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Disability Employment and Carers Group\Disability Employment and Carers Branch\Performance Modelling Evaluation\DES Data\Monthly Report\2022-23\202303\"/>
    </mc:Choice>
  </mc:AlternateContent>
  <bookViews>
    <workbookView xWindow="-120" yWindow="-120" windowWidth="29040" windowHeight="15840"/>
  </bookViews>
  <sheets>
    <sheet name="Summary" sheetId="1" r:id="rId1"/>
    <sheet name="Caseload" sheetId="7" r:id="rId2"/>
    <sheet name="CaseloadData" sheetId="6" r:id="rId3"/>
    <sheet name="RefComExt" sheetId="8" r:id="rId4"/>
    <sheet name="RCEData" sheetId="2" r:id="rId5"/>
    <sheet name="Outcomes" sheetId="9" r:id="rId6"/>
    <sheet name="OutcomesData" sheetId="3" r:id="rId7"/>
    <sheet name="Glossary" sheetId="10" r:id="rId8"/>
  </sheets>
  <definedNames>
    <definedName name="_Ref66263657" localSheetId="7">Glossary!$A$46</definedName>
    <definedName name="_xlnm.Print_Area" localSheetId="1">Caseload!$A$1:$R$77</definedName>
    <definedName name="_xlnm.Print_Area" localSheetId="7">Glossary!$A$1:$A$166</definedName>
    <definedName name="_xlnm.Print_Area" localSheetId="5">Outcomes!$A$1:$K$114,Outcomes!$L$1:$T$77</definedName>
    <definedName name="_xlnm.Print_Area" localSheetId="3">RefComExt!$A$1:$U$112</definedName>
    <definedName name="_xlnm.Print_Titles" localSheetId="7">Glossary!$1:$1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9" l="1"/>
  <c r="C45" i="7" l="1"/>
  <c r="D12" i="7"/>
  <c r="D11" i="7"/>
  <c r="D10" i="7"/>
  <c r="C12" i="7"/>
  <c r="C11" i="7"/>
  <c r="C10" i="7"/>
  <c r="J11" i="7"/>
  <c r="J12" i="7"/>
  <c r="J10" i="7"/>
  <c r="J46" i="7"/>
  <c r="J47" i="7"/>
  <c r="J48" i="7"/>
  <c r="J49" i="7"/>
  <c r="J45" i="7"/>
  <c r="F91" i="9"/>
  <c r="F90" i="9"/>
  <c r="F89" i="9"/>
  <c r="F88" i="9"/>
  <c r="D89" i="9"/>
  <c r="D88" i="9"/>
  <c r="D91" i="9"/>
  <c r="D90" i="9"/>
  <c r="C91" i="9"/>
  <c r="C90" i="9"/>
  <c r="C89" i="9"/>
  <c r="C88" i="9"/>
  <c r="F52" i="9" l="1"/>
  <c r="F51" i="9"/>
  <c r="F50" i="9"/>
  <c r="F49" i="9"/>
  <c r="D52" i="9"/>
  <c r="D51" i="9"/>
  <c r="D50" i="9"/>
  <c r="D49" i="9"/>
  <c r="C52" i="9"/>
  <c r="C51" i="9"/>
  <c r="C50" i="9"/>
  <c r="C49" i="9"/>
  <c r="F12" i="9"/>
  <c r="F11" i="9"/>
  <c r="F10" i="9"/>
  <c r="F9" i="9"/>
  <c r="F8" i="9"/>
  <c r="D12" i="9"/>
  <c r="D11" i="9"/>
  <c r="D10" i="9"/>
  <c r="D9" i="9"/>
  <c r="D8" i="9"/>
  <c r="C12" i="9"/>
  <c r="C11" i="9"/>
  <c r="C10" i="9"/>
  <c r="C9" i="9"/>
  <c r="C8" i="9"/>
  <c r="F49" i="7" l="1"/>
  <c r="F48" i="7"/>
  <c r="F47" i="7"/>
  <c r="F46" i="7"/>
  <c r="F45" i="7"/>
  <c r="D49" i="7"/>
  <c r="D48" i="7"/>
  <c r="D47" i="7"/>
  <c r="D46" i="7"/>
  <c r="D45" i="7"/>
  <c r="C49" i="7"/>
  <c r="C48" i="7"/>
  <c r="C47" i="7"/>
  <c r="C46" i="7"/>
  <c r="F12" i="7" l="1"/>
  <c r="F11" i="7"/>
  <c r="F10" i="7"/>
  <c r="J85" i="8" l="1"/>
  <c r="J84" i="8"/>
  <c r="J83" i="8"/>
  <c r="J45" i="8"/>
  <c r="J44" i="8"/>
  <c r="J43" i="8"/>
  <c r="J13" i="8" l="1"/>
  <c r="J12" i="8"/>
  <c r="J11" i="8"/>
  <c r="D11" i="8" l="1"/>
  <c r="D12" i="8"/>
  <c r="D13" i="8"/>
  <c r="C11" i="8"/>
  <c r="C12" i="8"/>
  <c r="C13" i="8"/>
  <c r="F85" i="8" l="1"/>
  <c r="F84" i="8"/>
  <c r="F83" i="8"/>
  <c r="D85" i="8"/>
  <c r="D84" i="8"/>
  <c r="D83" i="8"/>
  <c r="C85" i="8"/>
  <c r="C84" i="8"/>
  <c r="C83" i="8"/>
  <c r="F45" i="8"/>
  <c r="F44" i="8"/>
  <c r="F43" i="8"/>
  <c r="D45" i="8"/>
  <c r="D44" i="8"/>
  <c r="D43" i="8"/>
  <c r="C45" i="8"/>
  <c r="C44" i="8"/>
  <c r="C43" i="8"/>
  <c r="F13" i="8"/>
  <c r="F12" i="8"/>
  <c r="F11" i="8"/>
  <c r="E11" i="8" l="1"/>
  <c r="G10" i="7" l="1"/>
  <c r="E10" i="7"/>
  <c r="J88" i="9" l="1"/>
  <c r="J89" i="9"/>
  <c r="J90" i="9"/>
  <c r="J91" i="9"/>
  <c r="J52" i="9"/>
  <c r="J11" i="9"/>
  <c r="G90" i="9" l="1"/>
  <c r="J12" i="9" l="1"/>
  <c r="J10" i="9"/>
  <c r="J9" i="9" l="1"/>
  <c r="J8" i="9"/>
  <c r="G11" i="9" l="1"/>
  <c r="E45" i="7" l="1"/>
  <c r="G45" i="7"/>
  <c r="G91" i="9" l="1"/>
  <c r="G52" i="9" l="1"/>
  <c r="G88" i="9" l="1"/>
  <c r="G89" i="9"/>
  <c r="G45" i="8"/>
  <c r="E44" i="8"/>
  <c r="E51" i="9"/>
  <c r="E52" i="9"/>
  <c r="E88" i="9"/>
  <c r="E11" i="7"/>
  <c r="E89" i="9"/>
  <c r="G49" i="7"/>
  <c r="E46" i="7"/>
  <c r="E49" i="9"/>
  <c r="G12" i="9"/>
  <c r="E9" i="9"/>
  <c r="G51" i="9"/>
  <c r="E8" i="9"/>
  <c r="G10" i="9"/>
  <c r="E11" i="9"/>
  <c r="E10" i="9"/>
  <c r="G9" i="9"/>
  <c r="E91" i="9"/>
  <c r="G8" i="9"/>
  <c r="E50" i="9"/>
  <c r="G12" i="8"/>
  <c r="G85" i="8"/>
  <c r="G13" i="8"/>
  <c r="E12" i="8"/>
  <c r="E13" i="8"/>
  <c r="G11" i="8"/>
  <c r="E83" i="8"/>
  <c r="G84" i="8"/>
  <c r="E84" i="8"/>
  <c r="G44" i="8"/>
  <c r="E47" i="7"/>
  <c r="G48" i="7"/>
  <c r="G46" i="7"/>
  <c r="E49" i="7"/>
  <c r="E48" i="7"/>
  <c r="G47" i="7"/>
  <c r="G50" i="9"/>
  <c r="E90" i="9"/>
  <c r="G83" i="8"/>
  <c r="E85" i="8"/>
  <c r="G43" i="8"/>
  <c r="E43" i="8"/>
  <c r="E45" i="8"/>
  <c r="G11" i="7"/>
  <c r="E12" i="7" l="1"/>
  <c r="G12" i="7"/>
  <c r="J50" i="9"/>
  <c r="J51" i="9"/>
  <c r="J49" i="9"/>
  <c r="G49" i="9"/>
</calcChain>
</file>

<file path=xl/comments1.xml><?xml version="1.0" encoding="utf-8"?>
<comments xmlns="http://schemas.openxmlformats.org/spreadsheetml/2006/main">
  <authors>
    <author>STAVRINOS, Kon</author>
  </authors>
  <commentList>
    <comment ref="M79" authorId="0" shapeId="0">
      <text>
        <r>
          <rPr>
            <b/>
            <sz val="9"/>
            <color indexed="81"/>
            <rFont val="Tahoma"/>
            <family val="2"/>
          </rPr>
          <t>Negative numbers are shown in the above graph</t>
        </r>
      </text>
    </comment>
    <comment ref="O79" authorId="0" shapeId="0">
      <text>
        <r>
          <rPr>
            <b/>
            <sz val="9"/>
            <color indexed="81"/>
            <rFont val="Tahoma"/>
            <family val="2"/>
          </rPr>
          <t>Negative numbers are shown in the above graph</t>
        </r>
      </text>
    </comment>
  </commentList>
</comments>
</file>

<file path=xl/sharedStrings.xml><?xml version="1.0" encoding="utf-8"?>
<sst xmlns="http://schemas.openxmlformats.org/spreadsheetml/2006/main" count="569" uniqueCount="329">
  <si>
    <t>DES Summary Report</t>
  </si>
  <si>
    <t>DES CASELOAD</t>
  </si>
  <si>
    <t>Status</t>
  </si>
  <si>
    <t>DMS</t>
  </si>
  <si>
    <t>ESS</t>
  </si>
  <si>
    <t>Total DES</t>
  </si>
  <si>
    <t>Percentage</t>
  </si>
  <si>
    <t>Gender</t>
  </si>
  <si>
    <t>Male</t>
  </si>
  <si>
    <t>Female</t>
  </si>
  <si>
    <t xml:space="preserve">DES  Age Distribution </t>
  </si>
  <si>
    <t>Under 21</t>
  </si>
  <si>
    <t>21 - 24</t>
  </si>
  <si>
    <t>25 - 34</t>
  </si>
  <si>
    <t>35 - 44</t>
  </si>
  <si>
    <t>Primary Disability</t>
  </si>
  <si>
    <t>45 - 49</t>
  </si>
  <si>
    <t>Physical</t>
  </si>
  <si>
    <t>50 - 54</t>
  </si>
  <si>
    <t>Psychiatric</t>
  </si>
  <si>
    <t>55 - 64</t>
  </si>
  <si>
    <t>Intellectual</t>
  </si>
  <si>
    <t>65 and over</t>
  </si>
  <si>
    <t>Autism</t>
  </si>
  <si>
    <t>Neurological</t>
  </si>
  <si>
    <t>Job Seeker Cohorts</t>
  </si>
  <si>
    <t>Specific Learning</t>
  </si>
  <si>
    <t>Indigenous</t>
  </si>
  <si>
    <t>Hearing</t>
  </si>
  <si>
    <t>CALD</t>
  </si>
  <si>
    <t>Homeless</t>
  </si>
  <si>
    <t>Vision</t>
  </si>
  <si>
    <t>Refugees</t>
  </si>
  <si>
    <t>Speech</t>
  </si>
  <si>
    <t>Ex Offender</t>
  </si>
  <si>
    <t>Deafblind</t>
  </si>
  <si>
    <t>Unknown</t>
  </si>
  <si>
    <t>Month / Year</t>
  </si>
  <si>
    <t>Referrals</t>
  </si>
  <si>
    <t>Comm</t>
  </si>
  <si>
    <t>Exits</t>
  </si>
  <si>
    <t>DMS - Referrals</t>
  </si>
  <si>
    <t>DMS - Comm</t>
  </si>
  <si>
    <t>DMS - Exits</t>
  </si>
  <si>
    <t>ESS - Referrals</t>
  </si>
  <si>
    <t>ESS - Comm</t>
  </si>
  <si>
    <t>ESS - Exits</t>
  </si>
  <si>
    <t>DES Month / Year</t>
  </si>
  <si>
    <t>DES Job Placements</t>
  </si>
  <si>
    <t>Old DES 13 Wk Outcomes</t>
  </si>
  <si>
    <t>Old DES 26 Wk Outcomes</t>
  </si>
  <si>
    <t>DMS Job Placement</t>
  </si>
  <si>
    <t xml:space="preserve">Old DMS 13 Wk Outcomes </t>
  </si>
  <si>
    <t>Old DMS 26 Wk Outcomes</t>
  </si>
  <si>
    <t>ESS Job Placement</t>
  </si>
  <si>
    <t>Old ESS 13 Wk Outcomes</t>
  </si>
  <si>
    <t>Old ESS 26 Wk Outcomes</t>
  </si>
  <si>
    <t>DES 4 Wk Outcomes</t>
  </si>
  <si>
    <t>DES 13 Wk Outcomes</t>
  </si>
  <si>
    <t>DES 26 Wk Outcomes</t>
  </si>
  <si>
    <t>DES 52 Wk Outcomes</t>
  </si>
  <si>
    <t>DES Path Internship</t>
  </si>
  <si>
    <t>DMS 4 Wk Outcomes</t>
  </si>
  <si>
    <t>DMS 13 Wk Outcomes</t>
  </si>
  <si>
    <t>DMS 26 Wk Outcomes</t>
  </si>
  <si>
    <t>DMS 52 Wk Outcomes</t>
  </si>
  <si>
    <t>ESS 4 Wk Outcomes</t>
  </si>
  <si>
    <t>ESS 13 Wk Outcomes</t>
  </si>
  <si>
    <t>ESS 26 Wk Outcomes</t>
  </si>
  <si>
    <t>ESS 52 Wk Outcomes</t>
  </si>
  <si>
    <t>Month/Year</t>
  </si>
  <si>
    <t>DES-DMS</t>
  </si>
  <si>
    <t>DES-ESS</t>
  </si>
  <si>
    <t>Total</t>
  </si>
  <si>
    <t>Indigenous DES - Total</t>
  </si>
  <si>
    <t>CALD Total</t>
  </si>
  <si>
    <t>Homeless DES - Total</t>
  </si>
  <si>
    <t>Refugees total</t>
  </si>
  <si>
    <t>Ex Offender Total</t>
  </si>
  <si>
    <t>Current Caseload for DES</t>
  </si>
  <si>
    <t>Summary</t>
  </si>
  <si>
    <t>Current Month</t>
  </si>
  <si>
    <t>Last Month</t>
  </si>
  <si>
    <t>Last Year</t>
  </si>
  <si>
    <t>EOFY</t>
  </si>
  <si>
    <t xml:space="preserve">EOFY </t>
  </si>
  <si>
    <t>Variation</t>
  </si>
  <si>
    <t>DES - DMS</t>
  </si>
  <si>
    <t>DES -  ESS</t>
  </si>
  <si>
    <t>DES Current Caseload for Cohorts</t>
  </si>
  <si>
    <t>Ex-Offenders</t>
  </si>
  <si>
    <t>Caseload Characteristics</t>
  </si>
  <si>
    <t>% of Total Caseload</t>
  </si>
  <si>
    <t>Allowance Type</t>
  </si>
  <si>
    <t>Disability Support Pension</t>
  </si>
  <si>
    <t>Parenting Payment Partnered/Single</t>
  </si>
  <si>
    <t>Age - Sex Caseload Distribution</t>
  </si>
  <si>
    <t>DMS - Males</t>
  </si>
  <si>
    <t>DMS - Females</t>
  </si>
  <si>
    <t>ESS - Males</t>
  </si>
  <si>
    <t>ESS - Females</t>
  </si>
  <si>
    <t>Age Groups Caseload</t>
  </si>
  <si>
    <t>21-24</t>
  </si>
  <si>
    <t>25-34</t>
  </si>
  <si>
    <t>35-44</t>
  </si>
  <si>
    <t>45-49</t>
  </si>
  <si>
    <t>50-54</t>
  </si>
  <si>
    <t>55-64</t>
  </si>
  <si>
    <t>Age Groups Percentage Caseload</t>
  </si>
  <si>
    <t>Referrals, Commencements and Exits for DES</t>
  </si>
  <si>
    <t>Disability Employment Services - Full program</t>
  </si>
  <si>
    <t>DES Referrals</t>
  </si>
  <si>
    <t>Job Seeker Characteristics</t>
  </si>
  <si>
    <t>DMS -Refs</t>
  </si>
  <si>
    <t xml:space="preserve">DMS -Exits </t>
  </si>
  <si>
    <t>ESS -Refs</t>
  </si>
  <si>
    <t>Acquired brain injury</t>
  </si>
  <si>
    <t>Other Pension or Allowance</t>
  </si>
  <si>
    <t>Non-Allowee</t>
  </si>
  <si>
    <t>Age</t>
  </si>
  <si>
    <t>Cohorts</t>
  </si>
  <si>
    <t>Remote Job Seeker</t>
  </si>
  <si>
    <t>Age (Percentage Breakdown)</t>
  </si>
  <si>
    <t>DES Outcomes</t>
  </si>
  <si>
    <t>Job Placement/4 Wk</t>
  </si>
  <si>
    <t>13 Week Outcomes</t>
  </si>
  <si>
    <t>26 Week Outcomes</t>
  </si>
  <si>
    <t>52 Week Outcomes</t>
  </si>
  <si>
    <t>Path Internship</t>
  </si>
  <si>
    <t>DMS - Job Pl/4 Week</t>
  </si>
  <si>
    <t>DMS - 13 Week</t>
  </si>
  <si>
    <t>DMS  - 26 Week</t>
  </si>
  <si>
    <t>DMS  - 52 Week</t>
  </si>
  <si>
    <t>ESS - Job Pl/4 Week</t>
  </si>
  <si>
    <t>ESS - 13 Week</t>
  </si>
  <si>
    <t>ESS - 26 Week</t>
  </si>
  <si>
    <t>ESS - 52 Week</t>
  </si>
  <si>
    <t>Referred but not Commenced</t>
  </si>
  <si>
    <t>Suspended</t>
  </si>
  <si>
    <t>Employment Assistance</t>
  </si>
  <si>
    <t>Ongoing Support</t>
  </si>
  <si>
    <t>Deafblind (Dual Sensory)</t>
  </si>
  <si>
    <t>Unknown/Not Stated</t>
  </si>
  <si>
    <t>Referral Method</t>
  </si>
  <si>
    <t>Direct Registration</t>
  </si>
  <si>
    <t>Less than 1 year</t>
  </si>
  <si>
    <t>1 - 2 years</t>
  </si>
  <si>
    <t>2 - 3 years</t>
  </si>
  <si>
    <t>3 years or more</t>
  </si>
  <si>
    <t>Benchmark</t>
  </si>
  <si>
    <t>N/A</t>
  </si>
  <si>
    <t>0-7 Hours</t>
  </si>
  <si>
    <t>8 Hours</t>
  </si>
  <si>
    <t>15 Hours</t>
  </si>
  <si>
    <t>23 Hours</t>
  </si>
  <si>
    <t>30 Hours</t>
  </si>
  <si>
    <t>Activity/Voluntary</t>
  </si>
  <si>
    <t>Activity Tested</t>
  </si>
  <si>
    <t>Voluntary Participation</t>
  </si>
  <si>
    <t>DES Program Caseload Age-Gender Distributions</t>
  </si>
  <si>
    <t>DMS Referrals</t>
  </si>
  <si>
    <t>DES - Disability Management Service (DMS)</t>
  </si>
  <si>
    <t>DES - Employment Support Service (ESS)</t>
  </si>
  <si>
    <t>ESS Referrals</t>
  </si>
  <si>
    <t>ESS Comms</t>
  </si>
  <si>
    <t>ESS Exits</t>
  </si>
  <si>
    <t>DMS Comms</t>
  </si>
  <si>
    <t>DMS Exits</t>
  </si>
  <si>
    <t>DES Comms</t>
  </si>
  <si>
    <t>DES Exits</t>
  </si>
  <si>
    <t xml:space="preserve">             </t>
  </si>
  <si>
    <t>Services Australia</t>
  </si>
  <si>
    <t>Non Allowee</t>
  </si>
  <si>
    <t>Variation from last month</t>
  </si>
  <si>
    <t>Variation from last year</t>
  </si>
  <si>
    <t>Variation from Last Year</t>
  </si>
  <si>
    <t>*CALD = Culturally and Linguistically Diverse</t>
  </si>
  <si>
    <t>Phase - Commenced</t>
  </si>
  <si>
    <t>Commenced</t>
  </si>
  <si>
    <t>Specific Learning/ADD (other than intellectual)</t>
  </si>
  <si>
    <t>Neurological (including Epilepsy &amp; Alzheimer's Disease)</t>
  </si>
  <si>
    <t>Autism (including Asperger's Syndrome)</t>
  </si>
  <si>
    <t>Outcomes Note:</t>
  </si>
  <si>
    <t>DES - Disability Management Service (DMS) Outcomes</t>
  </si>
  <si>
    <t>DES - Employment Support Service (ESS) Outcomes</t>
  </si>
  <si>
    <t>Eligible School Leavers</t>
  </si>
  <si>
    <t>Moderate Intellectual Disability</t>
  </si>
  <si>
    <t>Work Assist</t>
  </si>
  <si>
    <t>Jobseeker Payment</t>
  </si>
  <si>
    <t>Special Registration*</t>
  </si>
  <si>
    <t>* Note: Special Registrations under the Referral Method e.g. a participant can be referred by Service Australia as an 'eligible school leaver'. These three items does not add up to total DES caseload.</t>
  </si>
  <si>
    <t>JobSeeker Payment/Youth Allowance</t>
  </si>
  <si>
    <t>GLOSSARY: DATA ITEMS USED IN THE DES MONTHLY REPORT</t>
  </si>
  <si>
    <t>Order of appearance</t>
  </si>
  <si>
    <t xml:space="preserve">Glossary of the following data items are by the order of their appearance in the Disability Employment Services (DES) Monthly Report </t>
  </si>
  <si>
    <t>Contact</t>
  </si>
  <si>
    <t xml:space="preserve">For more information, contact </t>
  </si>
  <si>
    <t xml:space="preserve">Data date </t>
  </si>
  <si>
    <t>The date when data for a period (event data) or at point in time (point in time data) was produced, i.e. when the data is as at.  This is the date in the file name or the date the total caseload figures is as at.</t>
  </si>
  <si>
    <t>Date production date</t>
  </si>
  <si>
    <t>The date the report was produced (if applicable)</t>
  </si>
  <si>
    <t>Characteristics as at for different topics</t>
  </si>
  <si>
    <t>Depending on the data topic within the DES monthly report, the participant characteristics will be at different dates for the participants.  Below are those descriptions and for each data topic and when the characteristics data is as at.  As individual data items can be in multiple topics, the relevant topics are described for each data item in the Data item descriptions section.</t>
  </si>
  <si>
    <t>Caseload data</t>
  </si>
  <si>
    <t>This is point in time data, as at the data date.</t>
  </si>
  <si>
    <t>Outcomes data</t>
  </si>
  <si>
    <t>The characteristics are as at the claim creation date for the participant.  The claim creation date, is the date the DES provider lodged that outcome claim in the IT system.  Only Outcomes with a claim creation date within the report month are included in the ‘Characteristics’ section.</t>
  </si>
  <si>
    <t>Data item descriptions</t>
  </si>
  <si>
    <t>Caseload</t>
  </si>
  <si>
    <t>Caseload is a point in time count of job seekers with an open referral to either of the two DES programs. These job seekers can have a status of Pending (Referred but not Commenced), Commenced or Suspended. Refer to the Status section of this document for further information.</t>
  </si>
  <si>
    <t>Disability Management Service (DMS)</t>
  </si>
  <si>
    <t>DMS is a program under DES for job seekers with disability, injury or health condition who need assistance to find a job and occasional support in the workplace to keep a job.</t>
  </si>
  <si>
    <t>Employment Support Services (ESS)</t>
  </si>
  <si>
    <t>ESS is a program under DES that provides assistance to job seekers with permanent disability to find a job and who need regular, ongoing support in the workplace to keep a job.</t>
  </si>
  <si>
    <t>The gender of the DES participants.</t>
  </si>
  <si>
    <t>Note: data by gender is mutually exclusive.</t>
  </si>
  <si>
    <t>Age Group</t>
  </si>
  <si>
    <t>Age Group of participants</t>
  </si>
  <si>
    <t>Note: data by age groups is mutually exclusive.</t>
  </si>
  <si>
    <t xml:space="preserve">Job seekers may identify themselves under one or more of these cohorts: </t>
  </si>
  <si>
    <t>Note: data by these characteristics are not mutually exclusive.</t>
  </si>
  <si>
    <r>
      <t>o</t>
    </r>
    <r>
      <rPr>
        <sz val="7"/>
        <color theme="1"/>
        <rFont val="Times New Roman"/>
        <family val="1"/>
      </rPr>
      <t xml:space="preserve">   </t>
    </r>
    <r>
      <rPr>
        <sz val="11"/>
        <color theme="1"/>
        <rFont val="Calibri"/>
        <family val="2"/>
        <scheme val="minor"/>
      </rPr>
      <t>Indigenous</t>
    </r>
  </si>
  <si>
    <r>
      <t>o</t>
    </r>
    <r>
      <rPr>
        <sz val="7"/>
        <color theme="1"/>
        <rFont val="Times New Roman"/>
        <family val="1"/>
      </rPr>
      <t xml:space="preserve">   </t>
    </r>
    <r>
      <rPr>
        <sz val="11"/>
        <color theme="1"/>
        <rFont val="Calibri"/>
        <family val="2"/>
        <scheme val="minor"/>
      </rPr>
      <t>Culturally and Linguistically Diverse (CALD)</t>
    </r>
  </si>
  <si>
    <r>
      <t>o</t>
    </r>
    <r>
      <rPr>
        <sz val="7"/>
        <color theme="1"/>
        <rFont val="Times New Roman"/>
        <family val="1"/>
      </rPr>
      <t xml:space="preserve">   </t>
    </r>
    <r>
      <rPr>
        <sz val="11"/>
        <color theme="1"/>
        <rFont val="Calibri"/>
        <family val="2"/>
        <scheme val="minor"/>
      </rPr>
      <t>Homeless</t>
    </r>
  </si>
  <si>
    <r>
      <t>o</t>
    </r>
    <r>
      <rPr>
        <sz val="7"/>
        <color theme="1"/>
        <rFont val="Times New Roman"/>
        <family val="1"/>
      </rPr>
      <t xml:space="preserve">   </t>
    </r>
    <r>
      <rPr>
        <sz val="11"/>
        <color theme="1"/>
        <rFont val="Calibri"/>
        <family val="2"/>
        <scheme val="minor"/>
      </rPr>
      <t>Refugee</t>
    </r>
  </si>
  <si>
    <r>
      <t>o</t>
    </r>
    <r>
      <rPr>
        <sz val="11"/>
        <color theme="1"/>
        <rFont val="Calibri"/>
        <family val="2"/>
        <scheme val="minor"/>
      </rPr>
      <t>   Ex-Offender</t>
    </r>
  </si>
  <si>
    <t>Note: data by these statuses are mutually exclusive.  See the Status section of the document for more details.</t>
  </si>
  <si>
    <t>Refers to the job seeker’s most likely dominate disability, particularly for job seekers who have more than one disability.  The disability type information is recorded by:</t>
  </si>
  <si>
    <r>
      <t>·</t>
    </r>
    <r>
      <rPr>
        <sz val="7"/>
        <color theme="1"/>
        <rFont val="Times New Roman"/>
        <family val="1"/>
      </rPr>
      <t xml:space="preserve">         </t>
    </r>
    <r>
      <rPr>
        <sz val="11"/>
        <color theme="1"/>
        <rFont val="Calibri"/>
        <family val="2"/>
        <scheme val="minor"/>
      </rPr>
      <t>The DES provider in the DES IT system (Employment Services System Web/ESSWeb); or</t>
    </r>
  </si>
  <si>
    <r>
      <t>·</t>
    </r>
    <r>
      <rPr>
        <sz val="7"/>
        <color theme="1"/>
        <rFont val="Times New Roman"/>
        <family val="1"/>
      </rPr>
      <t xml:space="preserve">         </t>
    </r>
    <r>
      <rPr>
        <sz val="11"/>
        <color theme="1"/>
        <rFont val="Calibri"/>
        <family val="2"/>
        <scheme val="minor"/>
      </rPr>
      <t>Their Employment Services Assessment (ESAt)</t>
    </r>
  </si>
  <si>
    <r>
      <t>o</t>
    </r>
    <r>
      <rPr>
        <sz val="7"/>
        <color theme="1"/>
        <rFont val="Times New Roman"/>
        <family val="1"/>
      </rPr>
      <t xml:space="preserve">   </t>
    </r>
    <r>
      <rPr>
        <sz val="11"/>
        <color theme="1"/>
        <rFont val="Calibri"/>
        <family val="2"/>
        <scheme val="minor"/>
      </rPr>
      <t>An ESAt is an independent assessment conducted by appropriately trained staff in Centrelink.</t>
    </r>
  </si>
  <si>
    <r>
      <t>o</t>
    </r>
    <r>
      <rPr>
        <sz val="7"/>
        <color theme="1"/>
        <rFont val="Times New Roman"/>
        <family val="1"/>
      </rPr>
      <t xml:space="preserve">   </t>
    </r>
    <r>
      <rPr>
        <sz val="11"/>
        <color theme="1"/>
        <rFont val="Calibri"/>
        <family val="2"/>
        <scheme val="minor"/>
      </rPr>
      <t>It can incorporate multiple medical conditions/disability types if there is supporting medical evidence.</t>
    </r>
  </si>
  <si>
    <r>
      <t>o</t>
    </r>
    <r>
      <rPr>
        <sz val="7"/>
        <color theme="1"/>
        <rFont val="Times New Roman"/>
        <family val="1"/>
      </rPr>
      <t xml:space="preserve">   </t>
    </r>
    <r>
      <rPr>
        <sz val="11"/>
        <color theme="1"/>
        <rFont val="Calibri"/>
        <family val="2"/>
        <scheme val="minor"/>
      </rPr>
      <t>A small group of participants are eligible for DES, without an ESAt (e.g. special class clients such as Australian Bali Bombing or London Bombing victims).  For these participants their disability type information is dependent on what the DES provider records.</t>
    </r>
  </si>
  <si>
    <t>Each individual primary disability type is grouped into the 11 disability type groups, plus the ‘unknown/not stated’ group where no disability type is recorded.</t>
  </si>
  <si>
    <t>Note: data by primary disability types are mutually exclusive.</t>
  </si>
  <si>
    <t>Refers to income support payment received by the job seeker, which is then grouped for reporting. Some of the income support payments are grouped.  ‘Non‑allowee’ indicate that the job seeker is not on any income support payment as at relevant date</t>
  </si>
  <si>
    <t>Note: data by allowance types are mutually exclusive.</t>
  </si>
  <si>
    <t>In most cases a job seeker will be Referred to a DES Provider by a Services Australia (i.e. Centrelink) ESAt or Job Capacity Assessment (JCA) Assessor.</t>
  </si>
  <si>
    <t>DES Providers can register job seekers who approach them directly for services, if they are eligible for the program. This is known as Direct Registration. Where a job seeker has or can obtain a Valid ESAt or JCA, a DES Provider may Commence a job seeker in DES after they Directly Register the job seeker without referring them for an ESAt.</t>
  </si>
  <si>
    <t>Note: data by Referral Method are mutually exclusive.</t>
  </si>
  <si>
    <t>Employment Benchmark hours are the number of hours that a Participant must work each week, on average, to achieve a Full Outcome for employment. Participants will have an Employment Benchmark of 0, 8, 15, 23 or 30 hours per week. The Benchmark hours are typically determined from the Future Work Capacity from the ESAt/JCA assessment, or deemed for ESAt/JCA exempt participants.</t>
  </si>
  <si>
    <t>Note: data by Benchmark are mutually exclusive.</t>
  </si>
  <si>
    <t>This indicates whether a participant has Mutual Obligations from their income support that can be satisfied by participating in the program (i.e. Activity Tested) or is a Volunteer in the program (i.e. no Mutual Obligations requirements to participate in the program)</t>
  </si>
  <si>
    <t>Note: data by Activity/Voluntary are mutually exclusive.</t>
  </si>
  <si>
    <t>Special Registration</t>
  </si>
  <si>
    <t>This are special DES registration types.</t>
  </si>
  <si>
    <r>
      <t>·</t>
    </r>
    <r>
      <rPr>
        <sz val="7"/>
        <color theme="1"/>
        <rFont val="Times New Roman"/>
        <family val="1"/>
      </rPr>
      <t xml:space="preserve">         </t>
    </r>
    <r>
      <rPr>
        <sz val="11"/>
        <color theme="1"/>
        <rFont val="Calibri"/>
        <family val="2"/>
        <scheme val="minor"/>
      </rPr>
      <t>Eligible School Leavers</t>
    </r>
  </si>
  <si>
    <r>
      <t>o</t>
    </r>
    <r>
      <rPr>
        <sz val="7"/>
        <color theme="1"/>
        <rFont val="Times New Roman"/>
        <family val="1"/>
      </rPr>
      <t xml:space="preserve">   </t>
    </r>
    <r>
      <rPr>
        <sz val="11"/>
        <color theme="1"/>
        <rFont val="Calibri"/>
        <family val="2"/>
        <scheme val="minor"/>
      </rPr>
      <t>full time, final year secondary school students with significant disability or young people transitioning from an eligible state or territory transition to work program or School Leaver Employment Supports (SLES).</t>
    </r>
  </si>
  <si>
    <r>
      <t>·</t>
    </r>
    <r>
      <rPr>
        <sz val="7"/>
        <color theme="1"/>
        <rFont val="Times New Roman"/>
        <family val="1"/>
      </rPr>
      <t xml:space="preserve">         </t>
    </r>
    <r>
      <rPr>
        <sz val="11"/>
        <color theme="1"/>
        <rFont val="Calibri"/>
        <family val="2"/>
        <scheme val="minor"/>
      </rPr>
      <t>Moderate Intellectual Disability</t>
    </r>
  </si>
  <si>
    <r>
      <t>o</t>
    </r>
    <r>
      <rPr>
        <sz val="7"/>
        <color theme="1"/>
        <rFont val="Times New Roman"/>
        <family val="1"/>
      </rPr>
      <t xml:space="preserve">   </t>
    </r>
    <r>
      <rPr>
        <sz val="11"/>
        <color theme="1"/>
        <rFont val="Calibri"/>
        <family val="2"/>
        <scheme val="minor"/>
      </rPr>
      <t>An additional fee loading is available for participants with a defined Moderate Intellectual Disability as required in the program Guidelines.</t>
    </r>
  </si>
  <si>
    <r>
      <t>o</t>
    </r>
    <r>
      <rPr>
        <sz val="7"/>
        <color theme="1"/>
        <rFont val="Times New Roman"/>
        <family val="1"/>
      </rPr>
      <t xml:space="preserve">   </t>
    </r>
    <r>
      <rPr>
        <sz val="11"/>
        <color theme="1"/>
        <rFont val="Calibri"/>
        <family val="2"/>
        <scheme val="minor"/>
      </rPr>
      <t>The job seeker must meet the eligibility criteria for Disability Employment Services – Employment Support Service, and either:</t>
    </r>
  </si>
  <si>
    <r>
      <t>§</t>
    </r>
    <r>
      <rPr>
        <sz val="7"/>
        <color theme="1"/>
        <rFont val="Times New Roman"/>
        <family val="1"/>
      </rPr>
      <t xml:space="preserve">  </t>
    </r>
    <r>
      <rPr>
        <sz val="11"/>
        <color theme="1"/>
        <rFont val="Calibri"/>
        <family val="2"/>
        <scheme val="minor"/>
      </rPr>
      <t>have an assessed Intelligence Quotient (IQ) of 60 or less, or</t>
    </r>
  </si>
  <si>
    <r>
      <t>§</t>
    </r>
    <r>
      <rPr>
        <sz val="7"/>
        <color theme="1"/>
        <rFont val="Times New Roman"/>
        <family val="1"/>
      </rPr>
      <t xml:space="preserve">  </t>
    </r>
    <r>
      <rPr>
        <sz val="11"/>
        <color theme="1"/>
        <rFont val="Calibri"/>
        <family val="2"/>
        <scheme val="minor"/>
      </rPr>
      <t>have been classified by a registered psychologist, using a recognised assessment tool, as having moderate intellectual disability.</t>
    </r>
  </si>
  <si>
    <r>
      <t>·</t>
    </r>
    <r>
      <rPr>
        <sz val="7"/>
        <color theme="1"/>
        <rFont val="Times New Roman"/>
        <family val="1"/>
      </rPr>
      <t xml:space="preserve">         </t>
    </r>
    <r>
      <rPr>
        <sz val="11"/>
        <color theme="1"/>
        <rFont val="Calibri"/>
        <family val="2"/>
        <scheme val="minor"/>
      </rPr>
      <t>Work Assist</t>
    </r>
  </si>
  <si>
    <r>
      <t>o</t>
    </r>
    <r>
      <rPr>
        <sz val="7"/>
        <color theme="1"/>
        <rFont val="Times New Roman"/>
        <family val="1"/>
      </rPr>
      <t xml:space="preserve">   </t>
    </r>
    <r>
      <rPr>
        <sz val="11"/>
        <color theme="1"/>
        <rFont val="Calibri"/>
        <family val="2"/>
        <scheme val="minor"/>
      </rPr>
      <t>Eligible workers who are having difficulty fulfilling the essential requirements of their role due to their injury, disability or health condition and are seeking assistance from a DES provider</t>
    </r>
  </si>
  <si>
    <t>Note: data are only the special DES registration types.</t>
  </si>
  <si>
    <t>4-Week Employment Outcome</t>
  </si>
  <si>
    <t>4-Week Outcomes occur where a participant has been in employment for at least four weeks.  A 4-Week Outcome is only available for employment.  A participant must work at minimum three times their employment benchmark over a four week period, to achieve the outcome.  Up to four 4-Week Outcomes for the same participant during a Period of Service can be claimed, only the first one is reported (if applicable).</t>
  </si>
  <si>
    <t>13-Week Employment or Educational Outcome</t>
  </si>
  <si>
    <t>13-Week Outcome occurs where a participant has been:</t>
  </si>
  <si>
    <r>
      <t>·</t>
    </r>
    <r>
      <rPr>
        <sz val="7"/>
        <color theme="1"/>
        <rFont val="Times New Roman"/>
        <family val="1"/>
      </rPr>
      <t xml:space="preserve">                </t>
    </r>
    <r>
      <rPr>
        <sz val="11"/>
        <color theme="1"/>
        <rFont val="Calibri"/>
        <family val="2"/>
        <scheme val="minor"/>
      </rPr>
      <t>working at or above the minimum hours in their assessed work capacity benchmark to meet their participation requirements (employment)</t>
    </r>
  </si>
  <si>
    <r>
      <t>·</t>
    </r>
    <r>
      <rPr>
        <sz val="7"/>
        <color theme="1"/>
        <rFont val="Times New Roman"/>
        <family val="1"/>
      </rPr>
      <t xml:space="preserve">                </t>
    </r>
    <r>
      <rPr>
        <sz val="11"/>
        <color theme="1"/>
        <rFont val="Calibri"/>
        <family val="2"/>
        <scheme val="minor"/>
      </rPr>
      <t>in qualifying education for at least one semester of a course of two or more semesters (education).</t>
    </r>
  </si>
  <si>
    <t>26-Week Employment or Education Outcome</t>
  </si>
  <si>
    <t>A 26-Week Outcome occurs where a participant:</t>
  </si>
  <si>
    <r>
      <t>·</t>
    </r>
    <r>
      <rPr>
        <sz val="7"/>
        <color theme="1"/>
        <rFont val="Times New Roman"/>
        <family val="1"/>
      </rPr>
      <t xml:space="preserve">         </t>
    </r>
    <r>
      <rPr>
        <sz val="11"/>
        <color theme="1"/>
        <rFont val="Calibri"/>
        <family val="2"/>
        <scheme val="minor"/>
      </rPr>
      <t>remain in employment for at least 13 weeks (after the first 13 weeks)</t>
    </r>
  </si>
  <si>
    <r>
      <t>·</t>
    </r>
    <r>
      <rPr>
        <sz val="7"/>
        <color theme="1"/>
        <rFont val="Times New Roman"/>
        <family val="1"/>
      </rPr>
      <t xml:space="preserve">         </t>
    </r>
    <r>
      <rPr>
        <sz val="11"/>
        <color theme="1"/>
        <rFont val="Calibri"/>
        <family val="2"/>
        <scheme val="minor"/>
      </rPr>
      <t>remains in qualifying education for at least one semester (after the first semester) of a course of two or more semesters.</t>
    </r>
  </si>
  <si>
    <t>Participants must also be working at or above the minimum hours in their assessed benchmark to meet their participation requirements for a Full 26 week outcome.</t>
  </si>
  <si>
    <t>52-Week Employment Outcome</t>
  </si>
  <si>
    <t>A 52-Week Outcome occurs where a participants remain in employment for at least another 26 weeks after the first 26 weeks. Participants must also be working on or above their benchmark hours to meet the requirements for a Full 52 week outcome.  52-Week Outcomes are only available for employment.</t>
  </si>
  <si>
    <t xml:space="preserve">A PaTH Internship (‘internship’) gives a participant aged 17-24 years (inclusive) the chance to demonstrate their skills in the workplace to a potential employer, develop vocational skills and improve their employment prospects. </t>
  </si>
  <si>
    <t>PaTH internships.</t>
  </si>
  <si>
    <t>Other related terminologies</t>
  </si>
  <si>
    <t>Pathway Outcome</t>
  </si>
  <si>
    <t>A Pathway Employment Outcome recognises progress towards achievement of sustainable employment such as substantial part-time work or have been working, but below the minimum hours in their assessed work capacity benchmark and cannot meet the requirements for a Full 13 or 26 week outcome.</t>
  </si>
  <si>
    <t>Provider</t>
  </si>
  <si>
    <t>An organisation contracted to deliver Disability Employment Services under the Disability Employment Services Grant Agreement 2018-2023.</t>
  </si>
  <si>
    <t>A referral is the count of the first time a job seeker is referred to Disability Employment Services for each discrete period of service. Referrals created as a result of transfers to other DES providers are not counted. The referral count is the best measure of the inflow of new job seekers to DES.</t>
  </si>
  <si>
    <t>Commencements</t>
  </si>
  <si>
    <t>Commencement is the count of participants which the Provider has recorded the completion of the initial interview for the participant and commenced the participant in the program. This is used for the purposes of identifying the month of commencement; it is the actual month that the participant commenced, irrespective of which month that they were referred. This is the initial commencement in the DES program, for each discrete period of service.</t>
  </si>
  <si>
    <t>‘Exit’ of a participant from Program Services in accordance with clause 117 [Exits] of the DES Grant Agreement.  This is an exit from the DES program.</t>
  </si>
  <si>
    <t>Phase</t>
  </si>
  <si>
    <t>Refers to the job seekers current status in the DES program.</t>
  </si>
  <si>
    <r>
      <t>·</t>
    </r>
    <r>
      <rPr>
        <sz val="7"/>
        <color theme="1"/>
        <rFont val="Times New Roman"/>
        <family val="1"/>
      </rPr>
      <t xml:space="preserve">                </t>
    </r>
    <r>
      <rPr>
        <b/>
        <sz val="11"/>
        <color theme="1"/>
        <rFont val="Calibri"/>
        <family val="2"/>
        <scheme val="minor"/>
      </rPr>
      <t>Employment Assistance</t>
    </r>
    <r>
      <rPr>
        <sz val="11"/>
        <color theme="1"/>
        <rFont val="Calibri"/>
        <family val="2"/>
        <scheme val="minor"/>
      </rPr>
      <t xml:space="preserve"> – Providers can help a participant get ready for work with resumes, interview skills, career advice, refer to training, work experience and can make direct contact with employers about suitable jobs. Providers can also help participants to manage the affects of their disability and may refer to interventions such as psychological or pain management counselling and referral to physiotherapy.</t>
    </r>
  </si>
  <si>
    <t>Providers can help participants and employers access the Employment Assistance Fund to help with necessary workplace modifications if needed to do the job, offer wage subsidies to employers as a financial incentive, and arrange other support like relocation assistance if needed.</t>
  </si>
  <si>
    <t xml:space="preserve">Employment Assistance can be for up to 24 months, excluding periods of suspension, within a Period of Service. </t>
  </si>
  <si>
    <r>
      <t>·</t>
    </r>
    <r>
      <rPr>
        <sz val="7"/>
        <color theme="1"/>
        <rFont val="Times New Roman"/>
        <family val="1"/>
      </rPr>
      <t xml:space="preserve">                </t>
    </r>
    <r>
      <rPr>
        <b/>
        <sz val="11"/>
        <color theme="1"/>
        <rFont val="Calibri"/>
        <family val="2"/>
        <scheme val="minor"/>
      </rPr>
      <t>Post Placement Support</t>
    </r>
    <r>
      <rPr>
        <sz val="11"/>
        <color theme="1"/>
        <rFont val="Calibri"/>
        <family val="2"/>
        <scheme val="minor"/>
      </rPr>
      <t xml:space="preserve"> - When a participant gets a job, the provider will offer support to the participant and their employer (with the participant’s consent) for the first year in employment.</t>
    </r>
  </si>
  <si>
    <t>Providers will maintain contact with participants to ensure they get the support they need, including education placements. Providers can talk to employers about any workplace modifications that may be required, help with job design, offer on-the-job training and provide other supports that may be needed.</t>
  </si>
  <si>
    <r>
      <t>·</t>
    </r>
    <r>
      <rPr>
        <sz val="7"/>
        <color theme="1"/>
        <rFont val="Times New Roman"/>
        <family val="1"/>
      </rPr>
      <t xml:space="preserve">                </t>
    </r>
    <r>
      <rPr>
        <b/>
        <sz val="11"/>
        <color theme="1"/>
        <rFont val="Calibri"/>
        <family val="2"/>
        <scheme val="minor"/>
      </rPr>
      <t>Ongoing Support</t>
    </r>
    <r>
      <rPr>
        <sz val="11"/>
        <color theme="1"/>
        <rFont val="Calibri"/>
        <family val="2"/>
        <scheme val="minor"/>
      </rPr>
      <t xml:space="preserve"> – Ongoing support is provided to participants who have received a 26-week Outcome but continue to require support to maintain their Employment.  Ongoing Support can continue as long as the participant requires it.  There are independent assessment every 12 or 18 months to verify the Ongoing Support funding level is correct and Ongoing Support is still required. There are 3 different types of ongoing support:</t>
    </r>
  </si>
  <si>
    <r>
      <t>o</t>
    </r>
    <r>
      <rPr>
        <sz val="7"/>
        <color theme="1"/>
        <rFont val="Times New Roman"/>
        <family val="1"/>
      </rPr>
      <t xml:space="preserve">   </t>
    </r>
    <r>
      <rPr>
        <sz val="11"/>
        <color theme="1"/>
        <rFont val="Calibri"/>
        <family val="2"/>
        <scheme val="minor"/>
      </rPr>
      <t>High Ongoing Support</t>
    </r>
  </si>
  <si>
    <r>
      <t>o</t>
    </r>
    <r>
      <rPr>
        <sz val="7"/>
        <color theme="1"/>
        <rFont val="Times New Roman"/>
        <family val="1"/>
      </rPr>
      <t xml:space="preserve">   </t>
    </r>
    <r>
      <rPr>
        <sz val="11"/>
        <color theme="1"/>
        <rFont val="Calibri"/>
        <family val="2"/>
        <scheme val="minor"/>
      </rPr>
      <t>Moderate Support</t>
    </r>
  </si>
  <si>
    <r>
      <t>o</t>
    </r>
    <r>
      <rPr>
        <sz val="7"/>
        <color theme="1"/>
        <rFont val="Times New Roman"/>
        <family val="1"/>
      </rPr>
      <t xml:space="preserve">   </t>
    </r>
    <r>
      <rPr>
        <sz val="11"/>
        <color theme="1"/>
        <rFont val="Calibri"/>
        <family val="2"/>
        <scheme val="minor"/>
      </rPr>
      <t>Flexible Ongoing Support</t>
    </r>
  </si>
  <si>
    <t>At any point in the DES program and participant can have one of the below three statuses, in any of the phases of the program.</t>
  </si>
  <si>
    <r>
      <t>·</t>
    </r>
    <r>
      <rPr>
        <sz val="7"/>
        <color theme="1"/>
        <rFont val="Times New Roman"/>
        <family val="1"/>
      </rPr>
      <t xml:space="preserve">                </t>
    </r>
    <r>
      <rPr>
        <b/>
        <sz val="11"/>
        <color theme="1"/>
        <rFont val="Calibri"/>
        <family val="2"/>
        <scheme val="minor"/>
      </rPr>
      <t>Pending</t>
    </r>
    <r>
      <rPr>
        <sz val="11"/>
        <color theme="1"/>
        <rFont val="Calibri"/>
        <family val="2"/>
        <scheme val="minor"/>
      </rPr>
      <t xml:space="preserve"> – a participant is considered to have a status of ‘pending’ when they have been referred to a provider but have not yet been commenced. This can include initial program referrals, as well as transfers between DES providers.</t>
    </r>
  </si>
  <si>
    <r>
      <t>·</t>
    </r>
    <r>
      <rPr>
        <sz val="7"/>
        <color theme="1"/>
        <rFont val="Times New Roman"/>
        <family val="1"/>
      </rPr>
      <t xml:space="preserve">                </t>
    </r>
    <r>
      <rPr>
        <b/>
        <sz val="11"/>
        <color theme="1"/>
        <rFont val="Calibri"/>
        <family val="2"/>
        <scheme val="minor"/>
      </rPr>
      <t xml:space="preserve">Suspended </t>
    </r>
    <r>
      <rPr>
        <sz val="11"/>
        <color theme="1"/>
        <rFont val="Calibri"/>
        <family val="2"/>
        <scheme val="minor"/>
      </rPr>
      <t>– suspension is a period of time, recorded by either a DES provider or Services Australia, during which a participant is not required to participate. A job seeker may be suspended for a variety of reasons, including part-time work, temporary incapacity to work and major personal crisis.</t>
    </r>
  </si>
  <si>
    <r>
      <t>·</t>
    </r>
    <r>
      <rPr>
        <sz val="7"/>
        <color theme="1"/>
        <rFont val="Times New Roman"/>
        <family val="1"/>
      </rPr>
      <t xml:space="preserve">                </t>
    </r>
    <r>
      <rPr>
        <b/>
        <sz val="11"/>
        <color theme="1"/>
        <rFont val="Calibri"/>
        <family val="2"/>
        <scheme val="minor"/>
      </rPr>
      <t xml:space="preserve">Commenced </t>
    </r>
    <r>
      <rPr>
        <sz val="11"/>
        <color theme="1"/>
        <rFont val="Calibri"/>
        <family val="2"/>
        <scheme val="minor"/>
      </rPr>
      <t>– a participant is commenced and actively participating in the DES program, including meeting with their DES provider.</t>
    </r>
  </si>
  <si>
    <t>DES Eligible School Leaver Guidlines</t>
  </si>
  <si>
    <t>Further information is available from the following link;</t>
  </si>
  <si>
    <t>CALD*</t>
  </si>
  <si>
    <t>June 2021</t>
  </si>
  <si>
    <t>Note:</t>
  </si>
  <si>
    <t xml:space="preserve">Full and Pathway Outcomes are included. </t>
  </si>
  <si>
    <t xml:space="preserve">Full and Pathway Outcomes are included.  </t>
  </si>
  <si>
    <t>Only valid claims are included in the count of DES Outcomes for the DES monthly report.  This includes claims with a status of Lodged, Pending or Approved.  As claims can be withdrawn, recovered or approved retrospectively, outcome data for the same months can be different between each monthly report.  Claims that have been created by the provider as a special claim (i.e. unable to go through the standard system process) are not counted, until they have been approved by the department and changed to the ‘Pending’ or ‘Approved’ status.  The change in the reporting method to include Lodged status claims, as valid claims, was applied from the July 2021 DES monthly report onwards.</t>
  </si>
  <si>
    <t>Starting from July 2021, the reporting methodology for valid claims has been updated to include claims that have been submitted in the system (claims with a status of lodged). This does not include special claims that have not yet been approved by the Department. This is in addition to the claims that are ready to be paid (claims with a status of pending), or claims that have been paid (claims with a status of approved). The new methodology has been applied for July 2021 and it will apply to all future reporting. This will affect the 4-Week, 13-Week, 26-Week and 52-Week outcomes.</t>
  </si>
  <si>
    <t>CALD (Culturally and Linguistically Diverse)</t>
  </si>
  <si>
    <t>21 to 24</t>
  </si>
  <si>
    <t>25 to 34</t>
  </si>
  <si>
    <t>35 to 44</t>
  </si>
  <si>
    <t>45 to 49</t>
  </si>
  <si>
    <t>50 to 54</t>
  </si>
  <si>
    <t>55 to 64</t>
  </si>
  <si>
    <t>65 and Over</t>
  </si>
  <si>
    <t>Post Placement Support</t>
  </si>
  <si>
    <t>DMS - Refs</t>
  </si>
  <si>
    <t xml:space="preserve">DMS - Exits </t>
  </si>
  <si>
    <t>ESS - Refs</t>
  </si>
  <si>
    <t>.</t>
  </si>
  <si>
    <t xml:space="preserve">For Information regarding the calculation of Referrals, Commencements &amp; Exits, please see Glossary Tab   </t>
  </si>
  <si>
    <t>This includes participants who have been referred to a DES provider but have not yet commenced in the program.  In addition to commended or suspended participants.</t>
  </si>
  <si>
    <t>In the DES monthly report the method for counting exits is; participants who have commenced in DES and does not count participants who have been referred but exited prior to commencement. Note: This does not count participants who have transferred between DES providers or sites.</t>
  </si>
  <si>
    <t>-</t>
  </si>
  <si>
    <t>Disability Employment Services Monthly Data | Datasets | data.gov.au - beta</t>
  </si>
  <si>
    <t>June 2022</t>
  </si>
  <si>
    <t>Unemployment Duration^</t>
  </si>
  <si>
    <t>^ Note: Post July 2022 changes to the source data have affected Unemployment Duration data, the matter is currently being investigated.</t>
  </si>
  <si>
    <t>DESData@dss.gov.au</t>
  </si>
  <si>
    <t>Total DES Caseload at 31st March 2023:</t>
  </si>
  <si>
    <t>test</t>
  </si>
  <si>
    <t>The Caseload for the 31st March is 2023 is 273,609. A decrease of &lt; 0.1% from 28th February 2023. This includes 112,899 (41.3%) in the Disability Management Service program and 160,710 (58.7%) in the Employment Support Service (ESS) program. The caseload was distributed to 96 providers and 3,551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</si>
</sst>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0.0%"/>
    <numFmt numFmtId="166" formatCode="mmmm\ yyyy"/>
    <numFmt numFmtId="167" formatCode="#,##0.0;#,##0.0"/>
    <numFmt numFmtId="168" formatCode="0.0%;[Red]\-0.0%"/>
    <numFmt numFmtId="169" formatCode="#,##0_ ;\-#,##0\ "/>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Arial"/>
      <family val="2"/>
    </font>
    <font>
      <sz val="11"/>
      <name val="Calibri"/>
      <family val="2"/>
      <scheme val="minor"/>
    </font>
    <font>
      <b/>
      <sz val="9"/>
      <color theme="0"/>
      <name val="Arial"/>
      <family val="2"/>
    </font>
    <font>
      <sz val="9"/>
      <color theme="1"/>
      <name val="Arial"/>
      <family val="2"/>
    </font>
    <font>
      <b/>
      <sz val="9"/>
      <color theme="1"/>
      <name val="Arial"/>
      <family val="2"/>
    </font>
    <font>
      <b/>
      <sz val="10"/>
      <color theme="0"/>
      <name val="Arial"/>
      <family val="2"/>
    </font>
    <font>
      <b/>
      <sz val="11"/>
      <color theme="0"/>
      <name val="Calibri"/>
      <family val="2"/>
      <scheme val="minor"/>
    </font>
    <font>
      <b/>
      <sz val="14"/>
      <color theme="1"/>
      <name val="Calibri"/>
      <family val="2"/>
      <scheme val="minor"/>
    </font>
    <font>
      <sz val="9"/>
      <color theme="1"/>
      <name val="Calibri"/>
      <family val="2"/>
      <scheme val="minor"/>
    </font>
    <font>
      <b/>
      <i/>
      <sz val="11"/>
      <color theme="1"/>
      <name val="Calibri"/>
      <family val="2"/>
      <scheme val="minor"/>
    </font>
    <font>
      <b/>
      <sz val="9"/>
      <color theme="1"/>
      <name val="Calibri"/>
      <family val="2"/>
      <scheme val="minor"/>
    </font>
    <font>
      <sz val="10"/>
      <name val="Arial"/>
      <family val="2"/>
    </font>
    <font>
      <sz val="14"/>
      <color theme="1" tint="4.9989318521683403E-2"/>
      <name val="Arial"/>
      <family val="2"/>
    </font>
    <font>
      <sz val="10"/>
      <color theme="1"/>
      <name val="Calibri"/>
      <family val="2"/>
      <scheme val="minor"/>
    </font>
    <font>
      <b/>
      <sz val="10"/>
      <color theme="1"/>
      <name val="Calibri"/>
      <family val="2"/>
      <scheme val="minor"/>
    </font>
    <font>
      <sz val="8"/>
      <color theme="1"/>
      <name val="Calibri"/>
      <family val="2"/>
      <scheme val="minor"/>
    </font>
    <font>
      <sz val="8"/>
      <color rgb="FF2C2A29"/>
      <name val="Arial"/>
      <family val="2"/>
    </font>
    <font>
      <b/>
      <sz val="14"/>
      <color theme="1"/>
      <name val="Arial"/>
      <family val="2"/>
    </font>
    <font>
      <b/>
      <sz val="9"/>
      <color rgb="FF000000"/>
      <name val="Arial"/>
      <family val="2"/>
    </font>
    <font>
      <sz val="9"/>
      <color rgb="FF000000"/>
      <name val="Arial"/>
      <family val="2"/>
    </font>
    <font>
      <sz val="8"/>
      <color rgb="FF000000"/>
      <name val="Arial"/>
      <family val="2"/>
    </font>
    <font>
      <b/>
      <sz val="12"/>
      <name val="Cambria"/>
      <family val="1"/>
    </font>
    <font>
      <b/>
      <u/>
      <sz val="14"/>
      <color theme="1"/>
      <name val="Calibri"/>
      <family val="2"/>
      <scheme val="minor"/>
    </font>
    <font>
      <sz val="14"/>
      <color theme="1"/>
      <name val="Calibri"/>
      <family val="2"/>
      <scheme val="minor"/>
    </font>
    <font>
      <b/>
      <i/>
      <sz val="11"/>
      <name val="Cambria"/>
      <family val="1"/>
    </font>
    <font>
      <u/>
      <sz val="11"/>
      <color theme="10"/>
      <name val="Calibri"/>
      <family val="2"/>
      <scheme val="minor"/>
    </font>
    <font>
      <sz val="11"/>
      <color theme="1"/>
      <name val="Symbol"/>
      <family val="1"/>
      <charset val="2"/>
    </font>
    <font>
      <sz val="7"/>
      <color theme="1"/>
      <name val="Times New Roman"/>
      <family val="1"/>
    </font>
    <font>
      <sz val="11"/>
      <color theme="1"/>
      <name val="Courier New"/>
      <family val="3"/>
    </font>
    <font>
      <sz val="11"/>
      <color theme="1"/>
      <name val="Wingdings"/>
      <charset val="2"/>
    </font>
    <font>
      <sz val="11"/>
      <color rgb="FF2C2A29"/>
      <name val="Calibri"/>
      <family val="2"/>
      <scheme val="minor"/>
    </font>
    <font>
      <b/>
      <i/>
      <sz val="12"/>
      <name val="Cambria"/>
      <family val="1"/>
    </font>
    <font>
      <b/>
      <sz val="9"/>
      <color indexed="81"/>
      <name val="Tahoma"/>
      <family val="2"/>
    </font>
    <font>
      <i/>
      <sz val="11"/>
      <color theme="1"/>
      <name val="Calibri"/>
      <family val="2"/>
      <scheme val="minor"/>
    </font>
    <font>
      <sz val="8"/>
      <color theme="1"/>
      <name val="Arial"/>
      <family val="2"/>
    </font>
    <font>
      <sz val="10"/>
      <name val="Calibri"/>
      <family val="2"/>
      <scheme val="minor"/>
    </font>
  </fonts>
  <fills count="21">
    <fill>
      <patternFill patternType="none"/>
    </fill>
    <fill>
      <patternFill patternType="gray125"/>
    </fill>
    <fill>
      <patternFill patternType="solid">
        <fgColor theme="0" tint="-0.14999847407452621"/>
        <bgColor indexed="64"/>
      </patternFill>
    </fill>
    <fill>
      <gradientFill degree="90">
        <stop position="0">
          <color theme="0"/>
        </stop>
        <stop position="1">
          <color rgb="FFD6CD20"/>
        </stop>
      </gradientFill>
    </fill>
    <fill>
      <gradientFill degree="90">
        <stop position="0">
          <color theme="0"/>
        </stop>
        <stop position="1">
          <color theme="4"/>
        </stop>
      </gradientFill>
    </fill>
    <fill>
      <gradientFill degree="90">
        <stop position="0">
          <color theme="0"/>
        </stop>
        <stop position="1">
          <color rgb="FF10B824"/>
        </stop>
      </gradientFill>
    </fill>
    <fill>
      <gradientFill degree="90">
        <stop position="0">
          <color rgb="FFD6CD20"/>
        </stop>
        <stop position="1">
          <color rgb="FF00B4B0"/>
        </stop>
      </gradientFill>
    </fill>
    <fill>
      <gradientFill degree="90">
        <stop position="0">
          <color rgb="FF00B050"/>
        </stop>
        <stop position="1">
          <color rgb="FF5B9BD5"/>
        </stop>
      </gradientFill>
    </fill>
    <fill>
      <gradientFill degree="90">
        <stop position="0">
          <color rgb="FF5B9BD5"/>
        </stop>
        <stop position="1">
          <color rgb="FFD6CD20"/>
        </stop>
      </gradientFill>
    </fill>
    <fill>
      <patternFill patternType="solid">
        <fgColor rgb="FFD9D9D9"/>
        <bgColor indexed="64"/>
      </patternFill>
    </fill>
    <fill>
      <patternFill patternType="solid">
        <fgColor theme="0"/>
        <bgColor indexed="64"/>
      </patternFill>
    </fill>
    <fill>
      <patternFill patternType="solid">
        <fgColor rgb="FF5AB6D6"/>
        <bgColor indexed="64"/>
      </patternFill>
    </fill>
    <fill>
      <patternFill patternType="solid">
        <fgColor rgb="FFFFF2CC"/>
        <bgColor indexed="64"/>
      </patternFill>
    </fill>
    <fill>
      <patternFill patternType="solid">
        <fgColor theme="9" tint="0.59999389629810485"/>
        <bgColor indexed="64"/>
      </patternFill>
    </fill>
    <fill>
      <patternFill patternType="solid">
        <fgColor rgb="FF9DD4E7"/>
        <bgColor indexed="64"/>
      </patternFill>
    </fill>
    <fill>
      <patternFill patternType="solid">
        <fgColor rgb="FFD6CD20"/>
        <bgColor indexed="64"/>
      </patternFill>
    </fill>
    <fill>
      <gradientFill degree="90">
        <stop position="0">
          <color rgb="FF00B050"/>
        </stop>
        <stop position="1">
          <color theme="4"/>
        </stop>
      </gradientFill>
    </fill>
    <fill>
      <patternFill patternType="solid">
        <fgColor rgb="FFF3F0AF"/>
        <bgColor indexed="64"/>
      </patternFill>
    </fill>
    <fill>
      <patternFill patternType="solid">
        <fgColor rgb="FF10B824"/>
        <bgColor indexed="64"/>
      </patternFill>
    </fill>
    <fill>
      <patternFill patternType="solid">
        <fgColor rgb="FFCCFFCC"/>
        <bgColor indexed="64"/>
      </patternFill>
    </fill>
    <fill>
      <patternFill patternType="solid">
        <fgColor theme="6"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0" fontId="14" fillId="0" borderId="0"/>
    <xf numFmtId="0" fontId="14" fillId="0" borderId="0"/>
    <xf numFmtId="0" fontId="28" fillId="0" borderId="0" applyNumberFormat="0" applyFill="0" applyBorder="0" applyAlignment="0" applyProtection="0"/>
  </cellStyleXfs>
  <cellXfs count="250">
    <xf numFmtId="0" fontId="0" fillId="0" borderId="0" xfId="0"/>
    <xf numFmtId="0" fontId="2" fillId="2" borderId="1" xfId="0" applyFont="1" applyFill="1" applyBorder="1"/>
    <xf numFmtId="0" fontId="0" fillId="2" borderId="2" xfId="0" applyFill="1" applyBorder="1"/>
    <xf numFmtId="0" fontId="0" fillId="2" borderId="3" xfId="0" applyFill="1" applyBorder="1"/>
    <xf numFmtId="0" fontId="0" fillId="3" borderId="4" xfId="0" applyFill="1" applyBorder="1"/>
    <xf numFmtId="0" fontId="0" fillId="0" borderId="5" xfId="0" applyBorder="1"/>
    <xf numFmtId="0" fontId="0" fillId="0" borderId="7" xfId="0" applyBorder="1"/>
    <xf numFmtId="0" fontId="0" fillId="3" borderId="10" xfId="0" applyFill="1" applyBorder="1"/>
    <xf numFmtId="0" fontId="0" fillId="3" borderId="11" xfId="0" applyFill="1" applyBorder="1"/>
    <xf numFmtId="0" fontId="4" fillId="4" borderId="4" xfId="0" applyFont="1" applyFill="1" applyBorder="1"/>
    <xf numFmtId="0" fontId="4" fillId="4" borderId="10" xfId="0" applyFont="1" applyFill="1" applyBorder="1"/>
    <xf numFmtId="0" fontId="4" fillId="4" borderId="11" xfId="0" applyFont="1" applyFill="1" applyBorder="1"/>
    <xf numFmtId="0" fontId="0" fillId="5" borderId="4" xfId="0" applyFill="1" applyBorder="1"/>
    <xf numFmtId="0" fontId="0" fillId="5" borderId="10" xfId="0" applyFill="1" applyBorder="1"/>
    <xf numFmtId="0" fontId="0" fillId="5" borderId="11" xfId="0" applyFill="1" applyBorder="1"/>
    <xf numFmtId="0" fontId="3" fillId="0" borderId="0" xfId="0" applyFont="1"/>
    <xf numFmtId="0" fontId="0" fillId="0" borderId="0" xfId="0" applyAlignment="1"/>
    <xf numFmtId="0" fontId="0" fillId="0" borderId="0" xfId="0" applyAlignment="1">
      <alignment wrapText="1"/>
    </xf>
    <xf numFmtId="0" fontId="5" fillId="6"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8" borderId="12" xfId="0" applyFont="1" applyFill="1" applyBorder="1" applyAlignment="1">
      <alignment horizontal="center" wrapText="1"/>
    </xf>
    <xf numFmtId="0" fontId="5" fillId="8" borderId="12" xfId="0" applyFont="1" applyFill="1" applyBorder="1" applyAlignment="1">
      <alignment wrapText="1"/>
    </xf>
    <xf numFmtId="164" fontId="6" fillId="0" borderId="15" xfId="1" applyNumberFormat="1" applyFont="1" applyBorder="1"/>
    <xf numFmtId="0" fontId="0" fillId="0" borderId="0" xfId="0" applyAlignment="1">
      <alignment horizontal="left"/>
    </xf>
    <xf numFmtId="164" fontId="6" fillId="9" borderId="15" xfId="1" applyNumberFormat="1" applyFont="1" applyFill="1" applyBorder="1"/>
    <xf numFmtId="17" fontId="6" fillId="0" borderId="15" xfId="0" applyNumberFormat="1" applyFont="1" applyBorder="1"/>
    <xf numFmtId="17" fontId="6" fillId="9" borderId="15" xfId="0" applyNumberFormat="1" applyFont="1" applyFill="1" applyBorder="1"/>
    <xf numFmtId="0" fontId="3" fillId="0" borderId="0" xfId="0" applyFont="1" applyAlignment="1">
      <alignment horizontal="left"/>
    </xf>
    <xf numFmtId="0" fontId="5" fillId="6" borderId="12" xfId="0" applyFont="1" applyFill="1" applyBorder="1" applyAlignment="1">
      <alignment horizontal="center" vertical="center"/>
    </xf>
    <xf numFmtId="0" fontId="8" fillId="6" borderId="12" xfId="0" applyFont="1" applyFill="1" applyBorder="1" applyAlignment="1">
      <alignment horizontal="center" vertical="center"/>
    </xf>
    <xf numFmtId="0" fontId="6" fillId="14" borderId="12" xfId="0" applyFont="1" applyFill="1" applyBorder="1"/>
    <xf numFmtId="0" fontId="6" fillId="14" borderId="2" xfId="0" applyFont="1" applyFill="1" applyBorder="1"/>
    <xf numFmtId="0" fontId="6" fillId="14" borderId="3" xfId="0" applyFont="1" applyFill="1" applyBorder="1"/>
    <xf numFmtId="0" fontId="10" fillId="0" borderId="0" xfId="0" applyFont="1"/>
    <xf numFmtId="0" fontId="7" fillId="12" borderId="13" xfId="0" applyFont="1" applyFill="1" applyBorder="1" applyAlignment="1">
      <alignment horizontal="center" vertical="center"/>
    </xf>
    <xf numFmtId="0" fontId="7" fillId="12" borderId="14" xfId="0" applyFont="1" applyFill="1" applyBorder="1" applyAlignment="1">
      <alignment horizontal="center" vertical="center"/>
    </xf>
    <xf numFmtId="0" fontId="9" fillId="16" borderId="12" xfId="0" applyFont="1" applyFill="1" applyBorder="1" applyAlignment="1">
      <alignment horizontal="center" vertical="center"/>
    </xf>
    <xf numFmtId="0" fontId="0" fillId="17" borderId="2" xfId="0" applyFill="1" applyBorder="1"/>
    <xf numFmtId="0" fontId="0" fillId="17" borderId="3" xfId="0" applyFill="1" applyBorder="1"/>
    <xf numFmtId="0" fontId="7" fillId="11" borderId="13" xfId="0" applyFont="1" applyFill="1" applyBorder="1" applyAlignment="1">
      <alignment horizontal="center" vertical="center"/>
    </xf>
    <xf numFmtId="0" fontId="7" fillId="11" borderId="14" xfId="0" applyFont="1" applyFill="1" applyBorder="1" applyAlignment="1">
      <alignment horizontal="center" vertical="center"/>
    </xf>
    <xf numFmtId="0" fontId="7" fillId="11" borderId="12" xfId="0" applyFont="1" applyFill="1" applyBorder="1" applyAlignment="1">
      <alignment horizontal="center" vertical="center"/>
    </xf>
    <xf numFmtId="0" fontId="7" fillId="18" borderId="14" xfId="0" applyFont="1" applyFill="1" applyBorder="1"/>
    <xf numFmtId="0" fontId="7" fillId="18" borderId="12" xfId="0" applyFont="1" applyFill="1" applyBorder="1"/>
    <xf numFmtId="0" fontId="9" fillId="8" borderId="12" xfId="0" applyFont="1" applyFill="1" applyBorder="1" applyAlignment="1">
      <alignment horizontal="center" vertical="center" wrapText="1"/>
    </xf>
    <xf numFmtId="0" fontId="0" fillId="19" borderId="2" xfId="0" applyFill="1" applyBorder="1"/>
    <xf numFmtId="0" fontId="0" fillId="19" borderId="3" xfId="0" applyFill="1" applyBorder="1"/>
    <xf numFmtId="49" fontId="3" fillId="0" borderId="0" xfId="0" applyNumberFormat="1" applyFont="1"/>
    <xf numFmtId="17" fontId="6" fillId="0" borderId="15" xfId="1" applyNumberFormat="1" applyFont="1" applyBorder="1" applyAlignment="1">
      <alignment horizontal="center"/>
    </xf>
    <xf numFmtId="17" fontId="0" fillId="10" borderId="15" xfId="0" applyNumberFormat="1" applyFill="1" applyBorder="1" applyAlignment="1">
      <alignment horizontal="center"/>
    </xf>
    <xf numFmtId="17" fontId="0" fillId="9" borderId="15" xfId="0" applyNumberFormat="1" applyFill="1" applyBorder="1" applyAlignment="1">
      <alignment horizontal="center"/>
    </xf>
    <xf numFmtId="0" fontId="0" fillId="0" borderId="0" xfId="0" applyAlignment="1">
      <alignment horizontal="center"/>
    </xf>
    <xf numFmtId="49" fontId="7" fillId="11" borderId="14" xfId="0" applyNumberFormat="1" applyFont="1" applyFill="1" applyBorder="1" applyAlignment="1">
      <alignment horizontal="center" vertical="center"/>
    </xf>
    <xf numFmtId="164" fontId="6" fillId="0" borderId="0" xfId="1" applyNumberFormat="1" applyFont="1" applyBorder="1"/>
    <xf numFmtId="164" fontId="6" fillId="0" borderId="0" xfId="1" applyNumberFormat="1" applyFont="1" applyFill="1" applyBorder="1"/>
    <xf numFmtId="49" fontId="7" fillId="12" borderId="14" xfId="0" applyNumberFormat="1" applyFont="1" applyFill="1" applyBorder="1" applyAlignment="1">
      <alignment horizontal="center" vertical="center"/>
    </xf>
    <xf numFmtId="164" fontId="0" fillId="10" borderId="0" xfId="1" applyNumberFormat="1" applyFont="1" applyFill="1" applyBorder="1"/>
    <xf numFmtId="164" fontId="0" fillId="0" borderId="0" xfId="1" applyNumberFormat="1" applyFont="1" applyFill="1" applyBorder="1"/>
    <xf numFmtId="0" fontId="0" fillId="0" borderId="0" xfId="0" applyBorder="1"/>
    <xf numFmtId="3" fontId="0" fillId="0" borderId="0" xfId="0" applyNumberFormat="1" applyBorder="1"/>
    <xf numFmtId="0" fontId="0" fillId="0" borderId="0" xfId="0" applyFill="1" applyBorder="1"/>
    <xf numFmtId="0" fontId="0" fillId="5" borderId="10" xfId="0" applyFill="1" applyBorder="1" applyAlignment="1">
      <alignment horizontal="center"/>
    </xf>
    <xf numFmtId="0" fontId="4" fillId="4" borderId="10" xfId="0" applyFont="1" applyFill="1" applyBorder="1" applyAlignment="1">
      <alignment horizontal="center"/>
    </xf>
    <xf numFmtId="0" fontId="0" fillId="3" borderId="10" xfId="0" applyFill="1" applyBorder="1" applyAlignment="1">
      <alignment horizontal="center"/>
    </xf>
    <xf numFmtId="0" fontId="18" fillId="0" borderId="0" xfId="0" applyFont="1"/>
    <xf numFmtId="9" fontId="0" fillId="0" borderId="0" xfId="0" applyNumberFormat="1" applyFill="1"/>
    <xf numFmtId="0" fontId="0" fillId="0" borderId="0" xfId="0" applyFill="1"/>
    <xf numFmtId="169" fontId="0" fillId="0" borderId="0" xfId="1" applyNumberFormat="1" applyFont="1" applyFill="1" applyBorder="1" applyAlignment="1">
      <alignment horizontal="center"/>
    </xf>
    <xf numFmtId="169" fontId="0" fillId="0" borderId="8" xfId="1" applyNumberFormat="1" applyFont="1" applyFill="1" applyBorder="1" applyAlignment="1">
      <alignment horizontal="center"/>
    </xf>
    <xf numFmtId="169" fontId="11" fillId="0" borderId="13" xfId="1" applyNumberFormat="1" applyFont="1" applyBorder="1" applyAlignment="1">
      <alignment horizontal="center"/>
    </xf>
    <xf numFmtId="169" fontId="11" fillId="0" borderId="15" xfId="1" applyNumberFormat="1" applyFont="1" applyBorder="1" applyAlignment="1">
      <alignment horizontal="center"/>
    </xf>
    <xf numFmtId="169" fontId="11" fillId="0" borderId="14" xfId="1" applyNumberFormat="1" applyFont="1" applyBorder="1" applyAlignment="1">
      <alignment horizontal="center"/>
    </xf>
    <xf numFmtId="3" fontId="11" fillId="0" borderId="13" xfId="1" applyNumberFormat="1" applyFont="1" applyBorder="1" applyAlignment="1">
      <alignment horizontal="center"/>
    </xf>
    <xf numFmtId="3" fontId="11" fillId="0" borderId="15" xfId="1" applyNumberFormat="1" applyFont="1" applyBorder="1" applyAlignment="1">
      <alignment horizontal="center"/>
    </xf>
    <xf numFmtId="3" fontId="11" fillId="0" borderId="14" xfId="1" applyNumberFormat="1" applyFont="1" applyBorder="1" applyAlignment="1">
      <alignment horizontal="center"/>
    </xf>
    <xf numFmtId="3" fontId="0" fillId="17" borderId="2" xfId="0" applyNumberFormat="1" applyFill="1" applyBorder="1" applyAlignment="1">
      <alignment horizontal="center"/>
    </xf>
    <xf numFmtId="3" fontId="0" fillId="17" borderId="3" xfId="0" applyNumberFormat="1" applyFill="1" applyBorder="1" applyAlignment="1">
      <alignment horizontal="center"/>
    </xf>
    <xf numFmtId="3" fontId="13" fillId="0" borderId="14" xfId="1" applyNumberFormat="1" applyFont="1" applyBorder="1" applyAlignment="1">
      <alignment horizontal="center"/>
    </xf>
    <xf numFmtId="169" fontId="6" fillId="0" borderId="12" xfId="1" applyNumberFormat="1" applyFont="1" applyFill="1" applyBorder="1" applyAlignment="1">
      <alignment horizontal="center"/>
    </xf>
    <xf numFmtId="168" fontId="6" fillId="0" borderId="12" xfId="2" applyNumberFormat="1" applyFont="1" applyFill="1" applyBorder="1" applyAlignment="1">
      <alignment horizontal="center"/>
    </xf>
    <xf numFmtId="169" fontId="0" fillId="0" borderId="13" xfId="1" applyNumberFormat="1" applyFont="1" applyFill="1" applyBorder="1" applyAlignment="1">
      <alignment horizontal="center"/>
    </xf>
    <xf numFmtId="169" fontId="0" fillId="0" borderId="13" xfId="0" applyNumberFormat="1" applyFill="1" applyBorder="1" applyAlignment="1">
      <alignment horizontal="center"/>
    </xf>
    <xf numFmtId="169" fontId="0" fillId="0" borderId="15" xfId="1" applyNumberFormat="1" applyFont="1" applyFill="1" applyBorder="1" applyAlignment="1">
      <alignment horizontal="center"/>
    </xf>
    <xf numFmtId="169" fontId="0" fillId="0" borderId="15" xfId="0" applyNumberFormat="1" applyFill="1" applyBorder="1" applyAlignment="1">
      <alignment horizontal="center"/>
    </xf>
    <xf numFmtId="169" fontId="0" fillId="0" borderId="14" xfId="1" applyNumberFormat="1" applyFont="1" applyFill="1" applyBorder="1" applyAlignment="1">
      <alignment horizontal="center"/>
    </xf>
    <xf numFmtId="169" fontId="0" fillId="0" borderId="14" xfId="0" applyNumberFormat="1" applyFill="1" applyBorder="1" applyAlignment="1">
      <alignment horizontal="center"/>
    </xf>
    <xf numFmtId="167" fontId="0" fillId="0" borderId="13" xfId="0" applyNumberFormat="1" applyFill="1" applyBorder="1" applyAlignment="1">
      <alignment horizontal="center"/>
    </xf>
    <xf numFmtId="167" fontId="0" fillId="0" borderId="15" xfId="0" applyNumberFormat="1" applyFill="1" applyBorder="1" applyAlignment="1">
      <alignment horizontal="center"/>
    </xf>
    <xf numFmtId="3" fontId="6" fillId="0" borderId="15" xfId="1" applyNumberFormat="1" applyFont="1" applyFill="1" applyBorder="1" applyAlignment="1">
      <alignment horizontal="center"/>
    </xf>
    <xf numFmtId="3" fontId="6" fillId="14" borderId="12" xfId="1" applyNumberFormat="1" applyFont="1" applyFill="1" applyBorder="1" applyAlignment="1">
      <alignment horizontal="center"/>
    </xf>
    <xf numFmtId="165" fontId="6" fillId="0" borderId="15" xfId="2" applyNumberFormat="1" applyFont="1" applyFill="1" applyBorder="1" applyAlignment="1">
      <alignment horizontal="center"/>
    </xf>
    <xf numFmtId="0" fontId="7" fillId="11" borderId="12" xfId="0" applyFont="1" applyFill="1" applyBorder="1" applyAlignment="1">
      <alignment horizontal="center"/>
    </xf>
    <xf numFmtId="0" fontId="7" fillId="14" borderId="12" xfId="0" applyFont="1" applyFill="1" applyBorder="1" applyAlignment="1">
      <alignment horizontal="right"/>
    </xf>
    <xf numFmtId="0" fontId="6" fillId="0" borderId="15" xfId="0" applyFont="1" applyBorder="1" applyAlignment="1">
      <alignment horizontal="right"/>
    </xf>
    <xf numFmtId="0" fontId="0" fillId="0" borderId="5" xfId="0" applyBorder="1" applyAlignment="1">
      <alignment horizontal="right"/>
    </xf>
    <xf numFmtId="0" fontId="0" fillId="0" borderId="7" xfId="0" applyBorder="1" applyAlignment="1">
      <alignment horizontal="right"/>
    </xf>
    <xf numFmtId="0" fontId="7" fillId="14" borderId="1" xfId="0" applyFont="1" applyFill="1" applyBorder="1" applyAlignment="1">
      <alignment horizontal="right"/>
    </xf>
    <xf numFmtId="0" fontId="12" fillId="17" borderId="1" xfId="0" applyFont="1" applyFill="1" applyBorder="1" applyAlignment="1">
      <alignment horizontal="right"/>
    </xf>
    <xf numFmtId="0" fontId="11" fillId="0" borderId="13" xfId="0" applyFont="1" applyBorder="1" applyAlignment="1">
      <alignment horizontal="right"/>
    </xf>
    <xf numFmtId="0" fontId="11" fillId="0" borderId="15" xfId="0" applyFont="1" applyBorder="1" applyAlignment="1">
      <alignment horizontal="right"/>
    </xf>
    <xf numFmtId="0" fontId="11" fillId="0" borderId="14" xfId="0" applyFont="1" applyBorder="1" applyAlignment="1">
      <alignment horizontal="right"/>
    </xf>
    <xf numFmtId="0" fontId="13" fillId="0" borderId="14" xfId="0" applyFont="1" applyBorder="1" applyAlignment="1">
      <alignment horizontal="right"/>
    </xf>
    <xf numFmtId="0" fontId="0" fillId="0" borderId="0" xfId="0" applyAlignment="1">
      <alignment horizontal="right"/>
    </xf>
    <xf numFmtId="0" fontId="9" fillId="16" borderId="12" xfId="0" applyFont="1" applyFill="1" applyBorder="1" applyAlignment="1">
      <alignment horizontal="right" vertical="center"/>
    </xf>
    <xf numFmtId="169" fontId="11" fillId="0" borderId="12" xfId="1" applyNumberFormat="1" applyFont="1" applyFill="1" applyBorder="1" applyAlignment="1">
      <alignment horizontal="center"/>
    </xf>
    <xf numFmtId="168" fontId="11" fillId="0" borderId="12" xfId="2" applyNumberFormat="1" applyFont="1" applyFill="1" applyBorder="1" applyAlignment="1">
      <alignment horizontal="center"/>
    </xf>
    <xf numFmtId="168" fontId="11" fillId="0" borderId="12" xfId="1" applyNumberFormat="1" applyFont="1" applyFill="1" applyBorder="1" applyAlignment="1">
      <alignment horizontal="center"/>
    </xf>
    <xf numFmtId="165" fontId="11" fillId="0" borderId="13" xfId="2" applyNumberFormat="1" applyFont="1" applyFill="1" applyBorder="1" applyAlignment="1">
      <alignment horizontal="center"/>
    </xf>
    <xf numFmtId="165" fontId="11" fillId="0" borderId="15" xfId="2" applyNumberFormat="1" applyFont="1" applyFill="1" applyBorder="1" applyAlignment="1">
      <alignment horizontal="center"/>
    </xf>
    <xf numFmtId="165" fontId="11" fillId="0" borderId="14" xfId="2" applyNumberFormat="1" applyFont="1" applyFill="1" applyBorder="1" applyAlignment="1">
      <alignment horizontal="center"/>
    </xf>
    <xf numFmtId="0" fontId="7" fillId="18" borderId="14" xfId="0" applyFont="1" applyFill="1" applyBorder="1" applyAlignment="1">
      <alignment horizontal="center"/>
    </xf>
    <xf numFmtId="0" fontId="7" fillId="18" borderId="12" xfId="0" applyFont="1" applyFill="1" applyBorder="1" applyAlignment="1">
      <alignment horizontal="center"/>
    </xf>
    <xf numFmtId="0" fontId="7" fillId="18" borderId="14" xfId="0" applyFont="1" applyFill="1" applyBorder="1" applyAlignment="1">
      <alignment horizontal="left"/>
    </xf>
    <xf numFmtId="0" fontId="7" fillId="18" borderId="12" xfId="0" applyFont="1" applyFill="1" applyBorder="1" applyAlignment="1">
      <alignment horizontal="left"/>
    </xf>
    <xf numFmtId="168" fontId="11" fillId="0" borderId="12" xfId="1" applyNumberFormat="1" applyFont="1" applyBorder="1" applyAlignment="1">
      <alignment horizontal="center"/>
    </xf>
    <xf numFmtId="0" fontId="12" fillId="19" borderId="1" xfId="0" applyFont="1" applyFill="1" applyBorder="1" applyAlignment="1">
      <alignment horizontal="right"/>
    </xf>
    <xf numFmtId="0" fontId="13" fillId="0" borderId="12" xfId="0" applyFont="1" applyBorder="1" applyAlignment="1">
      <alignment horizontal="right"/>
    </xf>
    <xf numFmtId="0" fontId="9" fillId="8" borderId="12" xfId="0" applyFont="1" applyFill="1" applyBorder="1" applyAlignment="1">
      <alignment horizontal="right" vertical="center" wrapText="1"/>
    </xf>
    <xf numFmtId="0" fontId="11" fillId="0" borderId="5" xfId="0" applyFont="1" applyBorder="1" applyAlignment="1">
      <alignment horizontal="right"/>
    </xf>
    <xf numFmtId="0" fontId="11" fillId="0" borderId="7" xfId="0" applyFont="1" applyBorder="1" applyAlignment="1">
      <alignment horizontal="right"/>
    </xf>
    <xf numFmtId="0" fontId="16" fillId="19" borderId="2" xfId="0" applyFont="1" applyFill="1" applyBorder="1" applyAlignment="1">
      <alignment horizontal="center"/>
    </xf>
    <xf numFmtId="0" fontId="16" fillId="19" borderId="3" xfId="0" applyFont="1" applyFill="1" applyBorder="1" applyAlignment="1">
      <alignment horizontal="center"/>
    </xf>
    <xf numFmtId="3" fontId="11" fillId="0" borderId="12" xfId="1" applyNumberFormat="1" applyFont="1" applyFill="1" applyBorder="1" applyAlignment="1">
      <alignment horizontal="center"/>
    </xf>
    <xf numFmtId="0" fontId="7" fillId="15" borderId="14" xfId="0" applyFont="1" applyFill="1" applyBorder="1" applyAlignment="1">
      <alignment horizontal="right"/>
    </xf>
    <xf numFmtId="0" fontId="7" fillId="15" borderId="12" xfId="0" applyFont="1" applyFill="1" applyBorder="1" applyAlignment="1">
      <alignment horizontal="right"/>
    </xf>
    <xf numFmtId="165" fontId="0" fillId="0" borderId="6" xfId="2" applyNumberFormat="1" applyFont="1" applyFill="1" applyBorder="1" applyAlignment="1">
      <alignment horizontal="center"/>
    </xf>
    <xf numFmtId="165" fontId="0" fillId="0" borderId="9" xfId="2" applyNumberFormat="1" applyFont="1" applyFill="1" applyBorder="1" applyAlignment="1">
      <alignment horizontal="center"/>
    </xf>
    <xf numFmtId="0" fontId="0" fillId="0" borderId="5" xfId="0" applyFont="1" applyBorder="1" applyAlignment="1">
      <alignment horizontal="left"/>
    </xf>
    <xf numFmtId="0" fontId="0" fillId="0" borderId="7" xfId="0" applyFont="1" applyBorder="1" applyAlignment="1">
      <alignment horizontal="left"/>
    </xf>
    <xf numFmtId="0" fontId="0" fillId="3" borderId="11" xfId="0" applyFill="1" applyBorder="1" applyAlignment="1">
      <alignment horizontal="center"/>
    </xf>
    <xf numFmtId="0" fontId="0" fillId="0" borderId="4" xfId="0" applyBorder="1" applyAlignment="1">
      <alignment horizontal="right"/>
    </xf>
    <xf numFmtId="3" fontId="0" fillId="0" borderId="10" xfId="0" applyNumberFormat="1" applyFill="1" applyBorder="1" applyAlignment="1">
      <alignment horizontal="center"/>
    </xf>
    <xf numFmtId="3" fontId="0" fillId="0" borderId="0" xfId="0" applyNumberFormat="1" applyFill="1" applyBorder="1" applyAlignment="1">
      <alignment horizontal="center"/>
    </xf>
    <xf numFmtId="3" fontId="0" fillId="0" borderId="8" xfId="0" applyNumberFormat="1" applyBorder="1" applyAlignment="1">
      <alignment horizontal="center"/>
    </xf>
    <xf numFmtId="169" fontId="0" fillId="10" borderId="15" xfId="1" applyNumberFormat="1" applyFont="1" applyFill="1" applyBorder="1" applyAlignment="1">
      <alignment horizontal="center"/>
    </xf>
    <xf numFmtId="169" fontId="0" fillId="9" borderId="15" xfId="1" applyNumberFormat="1" applyFont="1" applyFill="1" applyBorder="1" applyAlignment="1">
      <alignment horizontal="center"/>
    </xf>
    <xf numFmtId="0" fontId="7" fillId="12" borderId="13" xfId="0" applyFont="1" applyFill="1" applyBorder="1" applyAlignment="1">
      <alignment horizontal="center" vertical="center"/>
    </xf>
    <xf numFmtId="0" fontId="13" fillId="0" borderId="0" xfId="0" applyFont="1" applyAlignment="1">
      <alignment vertical="top"/>
    </xf>
    <xf numFmtId="0" fontId="20" fillId="0" borderId="0" xfId="0" applyFont="1"/>
    <xf numFmtId="0" fontId="21" fillId="14" borderId="13" xfId="0" applyFont="1" applyFill="1" applyBorder="1" applyAlignment="1">
      <alignment horizontal="right" vertical="center"/>
    </xf>
    <xf numFmtId="0" fontId="22" fillId="0" borderId="13" xfId="0" applyFont="1" applyBorder="1" applyAlignment="1">
      <alignment horizontal="right" vertical="center"/>
    </xf>
    <xf numFmtId="0" fontId="22" fillId="0" borderId="15" xfId="0" applyFont="1" applyBorder="1" applyAlignment="1">
      <alignment horizontal="right" vertical="center"/>
    </xf>
    <xf numFmtId="0" fontId="22" fillId="0" borderId="14" xfId="0" applyFont="1" applyBorder="1" applyAlignment="1">
      <alignment horizontal="right" vertical="center"/>
    </xf>
    <xf numFmtId="0" fontId="21" fillId="14" borderId="12" xfId="0" applyFont="1" applyFill="1" applyBorder="1" applyAlignment="1">
      <alignment horizontal="right" vertical="center"/>
    </xf>
    <xf numFmtId="3" fontId="6" fillId="0" borderId="13" xfId="1" applyNumberFormat="1" applyFont="1" applyFill="1" applyBorder="1" applyAlignment="1">
      <alignment horizontal="center"/>
    </xf>
    <xf numFmtId="0" fontId="21" fillId="0" borderId="12" xfId="0" applyFont="1" applyBorder="1" applyAlignment="1">
      <alignment horizontal="right" vertical="center"/>
    </xf>
    <xf numFmtId="3" fontId="21" fillId="0" borderId="12" xfId="0" applyNumberFormat="1" applyFont="1" applyBorder="1" applyAlignment="1">
      <alignment horizontal="center" vertical="center"/>
    </xf>
    <xf numFmtId="9" fontId="21" fillId="0" borderId="12" xfId="0" applyNumberFormat="1" applyFont="1" applyBorder="1" applyAlignment="1">
      <alignment horizontal="center" vertical="center"/>
    </xf>
    <xf numFmtId="0" fontId="3" fillId="0" borderId="0" xfId="0" applyFont="1" applyFill="1"/>
    <xf numFmtId="0" fontId="18" fillId="0" borderId="0" xfId="0" applyFont="1" applyFill="1" applyBorder="1"/>
    <xf numFmtId="169" fontId="6" fillId="0" borderId="15" xfId="1" applyNumberFormat="1" applyFont="1" applyBorder="1" applyAlignment="1">
      <alignment horizontal="center"/>
    </xf>
    <xf numFmtId="169" fontId="6" fillId="9" borderId="15" xfId="1" applyNumberFormat="1" applyFont="1" applyFill="1" applyBorder="1" applyAlignment="1">
      <alignment horizontal="center"/>
    </xf>
    <xf numFmtId="169" fontId="6" fillId="9" borderId="5" xfId="1" applyNumberFormat="1" applyFont="1" applyFill="1" applyBorder="1" applyAlignment="1">
      <alignment horizontal="center"/>
    </xf>
    <xf numFmtId="169" fontId="6" fillId="9" borderId="6" xfId="1" applyNumberFormat="1" applyFont="1" applyFill="1" applyBorder="1" applyAlignment="1">
      <alignment horizontal="center"/>
    </xf>
    <xf numFmtId="9" fontId="0" fillId="0" borderId="0" xfId="2" applyFont="1"/>
    <xf numFmtId="167" fontId="0" fillId="0" borderId="14" xfId="0" applyNumberFormat="1" applyFill="1" applyBorder="1" applyAlignment="1">
      <alignment horizontal="center"/>
    </xf>
    <xf numFmtId="0" fontId="0" fillId="0" borderId="0" xfId="0" applyAlignment="1">
      <alignment vertical="center" wrapText="1"/>
    </xf>
    <xf numFmtId="0" fontId="27" fillId="0" borderId="0" xfId="0" applyFont="1" applyAlignment="1">
      <alignment vertical="center" wrapText="1"/>
    </xf>
    <xf numFmtId="0" fontId="28" fillId="0" borderId="0" xfId="6" applyAlignment="1">
      <alignment vertical="center" wrapText="1"/>
    </xf>
    <xf numFmtId="0" fontId="28" fillId="0" borderId="0" xfId="6" applyAlignment="1">
      <alignment wrapText="1"/>
    </xf>
    <xf numFmtId="0" fontId="31" fillId="0" borderId="0" xfId="0"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vertical="center" wrapText="1"/>
    </xf>
    <xf numFmtId="0" fontId="24"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4" fillId="0" borderId="0" xfId="0" applyFont="1" applyAlignment="1">
      <alignment vertical="center" wrapText="1"/>
    </xf>
    <xf numFmtId="0" fontId="26" fillId="0" borderId="0" xfId="0" applyFont="1" applyAlignment="1">
      <alignment vertical="center"/>
    </xf>
    <xf numFmtId="0" fontId="25" fillId="0" borderId="0" xfId="0" applyFont="1" applyAlignment="1">
      <alignment horizontal="center" vertical="center"/>
    </xf>
    <xf numFmtId="169" fontId="1" fillId="0" borderId="0" xfId="1" applyNumberFormat="1" applyFont="1" applyFill="1" applyBorder="1" applyAlignment="1">
      <alignment horizontal="center"/>
    </xf>
    <xf numFmtId="165" fontId="1" fillId="0" borderId="6" xfId="2" applyNumberFormat="1" applyFont="1" applyFill="1" applyBorder="1" applyAlignment="1">
      <alignment horizontal="center"/>
    </xf>
    <xf numFmtId="169" fontId="1" fillId="0" borderId="8" xfId="1" applyNumberFormat="1" applyFont="1" applyFill="1" applyBorder="1" applyAlignment="1">
      <alignment horizontal="center"/>
    </xf>
    <xf numFmtId="165" fontId="1" fillId="0" borderId="9" xfId="2" applyNumberFormat="1" applyFont="1" applyFill="1" applyBorder="1" applyAlignment="1">
      <alignment horizontal="center"/>
    </xf>
    <xf numFmtId="0" fontId="0" fillId="0" borderId="0" xfId="0" applyFont="1"/>
    <xf numFmtId="0" fontId="0" fillId="0" borderId="0" xfId="0" applyFont="1" applyFill="1"/>
    <xf numFmtId="0" fontId="0" fillId="5" borderId="10" xfId="0" applyFont="1" applyFill="1" applyBorder="1" applyAlignment="1">
      <alignment horizontal="center"/>
    </xf>
    <xf numFmtId="0" fontId="0" fillId="5" borderId="10" xfId="0" applyFont="1" applyFill="1" applyBorder="1"/>
    <xf numFmtId="0" fontId="0" fillId="5" borderId="11" xfId="0" applyFont="1" applyFill="1" applyBorder="1"/>
    <xf numFmtId="0" fontId="12" fillId="0" borderId="0" xfId="0" applyFont="1" applyAlignment="1">
      <alignment wrapText="1"/>
    </xf>
    <xf numFmtId="0" fontId="11" fillId="0" borderId="13" xfId="0" applyFont="1" applyBorder="1" applyAlignment="1">
      <alignment horizontal="right" vertical="center"/>
    </xf>
    <xf numFmtId="169" fontId="11" fillId="0" borderId="13" xfId="1" applyNumberFormat="1" applyFont="1" applyFill="1" applyBorder="1" applyAlignment="1">
      <alignment horizontal="center" vertical="center"/>
    </xf>
    <xf numFmtId="0" fontId="11" fillId="0" borderId="15" xfId="0" applyFont="1" applyBorder="1" applyAlignment="1">
      <alignment horizontal="right" vertical="center"/>
    </xf>
    <xf numFmtId="169" fontId="11" fillId="0" borderId="15" xfId="1" applyNumberFormat="1" applyFont="1" applyFill="1" applyBorder="1" applyAlignment="1">
      <alignment horizontal="center" vertical="center"/>
    </xf>
    <xf numFmtId="0" fontId="11" fillId="0" borderId="14" xfId="0" applyFont="1" applyBorder="1" applyAlignment="1">
      <alignment horizontal="right" vertical="center"/>
    </xf>
    <xf numFmtId="169" fontId="11" fillId="0" borderId="14" xfId="1" applyNumberFormat="1" applyFont="1" applyFill="1" applyBorder="1" applyAlignment="1">
      <alignment horizontal="center" vertical="center"/>
    </xf>
    <xf numFmtId="3" fontId="16" fillId="0" borderId="13" xfId="0" applyNumberFormat="1" applyFont="1" applyBorder="1" applyAlignment="1">
      <alignment horizontal="center"/>
    </xf>
    <xf numFmtId="3" fontId="16" fillId="0" borderId="15" xfId="0" applyNumberFormat="1" applyFont="1" applyBorder="1" applyAlignment="1">
      <alignment horizontal="center"/>
    </xf>
    <xf numFmtId="3" fontId="16" fillId="0" borderId="14" xfId="0" applyNumberFormat="1" applyFont="1" applyBorder="1" applyAlignment="1">
      <alignment horizontal="center"/>
    </xf>
    <xf numFmtId="3" fontId="17" fillId="0" borderId="12" xfId="0" applyNumberFormat="1" applyFont="1" applyBorder="1" applyAlignment="1">
      <alignment horizontal="center"/>
    </xf>
    <xf numFmtId="0" fontId="22" fillId="0" borderId="13" xfId="0" applyFont="1" applyFill="1" applyBorder="1" applyAlignment="1">
      <alignment horizontal="right" vertical="center"/>
    </xf>
    <xf numFmtId="0" fontId="22" fillId="0" borderId="15" xfId="0" applyFont="1" applyFill="1" applyBorder="1" applyAlignment="1">
      <alignment horizontal="right" vertical="center"/>
    </xf>
    <xf numFmtId="0" fontId="22" fillId="0" borderId="14" xfId="0" applyFont="1" applyFill="1" applyBorder="1" applyAlignment="1">
      <alignment horizontal="right" vertical="center"/>
    </xf>
    <xf numFmtId="3" fontId="6" fillId="0" borderId="12" xfId="0" applyNumberFormat="1" applyFont="1" applyBorder="1" applyAlignment="1">
      <alignment horizontal="center"/>
    </xf>
    <xf numFmtId="17" fontId="6" fillId="2" borderId="15" xfId="1" applyNumberFormat="1" applyFont="1" applyFill="1" applyBorder="1" applyAlignment="1">
      <alignment horizontal="center"/>
    </xf>
    <xf numFmtId="164" fontId="6" fillId="0" borderId="15" xfId="1" applyNumberFormat="1" applyFont="1" applyBorder="1" applyAlignment="1">
      <alignment horizontal="right"/>
    </xf>
    <xf numFmtId="164" fontId="6" fillId="0" borderId="15" xfId="1" applyNumberFormat="1" applyFont="1" applyFill="1" applyBorder="1"/>
    <xf numFmtId="164" fontId="6" fillId="9" borderId="15" xfId="1" applyNumberFormat="1" applyFont="1" applyFill="1" applyBorder="1" applyAlignment="1">
      <alignment horizontal="right"/>
    </xf>
    <xf numFmtId="169" fontId="0" fillId="9" borderId="0" xfId="1" applyNumberFormat="1" applyFont="1" applyFill="1" applyBorder="1" applyAlignment="1">
      <alignment horizontal="center"/>
    </xf>
    <xf numFmtId="17" fontId="0" fillId="20" borderId="15" xfId="0" applyNumberFormat="1" applyFill="1" applyBorder="1" applyAlignment="1">
      <alignment horizontal="center"/>
    </xf>
    <xf numFmtId="0" fontId="10" fillId="0" borderId="0" xfId="0" applyFont="1" applyFill="1"/>
    <xf numFmtId="0" fontId="7" fillId="12" borderId="13" xfId="0" applyFont="1" applyFill="1" applyBorder="1" applyAlignment="1">
      <alignment horizontal="center" vertical="center"/>
    </xf>
    <xf numFmtId="169" fontId="11" fillId="0" borderId="0" xfId="1" applyNumberFormat="1" applyFont="1" applyFill="1" applyBorder="1" applyAlignment="1">
      <alignment horizontal="center"/>
    </xf>
    <xf numFmtId="169" fontId="6" fillId="0" borderId="0" xfId="1" applyNumberFormat="1" applyFont="1" applyBorder="1" applyAlignment="1">
      <alignment horizontal="center"/>
    </xf>
    <xf numFmtId="17" fontId="6" fillId="0" borderId="5" xfId="1" applyNumberFormat="1" applyFont="1" applyFill="1" applyBorder="1" applyAlignment="1">
      <alignment horizontal="center"/>
    </xf>
    <xf numFmtId="169" fontId="6" fillId="0" borderId="6" xfId="1" applyNumberFormat="1" applyFont="1" applyBorder="1" applyAlignment="1">
      <alignment horizontal="center"/>
    </xf>
    <xf numFmtId="169" fontId="6" fillId="0" borderId="15" xfId="1" applyNumberFormat="1" applyFont="1" applyFill="1" applyBorder="1" applyAlignment="1">
      <alignment horizontal="center"/>
    </xf>
    <xf numFmtId="17" fontId="6" fillId="2" borderId="15" xfId="0" applyNumberFormat="1" applyFont="1" applyFill="1" applyBorder="1"/>
    <xf numFmtId="17" fontId="6" fillId="0" borderId="0" xfId="0" applyNumberFormat="1" applyFont="1" applyBorder="1"/>
    <xf numFmtId="0" fontId="36" fillId="0" borderId="0" xfId="0" applyFont="1"/>
    <xf numFmtId="0" fontId="28" fillId="0" borderId="0" xfId="6"/>
    <xf numFmtId="17" fontId="0" fillId="10" borderId="14" xfId="0" applyNumberFormat="1" applyFill="1" applyBorder="1" applyAlignment="1">
      <alignment horizontal="center"/>
    </xf>
    <xf numFmtId="0" fontId="38" fillId="0" borderId="0" xfId="0" applyFont="1" applyFill="1" applyAlignment="1">
      <alignment horizontal="left" vertical="top" wrapText="1"/>
    </xf>
    <xf numFmtId="3" fontId="3" fillId="0" borderId="0" xfId="1" applyNumberFormat="1" applyFont="1" applyAlignment="1">
      <alignment horizontal="left" vertical="center" readingOrder="1"/>
    </xf>
    <xf numFmtId="0" fontId="3" fillId="0" borderId="0" xfId="0" applyFont="1" applyAlignment="1">
      <alignment horizontal="right"/>
    </xf>
    <xf numFmtId="0" fontId="23" fillId="0" borderId="10" xfId="0" applyFont="1" applyBorder="1" applyAlignment="1">
      <alignment horizontal="left" vertical="top" wrapText="1"/>
    </xf>
    <xf numFmtId="0" fontId="23" fillId="0" borderId="0" xfId="0" applyFont="1" applyBorder="1" applyAlignment="1">
      <alignment horizontal="left" vertical="top" wrapText="1"/>
    </xf>
    <xf numFmtId="166" fontId="15" fillId="0" borderId="0" xfId="4" applyNumberFormat="1" applyFont="1" applyAlignment="1">
      <alignment horizontal="left"/>
    </xf>
    <xf numFmtId="0" fontId="7" fillId="11" borderId="13" xfId="0" applyFont="1" applyFill="1" applyBorder="1" applyAlignment="1">
      <alignment horizontal="center" vertical="center"/>
    </xf>
    <xf numFmtId="0" fontId="7" fillId="11" borderId="14" xfId="0" applyFont="1" applyFill="1" applyBorder="1" applyAlignment="1">
      <alignment horizontal="center" vertical="center"/>
    </xf>
    <xf numFmtId="0" fontId="7" fillId="9" borderId="13" xfId="0" applyFont="1" applyFill="1" applyBorder="1" applyAlignment="1">
      <alignment horizontal="center" vertical="center"/>
    </xf>
    <xf numFmtId="0" fontId="7" fillId="9" borderId="14" xfId="0" applyFont="1" applyFill="1" applyBorder="1" applyAlignment="1">
      <alignment horizontal="center" vertical="center"/>
    </xf>
    <xf numFmtId="0" fontId="7" fillId="12" borderId="13" xfId="0" applyFont="1" applyFill="1" applyBorder="1" applyAlignment="1">
      <alignment horizontal="center" vertical="center"/>
    </xf>
    <xf numFmtId="0" fontId="7" fillId="12" borderId="14" xfId="0" applyFont="1" applyFill="1" applyBorder="1" applyAlignment="1">
      <alignment horizontal="center" vertical="center"/>
    </xf>
    <xf numFmtId="0" fontId="7" fillId="13" borderId="13" xfId="0" applyFont="1" applyFill="1" applyBorder="1" applyAlignment="1">
      <alignment horizontal="center" vertical="center"/>
    </xf>
    <xf numFmtId="0" fontId="7" fillId="13" borderId="14" xfId="0" applyFont="1" applyFill="1" applyBorder="1" applyAlignment="1">
      <alignment horizontal="center" vertical="center"/>
    </xf>
    <xf numFmtId="0" fontId="7" fillId="13" borderId="13"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2" borderId="13"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37" fillId="0" borderId="0" xfId="0" applyFont="1" applyAlignment="1">
      <alignment horizontal="left"/>
    </xf>
    <xf numFmtId="0" fontId="10" fillId="0" borderId="0" xfId="0" applyFont="1" applyAlignment="1">
      <alignment horizontal="left"/>
    </xf>
    <xf numFmtId="0" fontId="10" fillId="0" borderId="8" xfId="0" applyFont="1" applyBorder="1" applyAlignment="1">
      <alignment horizontal="left"/>
    </xf>
    <xf numFmtId="0" fontId="7" fillId="14" borderId="13" xfId="0" applyFont="1" applyFill="1" applyBorder="1" applyAlignment="1">
      <alignment horizontal="center" vertical="center" wrapText="1"/>
    </xf>
    <xf numFmtId="0" fontId="7" fillId="14" borderId="14" xfId="0" applyFont="1" applyFill="1" applyBorder="1" applyAlignment="1">
      <alignment horizontal="center" vertical="center" wrapText="1"/>
    </xf>
    <xf numFmtId="0" fontId="7" fillId="15" borderId="13" xfId="0" applyFont="1" applyFill="1" applyBorder="1" applyAlignment="1">
      <alignment horizontal="center" vertical="center"/>
    </xf>
    <xf numFmtId="0" fontId="7" fillId="15" borderId="14"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14" borderId="13" xfId="0" applyFont="1" applyFill="1" applyBorder="1" applyAlignment="1">
      <alignment horizontal="center" vertical="center"/>
    </xf>
    <xf numFmtId="0" fontId="7" fillId="14" borderId="14" xfId="0" applyFont="1" applyFill="1" applyBorder="1" applyAlignment="1">
      <alignment horizontal="center" vertical="center"/>
    </xf>
    <xf numFmtId="0" fontId="19" fillId="0" borderId="10" xfId="0" applyFont="1" applyBorder="1" applyAlignment="1">
      <alignment horizontal="left" vertical="top" wrapText="1"/>
    </xf>
    <xf numFmtId="0" fontId="19" fillId="0" borderId="0" xfId="0" applyFont="1" applyBorder="1" applyAlignment="1">
      <alignment horizontal="left" vertical="top" wrapText="1"/>
    </xf>
    <xf numFmtId="0" fontId="18" fillId="0" borderId="0" xfId="0" applyFont="1" applyAlignment="1">
      <alignment horizontal="left" vertical="top" wrapText="1"/>
    </xf>
    <xf numFmtId="0" fontId="18" fillId="0" borderId="8" xfId="0" applyFont="1" applyBorder="1" applyAlignment="1">
      <alignment horizontal="left" vertical="top" wrapText="1"/>
    </xf>
    <xf numFmtId="3" fontId="7" fillId="14" borderId="13" xfId="0" applyNumberFormat="1" applyFont="1" applyFill="1" applyBorder="1" applyAlignment="1">
      <alignment horizontal="center" vertical="center"/>
    </xf>
    <xf numFmtId="3" fontId="7" fillId="14" borderId="14" xfId="0" applyNumberFormat="1"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0" fontId="18" fillId="0" borderId="0" xfId="0" applyFont="1" applyBorder="1" applyAlignment="1">
      <alignment horizontal="left" vertical="top" wrapText="1"/>
    </xf>
    <xf numFmtId="0" fontId="16" fillId="0" borderId="0" xfId="0" applyFont="1" applyAlignment="1">
      <alignment horizontal="left" vertical="top" wrapText="1"/>
    </xf>
  </cellXfs>
  <cellStyles count="7">
    <cellStyle name="Comma" xfId="1" builtinId="3"/>
    <cellStyle name="Hyperlink" xfId="6" builtinId="8"/>
    <cellStyle name="Normal" xfId="0" builtinId="0"/>
    <cellStyle name="Normal 2 2" xfId="5"/>
    <cellStyle name="Normal 3 2" xfId="3"/>
    <cellStyle name="Normal 4" xfId="4"/>
    <cellStyle name="Percent" xfId="2" builtinId="5"/>
  </cellStyles>
  <dxfs count="0"/>
  <tableStyles count="0" defaultTableStyle="TableStyleMedium2" defaultPivotStyle="PivotStyleLight16"/>
  <colors>
    <mruColors>
      <color rgb="FFCCFFCC"/>
      <color rgb="FF5B9BD5"/>
      <color rgb="FFD6CD20"/>
      <color rgb="FF10B824"/>
      <color rgb="FFF3F0AF"/>
      <color rgb="FFFFF2CC"/>
      <color rgb="FF9DD4E7"/>
      <color rgb="FF00B4B0"/>
      <color rgb="FF5AB6D6"/>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DES Caseload</a:t>
            </a:r>
            <a:r>
              <a:rPr lang="en-AU" baseline="0"/>
              <a:t> by Month</a:t>
            </a:r>
            <a:endParaRPr lang="en-AU"/>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CaseloadData!$B$1</c:f>
              <c:strCache>
                <c:ptCount val="1"/>
                <c:pt idx="0">
                  <c:v>DES-DMS</c:v>
                </c:pt>
              </c:strCache>
            </c:strRef>
          </c:tx>
          <c:spPr>
            <a:ln w="28575" cap="rnd">
              <a:solidFill>
                <a:srgbClr val="92D050"/>
              </a:solidFill>
              <a:round/>
            </a:ln>
            <a:effectLst/>
          </c:spPr>
          <c:marker>
            <c:symbol val="none"/>
          </c:marker>
          <c:cat>
            <c:numRef>
              <c:f>CaseloadData!$A$2:$A$62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CaseloadData!$B$2:$B$62</c:f>
              <c:numCache>
                <c:formatCode>#,##0_ ;\-#,##0\ </c:formatCode>
                <c:ptCount val="61"/>
                <c:pt idx="0">
                  <c:v>87071</c:v>
                </c:pt>
                <c:pt idx="1">
                  <c:v>86845</c:v>
                </c:pt>
                <c:pt idx="2">
                  <c:v>86958</c:v>
                </c:pt>
                <c:pt idx="3">
                  <c:v>86812</c:v>
                </c:pt>
                <c:pt idx="4">
                  <c:v>88331</c:v>
                </c:pt>
                <c:pt idx="5">
                  <c:v>89989</c:v>
                </c:pt>
                <c:pt idx="6">
                  <c:v>91238</c:v>
                </c:pt>
                <c:pt idx="7">
                  <c:v>92942</c:v>
                </c:pt>
                <c:pt idx="8">
                  <c:v>94402</c:v>
                </c:pt>
                <c:pt idx="9">
                  <c:v>95079</c:v>
                </c:pt>
                <c:pt idx="10">
                  <c:v>96655</c:v>
                </c:pt>
                <c:pt idx="11">
                  <c:v>98502</c:v>
                </c:pt>
                <c:pt idx="12">
                  <c:v>100143</c:v>
                </c:pt>
                <c:pt idx="13">
                  <c:v>101813</c:v>
                </c:pt>
                <c:pt idx="14">
                  <c:v>104020</c:v>
                </c:pt>
                <c:pt idx="15">
                  <c:v>105657</c:v>
                </c:pt>
                <c:pt idx="16">
                  <c:v>110593</c:v>
                </c:pt>
                <c:pt idx="17">
                  <c:v>113094</c:v>
                </c:pt>
                <c:pt idx="18">
                  <c:v>115777</c:v>
                </c:pt>
                <c:pt idx="19">
                  <c:v>118226</c:v>
                </c:pt>
                <c:pt idx="20">
                  <c:v>120240</c:v>
                </c:pt>
                <c:pt idx="21">
                  <c:v>120701</c:v>
                </c:pt>
                <c:pt idx="22">
                  <c:v>121891</c:v>
                </c:pt>
                <c:pt idx="23">
                  <c:v>123177</c:v>
                </c:pt>
                <c:pt idx="24">
                  <c:v>123547</c:v>
                </c:pt>
                <c:pt idx="25">
                  <c:v>122082</c:v>
                </c:pt>
                <c:pt idx="26">
                  <c:v>124272</c:v>
                </c:pt>
                <c:pt idx="27">
                  <c:v>124995</c:v>
                </c:pt>
                <c:pt idx="28">
                  <c:v>128636</c:v>
                </c:pt>
                <c:pt idx="29">
                  <c:v>129148</c:v>
                </c:pt>
                <c:pt idx="30">
                  <c:v>132828</c:v>
                </c:pt>
                <c:pt idx="31">
                  <c:v>135118</c:v>
                </c:pt>
                <c:pt idx="32">
                  <c:v>136064</c:v>
                </c:pt>
                <c:pt idx="33">
                  <c:v>135691</c:v>
                </c:pt>
                <c:pt idx="34">
                  <c:v>136449</c:v>
                </c:pt>
                <c:pt idx="35">
                  <c:v>137377</c:v>
                </c:pt>
                <c:pt idx="36">
                  <c:v>137562</c:v>
                </c:pt>
                <c:pt idx="37">
                  <c:v>137935</c:v>
                </c:pt>
                <c:pt idx="38">
                  <c:v>138928</c:v>
                </c:pt>
                <c:pt idx="39">
                  <c:v>139804</c:v>
                </c:pt>
                <c:pt idx="40">
                  <c:v>139127</c:v>
                </c:pt>
                <c:pt idx="41">
                  <c:v>137390</c:v>
                </c:pt>
                <c:pt idx="42">
                  <c:v>136866</c:v>
                </c:pt>
                <c:pt idx="43">
                  <c:v>138144</c:v>
                </c:pt>
                <c:pt idx="44">
                  <c:v>138260</c:v>
                </c:pt>
                <c:pt idx="45">
                  <c:v>137855</c:v>
                </c:pt>
                <c:pt idx="46">
                  <c:v>136248</c:v>
                </c:pt>
                <c:pt idx="47">
                  <c:v>134995</c:v>
                </c:pt>
                <c:pt idx="48">
                  <c:v>132409</c:v>
                </c:pt>
                <c:pt idx="49">
                  <c:v>130902</c:v>
                </c:pt>
                <c:pt idx="50">
                  <c:v>129296</c:v>
                </c:pt>
                <c:pt idx="51">
                  <c:v>127373</c:v>
                </c:pt>
                <c:pt idx="52">
                  <c:v>125575</c:v>
                </c:pt>
                <c:pt idx="53">
                  <c:v>123955</c:v>
                </c:pt>
                <c:pt idx="54">
                  <c:v>122002</c:v>
                </c:pt>
                <c:pt idx="55">
                  <c:v>119398</c:v>
                </c:pt>
                <c:pt idx="56">
                  <c:v>117156</c:v>
                </c:pt>
                <c:pt idx="57">
                  <c:v>114198</c:v>
                </c:pt>
                <c:pt idx="58">
                  <c:v>113108</c:v>
                </c:pt>
                <c:pt idx="59">
                  <c:v>113431</c:v>
                </c:pt>
                <c:pt idx="60">
                  <c:v>112899</c:v>
                </c:pt>
              </c:numCache>
            </c:numRef>
          </c:val>
          <c:smooth val="0"/>
          <c:extLst>
            <c:ext xmlns:c16="http://schemas.microsoft.com/office/drawing/2014/chart" uri="{C3380CC4-5D6E-409C-BE32-E72D297353CC}">
              <c16:uniqueId val="{00000000-7055-4917-BF3E-AEBCF0458032}"/>
            </c:ext>
          </c:extLst>
        </c:ser>
        <c:ser>
          <c:idx val="1"/>
          <c:order val="1"/>
          <c:tx>
            <c:strRef>
              <c:f>CaseloadData!$C$1</c:f>
              <c:strCache>
                <c:ptCount val="1"/>
                <c:pt idx="0">
                  <c:v>DES-ESS</c:v>
                </c:pt>
              </c:strCache>
            </c:strRef>
          </c:tx>
          <c:spPr>
            <a:ln w="28575" cap="rnd">
              <a:solidFill>
                <a:srgbClr val="FF0000"/>
              </a:solidFill>
              <a:round/>
            </a:ln>
            <a:effectLst/>
          </c:spPr>
          <c:marker>
            <c:symbol val="none"/>
          </c:marker>
          <c:cat>
            <c:numRef>
              <c:f>CaseloadData!$A$2:$A$62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CaseloadData!$C$2:$C$62</c:f>
              <c:numCache>
                <c:formatCode>#,##0_ ;\-#,##0\ </c:formatCode>
                <c:ptCount val="61"/>
                <c:pt idx="0">
                  <c:v>107954</c:v>
                </c:pt>
                <c:pt idx="1">
                  <c:v>107583</c:v>
                </c:pt>
                <c:pt idx="2">
                  <c:v>107435</c:v>
                </c:pt>
                <c:pt idx="3">
                  <c:v>106629</c:v>
                </c:pt>
                <c:pt idx="4">
                  <c:v>109284</c:v>
                </c:pt>
                <c:pt idx="5">
                  <c:v>111566</c:v>
                </c:pt>
                <c:pt idx="6">
                  <c:v>113440</c:v>
                </c:pt>
                <c:pt idx="7">
                  <c:v>115552</c:v>
                </c:pt>
                <c:pt idx="8">
                  <c:v>117824</c:v>
                </c:pt>
                <c:pt idx="9">
                  <c:v>118624</c:v>
                </c:pt>
                <c:pt idx="10">
                  <c:v>120895</c:v>
                </c:pt>
                <c:pt idx="11">
                  <c:v>123541</c:v>
                </c:pt>
                <c:pt idx="12">
                  <c:v>125875</c:v>
                </c:pt>
                <c:pt idx="13">
                  <c:v>127913</c:v>
                </c:pt>
                <c:pt idx="14">
                  <c:v>130642</c:v>
                </c:pt>
                <c:pt idx="15">
                  <c:v>132670</c:v>
                </c:pt>
                <c:pt idx="16">
                  <c:v>137902</c:v>
                </c:pt>
                <c:pt idx="17">
                  <c:v>140780</c:v>
                </c:pt>
                <c:pt idx="18">
                  <c:v>144204</c:v>
                </c:pt>
                <c:pt idx="19">
                  <c:v>147749</c:v>
                </c:pt>
                <c:pt idx="20">
                  <c:v>150512</c:v>
                </c:pt>
                <c:pt idx="21">
                  <c:v>151619</c:v>
                </c:pt>
                <c:pt idx="22">
                  <c:v>153727</c:v>
                </c:pt>
                <c:pt idx="23">
                  <c:v>155860</c:v>
                </c:pt>
                <c:pt idx="24">
                  <c:v>156633</c:v>
                </c:pt>
                <c:pt idx="25">
                  <c:v>155642</c:v>
                </c:pt>
                <c:pt idx="26">
                  <c:v>158299</c:v>
                </c:pt>
                <c:pt idx="27">
                  <c:v>158986</c:v>
                </c:pt>
                <c:pt idx="28">
                  <c:v>161616</c:v>
                </c:pt>
                <c:pt idx="29">
                  <c:v>161971</c:v>
                </c:pt>
                <c:pt idx="30">
                  <c:v>166387</c:v>
                </c:pt>
                <c:pt idx="31">
                  <c:v>169518</c:v>
                </c:pt>
                <c:pt idx="32">
                  <c:v>170567</c:v>
                </c:pt>
                <c:pt idx="33">
                  <c:v>170178</c:v>
                </c:pt>
                <c:pt idx="34">
                  <c:v>170593</c:v>
                </c:pt>
                <c:pt idx="35">
                  <c:v>171813</c:v>
                </c:pt>
                <c:pt idx="36">
                  <c:v>172432</c:v>
                </c:pt>
                <c:pt idx="37">
                  <c:v>172824</c:v>
                </c:pt>
                <c:pt idx="38">
                  <c:v>174219</c:v>
                </c:pt>
                <c:pt idx="39">
                  <c:v>176122</c:v>
                </c:pt>
                <c:pt idx="40">
                  <c:v>175646</c:v>
                </c:pt>
                <c:pt idx="41">
                  <c:v>174684</c:v>
                </c:pt>
                <c:pt idx="42">
                  <c:v>174536</c:v>
                </c:pt>
                <c:pt idx="43">
                  <c:v>176206</c:v>
                </c:pt>
                <c:pt idx="44">
                  <c:v>176705</c:v>
                </c:pt>
                <c:pt idx="45">
                  <c:v>176349</c:v>
                </c:pt>
                <c:pt idx="46">
                  <c:v>175289</c:v>
                </c:pt>
                <c:pt idx="47">
                  <c:v>174479</c:v>
                </c:pt>
                <c:pt idx="48">
                  <c:v>172885</c:v>
                </c:pt>
                <c:pt idx="49">
                  <c:v>172251</c:v>
                </c:pt>
                <c:pt idx="50">
                  <c:v>170554</c:v>
                </c:pt>
                <c:pt idx="51">
                  <c:v>169112</c:v>
                </c:pt>
                <c:pt idx="52">
                  <c:v>167631</c:v>
                </c:pt>
                <c:pt idx="53">
                  <c:v>166761</c:v>
                </c:pt>
                <c:pt idx="54">
                  <c:v>165605</c:v>
                </c:pt>
                <c:pt idx="55">
                  <c:v>163805</c:v>
                </c:pt>
                <c:pt idx="56">
                  <c:v>161776</c:v>
                </c:pt>
                <c:pt idx="57">
                  <c:v>158993</c:v>
                </c:pt>
                <c:pt idx="58">
                  <c:v>158653</c:v>
                </c:pt>
                <c:pt idx="59">
                  <c:v>160205</c:v>
                </c:pt>
                <c:pt idx="60">
                  <c:v>160710</c:v>
                </c:pt>
              </c:numCache>
            </c:numRef>
          </c:val>
          <c:smooth val="0"/>
          <c:extLst>
            <c:ext xmlns:c16="http://schemas.microsoft.com/office/drawing/2014/chart" uri="{C3380CC4-5D6E-409C-BE32-E72D297353CC}">
              <c16:uniqueId val="{00000001-7055-4917-BF3E-AEBCF0458032}"/>
            </c:ext>
          </c:extLst>
        </c:ser>
        <c:ser>
          <c:idx val="2"/>
          <c:order val="2"/>
          <c:tx>
            <c:strRef>
              <c:f>CaseloadData!$D$1</c:f>
              <c:strCache>
                <c:ptCount val="1"/>
                <c:pt idx="0">
                  <c:v>Total</c:v>
                </c:pt>
              </c:strCache>
            </c:strRef>
          </c:tx>
          <c:spPr>
            <a:ln w="28575" cap="rnd">
              <a:solidFill>
                <a:srgbClr val="5B9BD5"/>
              </a:solidFill>
              <a:round/>
            </a:ln>
            <a:effectLst/>
          </c:spPr>
          <c:marker>
            <c:symbol val="none"/>
          </c:marker>
          <c:cat>
            <c:numRef>
              <c:f>CaseloadData!$A$2:$A$62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CaseloadData!$D$2:$D$62</c:f>
              <c:numCache>
                <c:formatCode>#,##0_ ;\-#,##0\ </c:formatCode>
                <c:ptCount val="61"/>
                <c:pt idx="0">
                  <c:v>195025</c:v>
                </c:pt>
                <c:pt idx="1">
                  <c:v>194428</c:v>
                </c:pt>
                <c:pt idx="2">
                  <c:v>194393</c:v>
                </c:pt>
                <c:pt idx="3">
                  <c:v>193441</c:v>
                </c:pt>
                <c:pt idx="4">
                  <c:v>197615</c:v>
                </c:pt>
                <c:pt idx="5">
                  <c:v>201555</c:v>
                </c:pt>
                <c:pt idx="6">
                  <c:v>204678</c:v>
                </c:pt>
                <c:pt idx="7">
                  <c:v>208494</c:v>
                </c:pt>
                <c:pt idx="8">
                  <c:v>212226</c:v>
                </c:pt>
                <c:pt idx="9">
                  <c:v>213703</c:v>
                </c:pt>
                <c:pt idx="10">
                  <c:v>217550</c:v>
                </c:pt>
                <c:pt idx="11">
                  <c:v>222043</c:v>
                </c:pt>
                <c:pt idx="12">
                  <c:v>226018</c:v>
                </c:pt>
                <c:pt idx="13">
                  <c:v>229726</c:v>
                </c:pt>
                <c:pt idx="14">
                  <c:v>234662</c:v>
                </c:pt>
                <c:pt idx="15">
                  <c:v>238327</c:v>
                </c:pt>
                <c:pt idx="16">
                  <c:v>248495</c:v>
                </c:pt>
                <c:pt idx="17">
                  <c:v>253874</c:v>
                </c:pt>
                <c:pt idx="18">
                  <c:v>259981</c:v>
                </c:pt>
                <c:pt idx="19">
                  <c:v>265975</c:v>
                </c:pt>
                <c:pt idx="20">
                  <c:v>270752</c:v>
                </c:pt>
                <c:pt idx="21">
                  <c:v>272320</c:v>
                </c:pt>
                <c:pt idx="22">
                  <c:v>275618</c:v>
                </c:pt>
                <c:pt idx="23">
                  <c:v>279037</c:v>
                </c:pt>
                <c:pt idx="24">
                  <c:v>280180</c:v>
                </c:pt>
                <c:pt idx="25">
                  <c:v>277724</c:v>
                </c:pt>
                <c:pt idx="26">
                  <c:v>282571</c:v>
                </c:pt>
                <c:pt idx="27">
                  <c:v>283981</c:v>
                </c:pt>
                <c:pt idx="28">
                  <c:v>290252</c:v>
                </c:pt>
                <c:pt idx="29">
                  <c:v>291119</c:v>
                </c:pt>
                <c:pt idx="30">
                  <c:v>299215</c:v>
                </c:pt>
                <c:pt idx="31">
                  <c:v>304636</c:v>
                </c:pt>
                <c:pt idx="32">
                  <c:v>306631</c:v>
                </c:pt>
                <c:pt idx="33">
                  <c:v>305869</c:v>
                </c:pt>
                <c:pt idx="34">
                  <c:v>307042</c:v>
                </c:pt>
                <c:pt idx="35">
                  <c:v>309190</c:v>
                </c:pt>
                <c:pt idx="36">
                  <c:v>309994</c:v>
                </c:pt>
                <c:pt idx="37">
                  <c:v>310759</c:v>
                </c:pt>
                <c:pt idx="38">
                  <c:v>313147</c:v>
                </c:pt>
                <c:pt idx="39">
                  <c:v>315926</c:v>
                </c:pt>
                <c:pt idx="40">
                  <c:v>314773</c:v>
                </c:pt>
                <c:pt idx="41">
                  <c:v>312074</c:v>
                </c:pt>
                <c:pt idx="42">
                  <c:v>311402</c:v>
                </c:pt>
                <c:pt idx="43">
                  <c:v>314350</c:v>
                </c:pt>
                <c:pt idx="44">
                  <c:v>314965</c:v>
                </c:pt>
                <c:pt idx="45">
                  <c:v>314204</c:v>
                </c:pt>
                <c:pt idx="46">
                  <c:v>311537</c:v>
                </c:pt>
                <c:pt idx="47">
                  <c:v>309474</c:v>
                </c:pt>
                <c:pt idx="48">
                  <c:v>305294</c:v>
                </c:pt>
                <c:pt idx="49">
                  <c:v>303153</c:v>
                </c:pt>
                <c:pt idx="50">
                  <c:v>299850</c:v>
                </c:pt>
                <c:pt idx="51">
                  <c:v>296485</c:v>
                </c:pt>
                <c:pt idx="52">
                  <c:v>293206</c:v>
                </c:pt>
                <c:pt idx="53">
                  <c:v>290716</c:v>
                </c:pt>
                <c:pt idx="54">
                  <c:v>287607</c:v>
                </c:pt>
                <c:pt idx="55">
                  <c:v>283203</c:v>
                </c:pt>
                <c:pt idx="56">
                  <c:v>278932</c:v>
                </c:pt>
                <c:pt idx="57">
                  <c:v>273191</c:v>
                </c:pt>
                <c:pt idx="58">
                  <c:v>271761</c:v>
                </c:pt>
                <c:pt idx="59">
                  <c:v>273636</c:v>
                </c:pt>
                <c:pt idx="60">
                  <c:v>273609</c:v>
                </c:pt>
              </c:numCache>
            </c:numRef>
          </c:val>
          <c:smooth val="0"/>
          <c:extLst>
            <c:ext xmlns:c16="http://schemas.microsoft.com/office/drawing/2014/chart" uri="{C3380CC4-5D6E-409C-BE32-E72D297353CC}">
              <c16:uniqueId val="{00000002-7055-4917-BF3E-AEBCF0458032}"/>
            </c:ext>
          </c:extLst>
        </c:ser>
        <c:dLbls>
          <c:showLegendKey val="0"/>
          <c:showVal val="0"/>
          <c:showCatName val="0"/>
          <c:showSerName val="0"/>
          <c:showPercent val="0"/>
          <c:showBubbleSize val="0"/>
        </c:dLbls>
        <c:smooth val="0"/>
        <c:axId val="771806896"/>
        <c:axId val="771812472"/>
      </c:lineChart>
      <c:dateAx>
        <c:axId val="771806896"/>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rgbClr val="5B9BD5"/>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812472"/>
        <c:crosses val="autoZero"/>
        <c:auto val="1"/>
        <c:lblOffset val="100"/>
        <c:baseTimeUnit val="months"/>
        <c:majorUnit val="1"/>
        <c:majorTimeUnit val="years"/>
      </c:dateAx>
      <c:valAx>
        <c:axId val="771812472"/>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806896"/>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Referral Percentage Age Distribution Program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7371898982425854"/>
          <c:y val="0.24364253891950957"/>
          <c:w val="0.77499832655146295"/>
          <c:h val="0.65203695821981889"/>
        </c:manualLayout>
      </c:layout>
      <c:barChart>
        <c:barDir val="bar"/>
        <c:grouping val="clustered"/>
        <c:varyColors val="0"/>
        <c:ser>
          <c:idx val="0"/>
          <c:order val="0"/>
          <c:tx>
            <c:v>DES - 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RefComExt!$Q$53:$Q$60</c:f>
              <c:numCache>
                <c:formatCode>0.0%</c:formatCode>
                <c:ptCount val="8"/>
                <c:pt idx="0">
                  <c:v>0.14299999999999999</c:v>
                </c:pt>
                <c:pt idx="1">
                  <c:v>9.6000000000000002E-2</c:v>
                </c:pt>
                <c:pt idx="2">
                  <c:v>0.184</c:v>
                </c:pt>
                <c:pt idx="3">
                  <c:v>0.17</c:v>
                </c:pt>
                <c:pt idx="4">
                  <c:v>9.9000000000000005E-2</c:v>
                </c:pt>
                <c:pt idx="5">
                  <c:v>0.104</c:v>
                </c:pt>
                <c:pt idx="6">
                  <c:v>0.19400000000000001</c:v>
                </c:pt>
                <c:pt idx="7">
                  <c:v>0.01</c:v>
                </c:pt>
              </c:numCache>
            </c:numRef>
          </c:val>
          <c:extLst>
            <c:ext xmlns:c16="http://schemas.microsoft.com/office/drawing/2014/chart" uri="{C3380CC4-5D6E-409C-BE32-E72D297353CC}">
              <c16:uniqueId val="{00000000-B9EB-4172-8E22-F5F7582B3BC9}"/>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RefComExt!$N$53:$N$60</c:f>
              <c:numCache>
                <c:formatCode>0.0%</c:formatCode>
                <c:ptCount val="8"/>
                <c:pt idx="0">
                  <c:v>0.06</c:v>
                </c:pt>
                <c:pt idx="1">
                  <c:v>6.4000000000000001E-2</c:v>
                </c:pt>
                <c:pt idx="2">
                  <c:v>0.15</c:v>
                </c:pt>
                <c:pt idx="3">
                  <c:v>0.19800000000000001</c:v>
                </c:pt>
                <c:pt idx="4">
                  <c:v>0.129</c:v>
                </c:pt>
                <c:pt idx="5">
                  <c:v>0.13800000000000001</c:v>
                </c:pt>
                <c:pt idx="6">
                  <c:v>0.25</c:v>
                </c:pt>
                <c:pt idx="7">
                  <c:v>1.0999999999999999E-2</c:v>
                </c:pt>
              </c:numCache>
            </c:numRef>
          </c:val>
          <c:extLst>
            <c:ext xmlns:c16="http://schemas.microsoft.com/office/drawing/2014/chart" uri="{C3380CC4-5D6E-409C-BE32-E72D297353CC}">
              <c16:uniqueId val="{00000001-B9EB-4172-8E22-F5F7582B3BC9}"/>
            </c:ext>
          </c:extLst>
        </c:ser>
        <c:dLbls>
          <c:showLegendKey val="0"/>
          <c:showVal val="0"/>
          <c:showCatName val="0"/>
          <c:showSerName val="0"/>
          <c:showPercent val="0"/>
          <c:showBubbleSize val="0"/>
        </c:dLbls>
        <c:gapWidth val="219"/>
        <c:axId val="890321608"/>
        <c:axId val="890321280"/>
      </c:barChart>
      <c:catAx>
        <c:axId val="8903216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21280"/>
        <c:crosses val="autoZero"/>
        <c:auto val="1"/>
        <c:lblAlgn val="ctr"/>
        <c:lblOffset val="100"/>
        <c:noMultiLvlLbl val="0"/>
      </c:catAx>
      <c:valAx>
        <c:axId val="890321280"/>
        <c:scaling>
          <c:orientation val="minMax"/>
          <c:max val="0.2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21608"/>
        <c:crosses val="autoZero"/>
        <c:crossBetween val="between"/>
      </c:valAx>
      <c:spPr>
        <a:noFill/>
        <a:ln>
          <a:noFill/>
        </a:ln>
        <a:effectLst/>
      </c:spPr>
    </c:plotArea>
    <c:legend>
      <c:legendPos val="r"/>
      <c:layout>
        <c:manualLayout>
          <c:xMode val="edge"/>
          <c:yMode val="edge"/>
          <c:x val="0.79376020950401338"/>
          <c:y val="0.75953858171025601"/>
          <c:w val="0.16149706118949897"/>
          <c:h val="0.151771746804892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DES Outcomes</a:t>
            </a:r>
          </a:p>
        </c:rich>
      </c:tx>
      <c:layout>
        <c:manualLayout>
          <c:xMode val="edge"/>
          <c:yMode val="edge"/>
          <c:x val="0.43341369358610737"/>
          <c:y val="1.34008652527171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171908629531545E-2"/>
          <c:y val="0.2175797329187053"/>
          <c:w val="0.9203694581280788"/>
          <c:h val="0.72138466814392743"/>
        </c:manualLayout>
      </c:layout>
      <c:lineChart>
        <c:grouping val="standard"/>
        <c:varyColors val="0"/>
        <c:ser>
          <c:idx val="0"/>
          <c:order val="0"/>
          <c:tx>
            <c:v>Job Placements</c:v>
          </c:tx>
          <c:spPr>
            <a:ln w="28575" cap="rnd">
              <a:solidFill>
                <a:srgbClr val="92D050"/>
              </a:solidFill>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OutcomesData!$B$2:$B$62</c:f>
              <c:numCache>
                <c:formatCode>_-* #,##0_-;\-* #,##0_-;_-* "-"??_-;_-@_-</c:formatCode>
                <c:ptCount val="61"/>
                <c:pt idx="0">
                  <c:v>4612</c:v>
                </c:pt>
                <c:pt idx="1">
                  <c:v>3614</c:v>
                </c:pt>
                <c:pt idx="2">
                  <c:v>4053</c:v>
                </c:pt>
                <c:pt idx="3">
                  <c:v>2872</c:v>
                </c:pt>
                <c:pt idx="4">
                  <c:v>9</c:v>
                </c:pt>
                <c:pt idx="5">
                  <c:v>4</c:v>
                </c:pt>
                <c:pt idx="6">
                  <c:v>1</c:v>
                </c:pt>
                <c:pt idx="8">
                  <c:v>10</c:v>
                </c:pt>
                <c:pt idx="9">
                  <c:v>39</c:v>
                </c:pt>
                <c:pt idx="10">
                  <c:v>43</c:v>
                </c:pt>
                <c:pt idx="11">
                  <c:v>14</c:v>
                </c:pt>
                <c:pt idx="12">
                  <c:v>2</c:v>
                </c:pt>
                <c:pt idx="13">
                  <c:v>4</c:v>
                </c:pt>
                <c:pt idx="14">
                  <c:v>1</c:v>
                </c:pt>
              </c:numCache>
            </c:numRef>
          </c:val>
          <c:smooth val="0"/>
          <c:extLst>
            <c:ext xmlns:c16="http://schemas.microsoft.com/office/drawing/2014/chart" uri="{C3380CC4-5D6E-409C-BE32-E72D297353CC}">
              <c16:uniqueId val="{00000006-0AF5-48CB-BCC4-0B2CC00A5C69}"/>
            </c:ext>
          </c:extLst>
        </c:ser>
        <c:ser>
          <c:idx val="1"/>
          <c:order val="1"/>
          <c:tx>
            <c:v>2010 DES 13 Week</c:v>
          </c:tx>
          <c:spPr>
            <a:ln w="28575" cap="rnd">
              <a:solidFill>
                <a:srgbClr val="FF0000"/>
              </a:solidFill>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OutcomesData!$C$2:$C$62</c:f>
              <c:numCache>
                <c:formatCode>_-* #,##0_-;\-* #,##0_-;_-* "-"??_-;_-@_-</c:formatCode>
                <c:ptCount val="61"/>
                <c:pt idx="0">
                  <c:v>3172</c:v>
                </c:pt>
                <c:pt idx="1">
                  <c:v>2271</c:v>
                </c:pt>
                <c:pt idx="2">
                  <c:v>3929</c:v>
                </c:pt>
                <c:pt idx="3">
                  <c:v>3523</c:v>
                </c:pt>
                <c:pt idx="4">
                  <c:v>2571</c:v>
                </c:pt>
                <c:pt idx="5">
                  <c:v>2792</c:v>
                </c:pt>
                <c:pt idx="6">
                  <c:v>1652</c:v>
                </c:pt>
                <c:pt idx="7">
                  <c:v>321</c:v>
                </c:pt>
                <c:pt idx="8">
                  <c:v>109</c:v>
                </c:pt>
                <c:pt idx="9">
                  <c:v>33</c:v>
                </c:pt>
                <c:pt idx="10">
                  <c:v>21</c:v>
                </c:pt>
                <c:pt idx="11">
                  <c:v>16</c:v>
                </c:pt>
                <c:pt idx="12">
                  <c:v>11</c:v>
                </c:pt>
                <c:pt idx="13">
                  <c:v>2</c:v>
                </c:pt>
                <c:pt idx="14">
                  <c:v>2</c:v>
                </c:pt>
                <c:pt idx="15">
                  <c:v>1</c:v>
                </c:pt>
                <c:pt idx="16">
                  <c:v>1</c:v>
                </c:pt>
                <c:pt idx="18">
                  <c:v>3</c:v>
                </c:pt>
                <c:pt idx="21">
                  <c:v>1</c:v>
                </c:pt>
                <c:pt idx="26">
                  <c:v>1</c:v>
                </c:pt>
                <c:pt idx="33">
                  <c:v>1</c:v>
                </c:pt>
              </c:numCache>
            </c:numRef>
          </c:val>
          <c:smooth val="0"/>
          <c:extLst>
            <c:ext xmlns:c16="http://schemas.microsoft.com/office/drawing/2014/chart" uri="{C3380CC4-5D6E-409C-BE32-E72D297353CC}">
              <c16:uniqueId val="{00000007-0AF5-48CB-BCC4-0B2CC00A5C69}"/>
            </c:ext>
          </c:extLst>
        </c:ser>
        <c:ser>
          <c:idx val="2"/>
          <c:order val="2"/>
          <c:tx>
            <c:v>2010 DES 26 Weeks</c:v>
          </c:tx>
          <c:spPr>
            <a:ln w="28575" cap="rnd">
              <a:solidFill>
                <a:schemeClr val="accent5"/>
              </a:solidFill>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OutcomesData!$D$2:$D$62</c:f>
              <c:numCache>
                <c:formatCode>_-* #,##0_-;\-* #,##0_-;_-* "-"??_-;_-@_-</c:formatCode>
                <c:ptCount val="61"/>
                <c:pt idx="0">
                  <c:v>3142</c:v>
                </c:pt>
                <c:pt idx="1">
                  <c:v>2794</c:v>
                </c:pt>
                <c:pt idx="2">
                  <c:v>3147</c:v>
                </c:pt>
                <c:pt idx="3">
                  <c:v>2443</c:v>
                </c:pt>
                <c:pt idx="4">
                  <c:v>1667</c:v>
                </c:pt>
                <c:pt idx="5">
                  <c:v>2913</c:v>
                </c:pt>
                <c:pt idx="6">
                  <c:v>2550</c:v>
                </c:pt>
                <c:pt idx="7">
                  <c:v>2395</c:v>
                </c:pt>
                <c:pt idx="8">
                  <c:v>2344</c:v>
                </c:pt>
                <c:pt idx="9">
                  <c:v>1232</c:v>
                </c:pt>
                <c:pt idx="10">
                  <c:v>341</c:v>
                </c:pt>
                <c:pt idx="11">
                  <c:v>81</c:v>
                </c:pt>
                <c:pt idx="12">
                  <c:v>52</c:v>
                </c:pt>
                <c:pt idx="13">
                  <c:v>20</c:v>
                </c:pt>
                <c:pt idx="14">
                  <c:v>13</c:v>
                </c:pt>
                <c:pt idx="15">
                  <c:v>5</c:v>
                </c:pt>
                <c:pt idx="16">
                  <c:v>5</c:v>
                </c:pt>
                <c:pt idx="17">
                  <c:v>1</c:v>
                </c:pt>
                <c:pt idx="18">
                  <c:v>2</c:v>
                </c:pt>
                <c:pt idx="19">
                  <c:v>1</c:v>
                </c:pt>
                <c:pt idx="20">
                  <c:v>3</c:v>
                </c:pt>
                <c:pt idx="26">
                  <c:v>2</c:v>
                </c:pt>
                <c:pt idx="48">
                  <c:v>1</c:v>
                </c:pt>
              </c:numCache>
            </c:numRef>
          </c:val>
          <c:smooth val="0"/>
          <c:extLst>
            <c:ext xmlns:c16="http://schemas.microsoft.com/office/drawing/2014/chart" uri="{C3380CC4-5D6E-409C-BE32-E72D297353CC}">
              <c16:uniqueId val="{00000008-0AF5-48CB-BCC4-0B2CC00A5C69}"/>
            </c:ext>
          </c:extLst>
        </c:ser>
        <c:ser>
          <c:idx val="4"/>
          <c:order val="3"/>
          <c:tx>
            <c:v>4 Weeks</c:v>
          </c:tx>
          <c:spPr>
            <a:ln w="28575" cap="rnd">
              <a:solidFill>
                <a:srgbClr val="92D050"/>
              </a:solidFill>
              <a:prstDash val="sysDot"/>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OutcomesData!$K$2:$K$62</c:f>
              <c:numCache>
                <c:formatCode>_-* #,##0_-;\-* #,##0_-;_-* "-"??_-;_-@_-</c:formatCode>
                <c:ptCount val="61"/>
                <c:pt idx="4">
                  <c:v>194</c:v>
                </c:pt>
                <c:pt idx="5">
                  <c:v>2897</c:v>
                </c:pt>
                <c:pt idx="6">
                  <c:v>3504</c:v>
                </c:pt>
                <c:pt idx="7">
                  <c:v>4290</c:v>
                </c:pt>
                <c:pt idx="8">
                  <c:v>4329</c:v>
                </c:pt>
                <c:pt idx="9">
                  <c:v>3606</c:v>
                </c:pt>
                <c:pt idx="10">
                  <c:v>3339</c:v>
                </c:pt>
                <c:pt idx="11">
                  <c:v>2982</c:v>
                </c:pt>
                <c:pt idx="12">
                  <c:v>4299</c:v>
                </c:pt>
                <c:pt idx="13">
                  <c:v>3877</c:v>
                </c:pt>
                <c:pt idx="14">
                  <c:v>3821</c:v>
                </c:pt>
                <c:pt idx="15">
                  <c:v>3893</c:v>
                </c:pt>
                <c:pt idx="16">
                  <c:v>3779</c:v>
                </c:pt>
                <c:pt idx="17">
                  <c:v>4217</c:v>
                </c:pt>
                <c:pt idx="18">
                  <c:v>4256</c:v>
                </c:pt>
                <c:pt idx="19">
                  <c:v>4711</c:v>
                </c:pt>
                <c:pt idx="20">
                  <c:v>4513</c:v>
                </c:pt>
                <c:pt idx="21">
                  <c:v>4022</c:v>
                </c:pt>
                <c:pt idx="22">
                  <c:v>3868</c:v>
                </c:pt>
                <c:pt idx="23">
                  <c:v>3164</c:v>
                </c:pt>
                <c:pt idx="24">
                  <c:v>4471</c:v>
                </c:pt>
                <c:pt idx="25">
                  <c:v>3186</c:v>
                </c:pt>
                <c:pt idx="26">
                  <c:v>2085</c:v>
                </c:pt>
                <c:pt idx="27">
                  <c:v>2865</c:v>
                </c:pt>
                <c:pt idx="28">
                  <c:v>3152</c:v>
                </c:pt>
                <c:pt idx="29">
                  <c:v>3613</c:v>
                </c:pt>
                <c:pt idx="30">
                  <c:v>4003</c:v>
                </c:pt>
                <c:pt idx="31">
                  <c:v>4321</c:v>
                </c:pt>
                <c:pt idx="32">
                  <c:v>4763</c:v>
                </c:pt>
                <c:pt idx="33">
                  <c:v>4894</c:v>
                </c:pt>
                <c:pt idx="34">
                  <c:v>4679</c:v>
                </c:pt>
                <c:pt idx="35">
                  <c:v>4025</c:v>
                </c:pt>
                <c:pt idx="36">
                  <c:v>6008</c:v>
                </c:pt>
                <c:pt idx="37">
                  <c:v>5893</c:v>
                </c:pt>
                <c:pt idx="38">
                  <c:v>6229</c:v>
                </c:pt>
                <c:pt idx="39">
                  <c:v>6729</c:v>
                </c:pt>
                <c:pt idx="40">
                  <c:v>5920</c:v>
                </c:pt>
                <c:pt idx="41">
                  <c:v>5695</c:v>
                </c:pt>
                <c:pt idx="42">
                  <c:v>5581</c:v>
                </c:pt>
                <c:pt idx="43">
                  <c:v>5315</c:v>
                </c:pt>
                <c:pt idx="44">
                  <c:v>6852</c:v>
                </c:pt>
                <c:pt idx="45">
                  <c:v>6434</c:v>
                </c:pt>
                <c:pt idx="46">
                  <c:v>5955</c:v>
                </c:pt>
                <c:pt idx="47">
                  <c:v>4531</c:v>
                </c:pt>
                <c:pt idx="48">
                  <c:v>6767</c:v>
                </c:pt>
                <c:pt idx="49">
                  <c:v>5568</c:v>
                </c:pt>
                <c:pt idx="50">
                  <c:v>6514</c:v>
                </c:pt>
                <c:pt idx="51">
                  <c:v>6321</c:v>
                </c:pt>
                <c:pt idx="52">
                  <c:v>5614</c:v>
                </c:pt>
                <c:pt idx="53">
                  <c:v>6359</c:v>
                </c:pt>
                <c:pt idx="54">
                  <c:v>6124</c:v>
                </c:pt>
                <c:pt idx="55">
                  <c:v>5525</c:v>
                </c:pt>
                <c:pt idx="56">
                  <c:v>6075</c:v>
                </c:pt>
                <c:pt idx="57">
                  <c:v>5112</c:v>
                </c:pt>
                <c:pt idx="58">
                  <c:v>4537</c:v>
                </c:pt>
                <c:pt idx="59">
                  <c:v>3871</c:v>
                </c:pt>
                <c:pt idx="60">
                  <c:v>5800</c:v>
                </c:pt>
              </c:numCache>
            </c:numRef>
          </c:val>
          <c:smooth val="0"/>
          <c:extLst>
            <c:ext xmlns:c16="http://schemas.microsoft.com/office/drawing/2014/chart" uri="{C3380CC4-5D6E-409C-BE32-E72D297353CC}">
              <c16:uniqueId val="{0000000A-0AF5-48CB-BCC4-0B2CC00A5C69}"/>
            </c:ext>
          </c:extLst>
        </c:ser>
        <c:ser>
          <c:idx val="5"/>
          <c:order val="4"/>
          <c:tx>
            <c:v>2018 DES 13 Week</c:v>
          </c:tx>
          <c:spPr>
            <a:ln w="28575" cap="rnd">
              <a:solidFill>
                <a:srgbClr val="FF0000"/>
              </a:solidFill>
              <a:prstDash val="sysDot"/>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OutcomesData!$L$2:$L$62</c:f>
              <c:numCache>
                <c:formatCode>_-* #,##0_-;\-* #,##0_-;_-* "-"??_-;_-@_-</c:formatCode>
                <c:ptCount val="61"/>
                <c:pt idx="6">
                  <c:v>0</c:v>
                </c:pt>
                <c:pt idx="7">
                  <c:v>3213</c:v>
                </c:pt>
                <c:pt idx="8">
                  <c:v>3838</c:v>
                </c:pt>
                <c:pt idx="9">
                  <c:v>3358</c:v>
                </c:pt>
                <c:pt idx="10">
                  <c:v>4582</c:v>
                </c:pt>
                <c:pt idx="11">
                  <c:v>3911</c:v>
                </c:pt>
                <c:pt idx="12">
                  <c:v>4075</c:v>
                </c:pt>
                <c:pt idx="13">
                  <c:v>2561</c:v>
                </c:pt>
                <c:pt idx="14">
                  <c:v>4708</c:v>
                </c:pt>
                <c:pt idx="15">
                  <c:v>5031</c:v>
                </c:pt>
                <c:pt idx="16">
                  <c:v>3729</c:v>
                </c:pt>
                <c:pt idx="17">
                  <c:v>4291</c:v>
                </c:pt>
                <c:pt idx="18">
                  <c:v>4961</c:v>
                </c:pt>
                <c:pt idx="19">
                  <c:v>4669</c:v>
                </c:pt>
                <c:pt idx="20">
                  <c:v>4590</c:v>
                </c:pt>
                <c:pt idx="21">
                  <c:v>4721</c:v>
                </c:pt>
                <c:pt idx="22">
                  <c:v>5700</c:v>
                </c:pt>
                <c:pt idx="23">
                  <c:v>4587</c:v>
                </c:pt>
                <c:pt idx="24">
                  <c:v>4648</c:v>
                </c:pt>
                <c:pt idx="25">
                  <c:v>2692</c:v>
                </c:pt>
                <c:pt idx="26">
                  <c:v>3880</c:v>
                </c:pt>
                <c:pt idx="27">
                  <c:v>4326</c:v>
                </c:pt>
                <c:pt idx="28">
                  <c:v>3050</c:v>
                </c:pt>
                <c:pt idx="29">
                  <c:v>3558</c:v>
                </c:pt>
                <c:pt idx="30">
                  <c:v>5070</c:v>
                </c:pt>
                <c:pt idx="31">
                  <c:v>4088</c:v>
                </c:pt>
                <c:pt idx="32">
                  <c:v>4857</c:v>
                </c:pt>
                <c:pt idx="33">
                  <c:v>4036</c:v>
                </c:pt>
                <c:pt idx="34">
                  <c:v>4573</c:v>
                </c:pt>
                <c:pt idx="35">
                  <c:v>4646</c:v>
                </c:pt>
                <c:pt idx="36">
                  <c:v>5278</c:v>
                </c:pt>
                <c:pt idx="37">
                  <c:v>3357</c:v>
                </c:pt>
                <c:pt idx="38">
                  <c:v>5087</c:v>
                </c:pt>
                <c:pt idx="39">
                  <c:v>6245</c:v>
                </c:pt>
                <c:pt idx="40">
                  <c:v>4567</c:v>
                </c:pt>
                <c:pt idx="41">
                  <c:v>5030</c:v>
                </c:pt>
                <c:pt idx="42">
                  <c:v>5486</c:v>
                </c:pt>
                <c:pt idx="43">
                  <c:v>4012</c:v>
                </c:pt>
                <c:pt idx="44">
                  <c:v>4841</c:v>
                </c:pt>
                <c:pt idx="45">
                  <c:v>4561</c:v>
                </c:pt>
                <c:pt idx="46">
                  <c:v>5173</c:v>
                </c:pt>
                <c:pt idx="47">
                  <c:v>5110</c:v>
                </c:pt>
                <c:pt idx="48">
                  <c:v>6221</c:v>
                </c:pt>
                <c:pt idx="49">
                  <c:v>3143</c:v>
                </c:pt>
                <c:pt idx="50">
                  <c:v>4957</c:v>
                </c:pt>
                <c:pt idx="51">
                  <c:v>6146</c:v>
                </c:pt>
                <c:pt idx="52">
                  <c:v>3683</c:v>
                </c:pt>
                <c:pt idx="53">
                  <c:v>4969</c:v>
                </c:pt>
                <c:pt idx="54">
                  <c:v>5584</c:v>
                </c:pt>
                <c:pt idx="55">
                  <c:v>4032</c:v>
                </c:pt>
                <c:pt idx="56">
                  <c:v>4596</c:v>
                </c:pt>
                <c:pt idx="57">
                  <c:v>3954</c:v>
                </c:pt>
                <c:pt idx="58">
                  <c:v>4926</c:v>
                </c:pt>
                <c:pt idx="59">
                  <c:v>4146</c:v>
                </c:pt>
                <c:pt idx="60">
                  <c:v>4136</c:v>
                </c:pt>
              </c:numCache>
            </c:numRef>
          </c:val>
          <c:smooth val="0"/>
          <c:extLst>
            <c:ext xmlns:c16="http://schemas.microsoft.com/office/drawing/2014/chart" uri="{C3380CC4-5D6E-409C-BE32-E72D297353CC}">
              <c16:uniqueId val="{0000000B-0AF5-48CB-BCC4-0B2CC00A5C69}"/>
            </c:ext>
          </c:extLst>
        </c:ser>
        <c:ser>
          <c:idx val="6"/>
          <c:order val="5"/>
          <c:tx>
            <c:v>2018 DES 26 Weeks</c:v>
          </c:tx>
          <c:spPr>
            <a:ln w="28575" cap="rnd">
              <a:solidFill>
                <a:schemeClr val="accent5"/>
              </a:solidFill>
              <a:prstDash val="sysDot"/>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OutcomesData!$M$2:$M$62</c:f>
              <c:numCache>
                <c:formatCode>_-* #,##0_-;\-* #,##0_-;_-* "-"??_-;_-@_-</c:formatCode>
                <c:ptCount val="61"/>
                <c:pt idx="8">
                  <c:v>1</c:v>
                </c:pt>
                <c:pt idx="9">
                  <c:v>66</c:v>
                </c:pt>
                <c:pt idx="10">
                  <c:v>2695</c:v>
                </c:pt>
                <c:pt idx="11">
                  <c:v>2948</c:v>
                </c:pt>
                <c:pt idx="12">
                  <c:v>3977</c:v>
                </c:pt>
                <c:pt idx="13">
                  <c:v>3044</c:v>
                </c:pt>
                <c:pt idx="14">
                  <c:v>3805</c:v>
                </c:pt>
                <c:pt idx="15">
                  <c:v>3281</c:v>
                </c:pt>
                <c:pt idx="16">
                  <c:v>2378</c:v>
                </c:pt>
                <c:pt idx="17">
                  <c:v>3740</c:v>
                </c:pt>
                <c:pt idx="18">
                  <c:v>4192</c:v>
                </c:pt>
                <c:pt idx="19">
                  <c:v>3378</c:v>
                </c:pt>
                <c:pt idx="20">
                  <c:v>3414</c:v>
                </c:pt>
                <c:pt idx="21">
                  <c:v>3280</c:v>
                </c:pt>
                <c:pt idx="22">
                  <c:v>4571</c:v>
                </c:pt>
                <c:pt idx="23">
                  <c:v>3733</c:v>
                </c:pt>
                <c:pt idx="24">
                  <c:v>4896</c:v>
                </c:pt>
                <c:pt idx="25">
                  <c:v>3473</c:v>
                </c:pt>
                <c:pt idx="26">
                  <c:v>3351</c:v>
                </c:pt>
                <c:pt idx="27">
                  <c:v>3475</c:v>
                </c:pt>
                <c:pt idx="28">
                  <c:v>2181</c:v>
                </c:pt>
                <c:pt idx="29">
                  <c:v>3217</c:v>
                </c:pt>
                <c:pt idx="30">
                  <c:v>3512</c:v>
                </c:pt>
                <c:pt idx="31">
                  <c:v>2554</c:v>
                </c:pt>
                <c:pt idx="32">
                  <c:v>3196</c:v>
                </c:pt>
                <c:pt idx="33">
                  <c:v>3534</c:v>
                </c:pt>
                <c:pt idx="34">
                  <c:v>4013</c:v>
                </c:pt>
                <c:pt idx="35">
                  <c:v>4164</c:v>
                </c:pt>
                <c:pt idx="36">
                  <c:v>4324</c:v>
                </c:pt>
                <c:pt idx="37">
                  <c:v>3541</c:v>
                </c:pt>
                <c:pt idx="38">
                  <c:v>4379</c:v>
                </c:pt>
                <c:pt idx="39">
                  <c:v>4370</c:v>
                </c:pt>
                <c:pt idx="40">
                  <c:v>2872</c:v>
                </c:pt>
                <c:pt idx="41">
                  <c:v>4288</c:v>
                </c:pt>
                <c:pt idx="42">
                  <c:v>5002</c:v>
                </c:pt>
                <c:pt idx="43">
                  <c:v>3547</c:v>
                </c:pt>
                <c:pt idx="44">
                  <c:v>4531</c:v>
                </c:pt>
                <c:pt idx="45">
                  <c:v>4281</c:v>
                </c:pt>
                <c:pt idx="46">
                  <c:v>4210</c:v>
                </c:pt>
                <c:pt idx="47">
                  <c:v>3743</c:v>
                </c:pt>
                <c:pt idx="48">
                  <c:v>5305</c:v>
                </c:pt>
                <c:pt idx="49">
                  <c:v>4058</c:v>
                </c:pt>
                <c:pt idx="50">
                  <c:v>5190</c:v>
                </c:pt>
                <c:pt idx="51">
                  <c:v>4985</c:v>
                </c:pt>
                <c:pt idx="52">
                  <c:v>2520</c:v>
                </c:pt>
                <c:pt idx="53">
                  <c:v>4458</c:v>
                </c:pt>
                <c:pt idx="54">
                  <c:v>5356</c:v>
                </c:pt>
                <c:pt idx="55">
                  <c:v>3432</c:v>
                </c:pt>
                <c:pt idx="56">
                  <c:v>4383</c:v>
                </c:pt>
                <c:pt idx="57">
                  <c:v>3776</c:v>
                </c:pt>
                <c:pt idx="58">
                  <c:v>4529</c:v>
                </c:pt>
                <c:pt idx="59">
                  <c:v>3812</c:v>
                </c:pt>
                <c:pt idx="60">
                  <c:v>4645</c:v>
                </c:pt>
              </c:numCache>
            </c:numRef>
          </c:val>
          <c:smooth val="0"/>
          <c:extLst>
            <c:ext xmlns:c16="http://schemas.microsoft.com/office/drawing/2014/chart" uri="{C3380CC4-5D6E-409C-BE32-E72D297353CC}">
              <c16:uniqueId val="{0000000C-0AF5-48CB-BCC4-0B2CC00A5C69}"/>
            </c:ext>
          </c:extLst>
        </c:ser>
        <c:ser>
          <c:idx val="3"/>
          <c:order val="6"/>
          <c:tx>
            <c:v>2018 DES 52 Weeks</c:v>
          </c:tx>
          <c:spPr>
            <a:ln w="28575" cap="rnd">
              <a:solidFill>
                <a:schemeClr val="accent4"/>
              </a:solidFill>
              <a:round/>
            </a:ln>
            <a:effectLst/>
          </c:spPr>
          <c:marker>
            <c:symbol val="none"/>
          </c:marker>
          <c:dPt>
            <c:idx val="58"/>
            <c:marker>
              <c:symbol val="none"/>
            </c:marker>
            <c:bubble3D val="0"/>
            <c:spPr>
              <a:ln w="28575" cap="rnd" cmpd="sng">
                <a:solidFill>
                  <a:schemeClr val="accent4"/>
                </a:solidFill>
                <a:round/>
              </a:ln>
              <a:effectLst/>
            </c:spPr>
            <c:extLst>
              <c:ext xmlns:c16="http://schemas.microsoft.com/office/drawing/2014/chart" uri="{C3380CC4-5D6E-409C-BE32-E72D297353CC}">
                <c16:uniqueId val="{00000001-2C9B-4D23-AF29-3ABF9AC6B8A3}"/>
              </c:ext>
            </c:extLst>
          </c:dPt>
          <c:dPt>
            <c:idx val="59"/>
            <c:marker>
              <c:symbol val="none"/>
            </c:marker>
            <c:bubble3D val="0"/>
            <c:spPr>
              <a:ln w="28575" cap="rnd" cmpd="sng">
                <a:solidFill>
                  <a:schemeClr val="accent4"/>
                </a:solidFill>
                <a:prstDash val="solid"/>
                <a:round/>
              </a:ln>
              <a:effectLst/>
            </c:spPr>
            <c:extLst>
              <c:ext xmlns:c16="http://schemas.microsoft.com/office/drawing/2014/chart" uri="{C3380CC4-5D6E-409C-BE32-E72D297353CC}">
                <c16:uniqueId val="{00000002-75BB-4969-89CC-3F432AE19999}"/>
              </c:ext>
            </c:extLst>
          </c:dPt>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OutcomesData!$N$2:$N$62</c:f>
              <c:numCache>
                <c:formatCode>_-* #,##0_-;\-* #,##0_-;_-* "-"??_-;_-@_-</c:formatCode>
                <c:ptCount val="61"/>
                <c:pt idx="15">
                  <c:v>0</c:v>
                </c:pt>
                <c:pt idx="16">
                  <c:v>1461</c:v>
                </c:pt>
                <c:pt idx="17">
                  <c:v>1756</c:v>
                </c:pt>
                <c:pt idx="18">
                  <c:v>2045</c:v>
                </c:pt>
                <c:pt idx="19">
                  <c:v>1869</c:v>
                </c:pt>
                <c:pt idx="20">
                  <c:v>1763</c:v>
                </c:pt>
                <c:pt idx="21">
                  <c:v>1492</c:v>
                </c:pt>
                <c:pt idx="22">
                  <c:v>1467</c:v>
                </c:pt>
                <c:pt idx="23">
                  <c:v>1724</c:v>
                </c:pt>
                <c:pt idx="24">
                  <c:v>2293</c:v>
                </c:pt>
                <c:pt idx="25">
                  <c:v>1479</c:v>
                </c:pt>
                <c:pt idx="26">
                  <c:v>1538</c:v>
                </c:pt>
                <c:pt idx="27">
                  <c:v>1835</c:v>
                </c:pt>
                <c:pt idx="28">
                  <c:v>1296</c:v>
                </c:pt>
                <c:pt idx="29">
                  <c:v>1415</c:v>
                </c:pt>
                <c:pt idx="30">
                  <c:v>1940</c:v>
                </c:pt>
                <c:pt idx="31">
                  <c:v>1418</c:v>
                </c:pt>
                <c:pt idx="32">
                  <c:v>1645</c:v>
                </c:pt>
                <c:pt idx="33">
                  <c:v>1507</c:v>
                </c:pt>
                <c:pt idx="34">
                  <c:v>1224</c:v>
                </c:pt>
                <c:pt idx="35">
                  <c:v>1422</c:v>
                </c:pt>
                <c:pt idx="36">
                  <c:v>1774</c:v>
                </c:pt>
                <c:pt idx="37">
                  <c:v>977</c:v>
                </c:pt>
                <c:pt idx="38">
                  <c:v>1226</c:v>
                </c:pt>
                <c:pt idx="39">
                  <c:v>1947</c:v>
                </c:pt>
                <c:pt idx="40">
                  <c:v>1527</c:v>
                </c:pt>
                <c:pt idx="41">
                  <c:v>1826</c:v>
                </c:pt>
                <c:pt idx="42">
                  <c:v>2273</c:v>
                </c:pt>
                <c:pt idx="43">
                  <c:v>1885</c:v>
                </c:pt>
                <c:pt idx="44">
                  <c:v>2450</c:v>
                </c:pt>
                <c:pt idx="45">
                  <c:v>2172</c:v>
                </c:pt>
                <c:pt idx="46">
                  <c:v>1876</c:v>
                </c:pt>
                <c:pt idx="47">
                  <c:v>2305</c:v>
                </c:pt>
                <c:pt idx="48">
                  <c:v>3596</c:v>
                </c:pt>
                <c:pt idx="49">
                  <c:v>2501</c:v>
                </c:pt>
                <c:pt idx="50">
                  <c:v>2900</c:v>
                </c:pt>
                <c:pt idx="51">
                  <c:v>3449</c:v>
                </c:pt>
                <c:pt idx="52">
                  <c:v>2116</c:v>
                </c:pt>
                <c:pt idx="53">
                  <c:v>2799</c:v>
                </c:pt>
                <c:pt idx="54">
                  <c:v>3245</c:v>
                </c:pt>
                <c:pt idx="55">
                  <c:v>2546</c:v>
                </c:pt>
                <c:pt idx="56">
                  <c:v>3453</c:v>
                </c:pt>
                <c:pt idx="57">
                  <c:v>2723</c:v>
                </c:pt>
                <c:pt idx="58">
                  <c:v>2327</c:v>
                </c:pt>
                <c:pt idx="59">
                  <c:v>2612</c:v>
                </c:pt>
                <c:pt idx="60">
                  <c:v>3593</c:v>
                </c:pt>
              </c:numCache>
            </c:numRef>
          </c:val>
          <c:smooth val="0"/>
          <c:extLst>
            <c:ext xmlns:c16="http://schemas.microsoft.com/office/drawing/2014/chart" uri="{C3380CC4-5D6E-409C-BE32-E72D297353CC}">
              <c16:uniqueId val="{00000004-CAA4-4BBE-8981-0E29AF9AEE18}"/>
            </c:ext>
          </c:extLst>
        </c:ser>
        <c:dLbls>
          <c:showLegendKey val="0"/>
          <c:showVal val="0"/>
          <c:showCatName val="0"/>
          <c:showSerName val="0"/>
          <c:showPercent val="0"/>
          <c:showBubbleSize val="0"/>
        </c:dLbls>
        <c:smooth val="0"/>
        <c:axId val="695431912"/>
        <c:axId val="695428960"/>
      </c:lineChart>
      <c:dateAx>
        <c:axId val="69543191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428960"/>
        <c:crosses val="autoZero"/>
        <c:auto val="1"/>
        <c:lblOffset val="100"/>
        <c:baseTimeUnit val="months"/>
        <c:majorUnit val="12"/>
      </c:dateAx>
      <c:valAx>
        <c:axId val="695428960"/>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431912"/>
        <c:crosses val="autoZero"/>
        <c:crossBetween val="midCat"/>
      </c:valAx>
      <c:spPr>
        <a:noFill/>
        <a:ln>
          <a:noFill/>
        </a:ln>
        <a:effectLst/>
      </c:spPr>
    </c:plotArea>
    <c:legend>
      <c:legendPos val="t"/>
      <c:layout>
        <c:manualLayout>
          <c:xMode val="edge"/>
          <c:yMode val="edge"/>
          <c:x val="5.4990172662586448E-2"/>
          <c:y val="8.0706710984488755E-2"/>
          <c:w val="0.91065183858287302"/>
          <c:h val="0.108045267489711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DMS Outcomes</a:t>
            </a:r>
          </a:p>
        </c:rich>
      </c:tx>
      <c:layout>
        <c:manualLayout>
          <c:xMode val="edge"/>
          <c:yMode val="edge"/>
          <c:x val="0.43707762387051929"/>
          <c:y val="1.994973295633050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DMS Job Placements</c:v>
          </c:tx>
          <c:spPr>
            <a:ln w="28575" cap="rnd">
              <a:solidFill>
                <a:srgbClr val="92D050"/>
              </a:solidFill>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OutcomesData!$E$2:$E$62</c:f>
              <c:numCache>
                <c:formatCode>_-* #,##0_-;\-* #,##0_-;_-* "-"??_-;_-@_-</c:formatCode>
                <c:ptCount val="61"/>
                <c:pt idx="0">
                  <c:v>2131</c:v>
                </c:pt>
                <c:pt idx="1">
                  <c:v>1621</c:v>
                </c:pt>
                <c:pt idx="2">
                  <c:v>1820</c:v>
                </c:pt>
                <c:pt idx="3">
                  <c:v>1265</c:v>
                </c:pt>
                <c:pt idx="8">
                  <c:v>1</c:v>
                </c:pt>
                <c:pt idx="9">
                  <c:v>21</c:v>
                </c:pt>
                <c:pt idx="10">
                  <c:v>15</c:v>
                </c:pt>
                <c:pt idx="11">
                  <c:v>5</c:v>
                </c:pt>
                <c:pt idx="12">
                  <c:v>1</c:v>
                </c:pt>
                <c:pt idx="13">
                  <c:v>3</c:v>
                </c:pt>
              </c:numCache>
            </c:numRef>
          </c:val>
          <c:smooth val="0"/>
          <c:extLst>
            <c:ext xmlns:c16="http://schemas.microsoft.com/office/drawing/2014/chart" uri="{C3380CC4-5D6E-409C-BE32-E72D297353CC}">
              <c16:uniqueId val="{00000000-2A3A-4316-88D1-EC9561CDAE36}"/>
            </c:ext>
          </c:extLst>
        </c:ser>
        <c:ser>
          <c:idx val="1"/>
          <c:order val="1"/>
          <c:tx>
            <c:v>2010 DMS 13 Week</c:v>
          </c:tx>
          <c:spPr>
            <a:ln w="28575" cap="rnd">
              <a:solidFill>
                <a:srgbClr val="FF0000"/>
              </a:solidFill>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OutcomesData!$F$2:$F$62</c:f>
              <c:numCache>
                <c:formatCode>_-* #,##0_-;\-* #,##0_-;_-* "-"??_-;_-@_-</c:formatCode>
                <c:ptCount val="61"/>
                <c:pt idx="0">
                  <c:v>1465</c:v>
                </c:pt>
                <c:pt idx="1">
                  <c:v>1110</c:v>
                </c:pt>
                <c:pt idx="2">
                  <c:v>1850</c:v>
                </c:pt>
                <c:pt idx="3">
                  <c:v>1490</c:v>
                </c:pt>
                <c:pt idx="4">
                  <c:v>1200</c:v>
                </c:pt>
                <c:pt idx="5">
                  <c:v>1307</c:v>
                </c:pt>
                <c:pt idx="6">
                  <c:v>734</c:v>
                </c:pt>
                <c:pt idx="7">
                  <c:v>146</c:v>
                </c:pt>
                <c:pt idx="8">
                  <c:v>42</c:v>
                </c:pt>
                <c:pt idx="9">
                  <c:v>16</c:v>
                </c:pt>
                <c:pt idx="10">
                  <c:v>10</c:v>
                </c:pt>
                <c:pt idx="11">
                  <c:v>3</c:v>
                </c:pt>
                <c:pt idx="12">
                  <c:v>2</c:v>
                </c:pt>
                <c:pt idx="13">
                  <c:v>1</c:v>
                </c:pt>
                <c:pt idx="14">
                  <c:v>2</c:v>
                </c:pt>
                <c:pt idx="18">
                  <c:v>3</c:v>
                </c:pt>
              </c:numCache>
            </c:numRef>
          </c:val>
          <c:smooth val="0"/>
          <c:extLst>
            <c:ext xmlns:c16="http://schemas.microsoft.com/office/drawing/2014/chart" uri="{C3380CC4-5D6E-409C-BE32-E72D297353CC}">
              <c16:uniqueId val="{00000001-2A3A-4316-88D1-EC9561CDAE36}"/>
            </c:ext>
          </c:extLst>
        </c:ser>
        <c:ser>
          <c:idx val="2"/>
          <c:order val="2"/>
          <c:tx>
            <c:v>2010 DMS 26 Week</c:v>
          </c:tx>
          <c:spPr>
            <a:ln w="28575" cap="rnd">
              <a:solidFill>
                <a:srgbClr val="0070C0"/>
              </a:solidFill>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OutcomesData!$G$2:$G$62</c:f>
              <c:numCache>
                <c:formatCode>_-* #,##0_-;\-* #,##0_-;_-* "-"??_-;_-@_-</c:formatCode>
                <c:ptCount val="61"/>
                <c:pt idx="0">
                  <c:v>1449</c:v>
                </c:pt>
                <c:pt idx="1">
                  <c:v>1289</c:v>
                </c:pt>
                <c:pt idx="2">
                  <c:v>1448</c:v>
                </c:pt>
                <c:pt idx="3">
                  <c:v>1126</c:v>
                </c:pt>
                <c:pt idx="4">
                  <c:v>845</c:v>
                </c:pt>
                <c:pt idx="5">
                  <c:v>1357</c:v>
                </c:pt>
                <c:pt idx="6">
                  <c:v>1064</c:v>
                </c:pt>
                <c:pt idx="7">
                  <c:v>1104</c:v>
                </c:pt>
                <c:pt idx="8">
                  <c:v>1057</c:v>
                </c:pt>
                <c:pt idx="9">
                  <c:v>531</c:v>
                </c:pt>
                <c:pt idx="10">
                  <c:v>165</c:v>
                </c:pt>
                <c:pt idx="11">
                  <c:v>31</c:v>
                </c:pt>
                <c:pt idx="12">
                  <c:v>21</c:v>
                </c:pt>
                <c:pt idx="13">
                  <c:v>9</c:v>
                </c:pt>
                <c:pt idx="14">
                  <c:v>6</c:v>
                </c:pt>
                <c:pt idx="16">
                  <c:v>1</c:v>
                </c:pt>
                <c:pt idx="18">
                  <c:v>2</c:v>
                </c:pt>
                <c:pt idx="20">
                  <c:v>1</c:v>
                </c:pt>
              </c:numCache>
            </c:numRef>
          </c:val>
          <c:smooth val="0"/>
          <c:extLst>
            <c:ext xmlns:c16="http://schemas.microsoft.com/office/drawing/2014/chart" uri="{C3380CC4-5D6E-409C-BE32-E72D297353CC}">
              <c16:uniqueId val="{00000002-2A3A-4316-88D1-EC9561CDAE36}"/>
            </c:ext>
          </c:extLst>
        </c:ser>
        <c:ser>
          <c:idx val="3"/>
          <c:order val="3"/>
          <c:tx>
            <c:v>DMS 4 Week</c:v>
          </c:tx>
          <c:spPr>
            <a:ln w="28575" cap="rnd">
              <a:solidFill>
                <a:srgbClr val="92D050"/>
              </a:solidFill>
              <a:prstDash val="sysDot"/>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OutcomesData!$P$2:$P$62</c:f>
              <c:numCache>
                <c:formatCode>_-* #,##0_-;\-* #,##0_-;_-* "-"??_-;_-@_-</c:formatCode>
                <c:ptCount val="61"/>
                <c:pt idx="4">
                  <c:v>101</c:v>
                </c:pt>
                <c:pt idx="5">
                  <c:v>1373</c:v>
                </c:pt>
                <c:pt idx="6">
                  <c:v>1547</c:v>
                </c:pt>
                <c:pt idx="7">
                  <c:v>1962</c:v>
                </c:pt>
                <c:pt idx="8">
                  <c:v>1922</c:v>
                </c:pt>
                <c:pt idx="9">
                  <c:v>1627</c:v>
                </c:pt>
                <c:pt idx="10">
                  <c:v>1428</c:v>
                </c:pt>
                <c:pt idx="11">
                  <c:v>1393</c:v>
                </c:pt>
                <c:pt idx="12">
                  <c:v>1851</c:v>
                </c:pt>
                <c:pt idx="13">
                  <c:v>1745</c:v>
                </c:pt>
                <c:pt idx="14">
                  <c:v>1691</c:v>
                </c:pt>
                <c:pt idx="15">
                  <c:v>1694</c:v>
                </c:pt>
                <c:pt idx="16">
                  <c:v>1721</c:v>
                </c:pt>
                <c:pt idx="17">
                  <c:v>1807</c:v>
                </c:pt>
                <c:pt idx="18">
                  <c:v>1866</c:v>
                </c:pt>
                <c:pt idx="19">
                  <c:v>2103</c:v>
                </c:pt>
                <c:pt idx="20">
                  <c:v>2010</c:v>
                </c:pt>
                <c:pt idx="21">
                  <c:v>1740</c:v>
                </c:pt>
                <c:pt idx="22">
                  <c:v>1691</c:v>
                </c:pt>
                <c:pt idx="23">
                  <c:v>1399</c:v>
                </c:pt>
                <c:pt idx="24">
                  <c:v>1937</c:v>
                </c:pt>
                <c:pt idx="25">
                  <c:v>1429</c:v>
                </c:pt>
                <c:pt idx="26">
                  <c:v>925</c:v>
                </c:pt>
                <c:pt idx="27">
                  <c:v>1175</c:v>
                </c:pt>
                <c:pt idx="28">
                  <c:v>1307</c:v>
                </c:pt>
                <c:pt idx="29">
                  <c:v>1518</c:v>
                </c:pt>
                <c:pt idx="30">
                  <c:v>1623</c:v>
                </c:pt>
                <c:pt idx="31">
                  <c:v>1883</c:v>
                </c:pt>
                <c:pt idx="32">
                  <c:v>2092</c:v>
                </c:pt>
                <c:pt idx="33">
                  <c:v>2141</c:v>
                </c:pt>
                <c:pt idx="34">
                  <c:v>2085</c:v>
                </c:pt>
                <c:pt idx="35">
                  <c:v>1855</c:v>
                </c:pt>
                <c:pt idx="36">
                  <c:v>2767</c:v>
                </c:pt>
                <c:pt idx="37">
                  <c:v>2779</c:v>
                </c:pt>
                <c:pt idx="38">
                  <c:v>2910</c:v>
                </c:pt>
                <c:pt idx="39">
                  <c:v>3001</c:v>
                </c:pt>
                <c:pt idx="40">
                  <c:v>2704</c:v>
                </c:pt>
                <c:pt idx="41">
                  <c:v>2666</c:v>
                </c:pt>
                <c:pt idx="42">
                  <c:v>2494</c:v>
                </c:pt>
                <c:pt idx="43">
                  <c:v>2379</c:v>
                </c:pt>
                <c:pt idx="44">
                  <c:v>3140</c:v>
                </c:pt>
                <c:pt idx="45">
                  <c:v>2853</c:v>
                </c:pt>
                <c:pt idx="46">
                  <c:v>2605</c:v>
                </c:pt>
                <c:pt idx="47">
                  <c:v>2065</c:v>
                </c:pt>
                <c:pt idx="48">
                  <c:v>3093</c:v>
                </c:pt>
                <c:pt idx="49">
                  <c:v>2420</c:v>
                </c:pt>
                <c:pt idx="50">
                  <c:v>2869</c:v>
                </c:pt>
                <c:pt idx="51">
                  <c:v>2676</c:v>
                </c:pt>
                <c:pt idx="52">
                  <c:v>2459</c:v>
                </c:pt>
                <c:pt idx="53">
                  <c:v>2739</c:v>
                </c:pt>
                <c:pt idx="54">
                  <c:v>2605</c:v>
                </c:pt>
                <c:pt idx="55">
                  <c:v>2437</c:v>
                </c:pt>
                <c:pt idx="56">
                  <c:v>2662</c:v>
                </c:pt>
                <c:pt idx="57">
                  <c:v>2076</c:v>
                </c:pt>
                <c:pt idx="58">
                  <c:v>1871</c:v>
                </c:pt>
                <c:pt idx="59">
                  <c:v>1676</c:v>
                </c:pt>
                <c:pt idx="60">
                  <c:v>2411</c:v>
                </c:pt>
              </c:numCache>
            </c:numRef>
          </c:val>
          <c:smooth val="0"/>
          <c:extLst>
            <c:ext xmlns:c16="http://schemas.microsoft.com/office/drawing/2014/chart" uri="{C3380CC4-5D6E-409C-BE32-E72D297353CC}">
              <c16:uniqueId val="{00000003-2A3A-4316-88D1-EC9561CDAE36}"/>
            </c:ext>
          </c:extLst>
        </c:ser>
        <c:ser>
          <c:idx val="4"/>
          <c:order val="4"/>
          <c:tx>
            <c:v>2018 DMS 13 Week</c:v>
          </c:tx>
          <c:spPr>
            <a:ln w="28575" cap="rnd">
              <a:solidFill>
                <a:srgbClr val="FF0000"/>
              </a:solidFill>
              <a:prstDash val="sysDot"/>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OutcomesData!$Q$2:$Q$62</c:f>
              <c:numCache>
                <c:formatCode>_-* #,##0_-;\-* #,##0_-;_-* "-"??_-;_-@_-</c:formatCode>
                <c:ptCount val="61"/>
                <c:pt idx="0">
                  <c:v>1465</c:v>
                </c:pt>
                <c:pt idx="1">
                  <c:v>1110</c:v>
                </c:pt>
                <c:pt idx="2">
                  <c:v>1850</c:v>
                </c:pt>
                <c:pt idx="3">
                  <c:v>1490</c:v>
                </c:pt>
                <c:pt idx="4">
                  <c:v>1200</c:v>
                </c:pt>
                <c:pt idx="5">
                  <c:v>1307</c:v>
                </c:pt>
                <c:pt idx="6">
                  <c:v>734</c:v>
                </c:pt>
                <c:pt idx="7">
                  <c:v>1621</c:v>
                </c:pt>
                <c:pt idx="8">
                  <c:v>1845</c:v>
                </c:pt>
                <c:pt idx="9">
                  <c:v>1509</c:v>
                </c:pt>
                <c:pt idx="10">
                  <c:v>2200</c:v>
                </c:pt>
                <c:pt idx="11">
                  <c:v>1802</c:v>
                </c:pt>
                <c:pt idx="12">
                  <c:v>1849</c:v>
                </c:pt>
                <c:pt idx="13">
                  <c:v>1234</c:v>
                </c:pt>
                <c:pt idx="14">
                  <c:v>2162</c:v>
                </c:pt>
                <c:pt idx="15">
                  <c:v>2260</c:v>
                </c:pt>
                <c:pt idx="16">
                  <c:v>1727</c:v>
                </c:pt>
                <c:pt idx="17">
                  <c:v>1955</c:v>
                </c:pt>
                <c:pt idx="18">
                  <c:v>2250</c:v>
                </c:pt>
                <c:pt idx="19">
                  <c:v>2150</c:v>
                </c:pt>
                <c:pt idx="20">
                  <c:v>2140</c:v>
                </c:pt>
                <c:pt idx="21">
                  <c:v>2122</c:v>
                </c:pt>
                <c:pt idx="22">
                  <c:v>2725</c:v>
                </c:pt>
                <c:pt idx="23">
                  <c:v>2147</c:v>
                </c:pt>
                <c:pt idx="24">
                  <c:v>2046</c:v>
                </c:pt>
                <c:pt idx="25">
                  <c:v>1229</c:v>
                </c:pt>
                <c:pt idx="26">
                  <c:v>1852</c:v>
                </c:pt>
                <c:pt idx="27">
                  <c:v>1881</c:v>
                </c:pt>
                <c:pt idx="28">
                  <c:v>1411</c:v>
                </c:pt>
                <c:pt idx="29">
                  <c:v>1634</c:v>
                </c:pt>
                <c:pt idx="30">
                  <c:v>2207</c:v>
                </c:pt>
                <c:pt idx="31">
                  <c:v>1891</c:v>
                </c:pt>
                <c:pt idx="32">
                  <c:v>2228</c:v>
                </c:pt>
                <c:pt idx="33">
                  <c:v>1750</c:v>
                </c:pt>
                <c:pt idx="34">
                  <c:v>2159</c:v>
                </c:pt>
                <c:pt idx="35">
                  <c:v>2163</c:v>
                </c:pt>
                <c:pt idx="36">
                  <c:v>2458</c:v>
                </c:pt>
                <c:pt idx="37">
                  <c:v>1662</c:v>
                </c:pt>
                <c:pt idx="38">
                  <c:v>2493</c:v>
                </c:pt>
                <c:pt idx="39">
                  <c:v>2990</c:v>
                </c:pt>
                <c:pt idx="40">
                  <c:v>2199</c:v>
                </c:pt>
                <c:pt idx="41">
                  <c:v>2353</c:v>
                </c:pt>
                <c:pt idx="42">
                  <c:v>2533</c:v>
                </c:pt>
                <c:pt idx="43">
                  <c:v>1919</c:v>
                </c:pt>
                <c:pt idx="44">
                  <c:v>2244</c:v>
                </c:pt>
                <c:pt idx="45">
                  <c:v>2092</c:v>
                </c:pt>
                <c:pt idx="46">
                  <c:v>2414</c:v>
                </c:pt>
                <c:pt idx="47">
                  <c:v>2376</c:v>
                </c:pt>
                <c:pt idx="48">
                  <c:v>2816</c:v>
                </c:pt>
                <c:pt idx="49">
                  <c:v>1484</c:v>
                </c:pt>
                <c:pt idx="50">
                  <c:v>2350</c:v>
                </c:pt>
                <c:pt idx="51">
                  <c:v>2841</c:v>
                </c:pt>
                <c:pt idx="52">
                  <c:v>1697</c:v>
                </c:pt>
                <c:pt idx="53">
                  <c:v>2314</c:v>
                </c:pt>
                <c:pt idx="54">
                  <c:v>2442</c:v>
                </c:pt>
                <c:pt idx="55">
                  <c:v>1828</c:v>
                </c:pt>
                <c:pt idx="56">
                  <c:v>2076</c:v>
                </c:pt>
                <c:pt idx="57">
                  <c:v>1739</c:v>
                </c:pt>
                <c:pt idx="58">
                  <c:v>2259</c:v>
                </c:pt>
                <c:pt idx="59">
                  <c:v>1863</c:v>
                </c:pt>
                <c:pt idx="60">
                  <c:v>1759</c:v>
                </c:pt>
              </c:numCache>
            </c:numRef>
          </c:val>
          <c:smooth val="0"/>
          <c:extLst>
            <c:ext xmlns:c16="http://schemas.microsoft.com/office/drawing/2014/chart" uri="{C3380CC4-5D6E-409C-BE32-E72D297353CC}">
              <c16:uniqueId val="{00000004-2A3A-4316-88D1-EC9561CDAE36}"/>
            </c:ext>
          </c:extLst>
        </c:ser>
        <c:ser>
          <c:idx val="5"/>
          <c:order val="5"/>
          <c:tx>
            <c:v>2018 DMS 26 Week</c:v>
          </c:tx>
          <c:spPr>
            <a:ln w="28575" cap="rnd">
              <a:solidFill>
                <a:srgbClr val="0070C0"/>
              </a:solidFill>
              <a:prstDash val="sysDot"/>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OutcomesData!$R$2:$R$62</c:f>
              <c:numCache>
                <c:formatCode>_-* #,##0_-;\-* #,##0_-;_-* "-"??_-;_-@_-</c:formatCode>
                <c:ptCount val="61"/>
                <c:pt idx="9">
                  <c:v>20</c:v>
                </c:pt>
                <c:pt idx="10">
                  <c:v>1233</c:v>
                </c:pt>
                <c:pt idx="11">
                  <c:v>1378</c:v>
                </c:pt>
                <c:pt idx="12">
                  <c:v>1805</c:v>
                </c:pt>
                <c:pt idx="13">
                  <c:v>1458</c:v>
                </c:pt>
                <c:pt idx="14">
                  <c:v>1746</c:v>
                </c:pt>
                <c:pt idx="15">
                  <c:v>1467</c:v>
                </c:pt>
                <c:pt idx="16">
                  <c:v>1134</c:v>
                </c:pt>
                <c:pt idx="17">
                  <c:v>1718</c:v>
                </c:pt>
                <c:pt idx="18">
                  <c:v>1872</c:v>
                </c:pt>
                <c:pt idx="19">
                  <c:v>1585</c:v>
                </c:pt>
                <c:pt idx="20">
                  <c:v>1525</c:v>
                </c:pt>
                <c:pt idx="21">
                  <c:v>1455</c:v>
                </c:pt>
                <c:pt idx="22">
                  <c:v>2155</c:v>
                </c:pt>
                <c:pt idx="23">
                  <c:v>1725</c:v>
                </c:pt>
                <c:pt idx="24">
                  <c:v>2247</c:v>
                </c:pt>
                <c:pt idx="25">
                  <c:v>1604</c:v>
                </c:pt>
                <c:pt idx="26">
                  <c:v>1537</c:v>
                </c:pt>
                <c:pt idx="27">
                  <c:v>1513</c:v>
                </c:pt>
                <c:pt idx="28">
                  <c:v>995</c:v>
                </c:pt>
                <c:pt idx="29">
                  <c:v>1493</c:v>
                </c:pt>
                <c:pt idx="30">
                  <c:v>1509</c:v>
                </c:pt>
                <c:pt idx="31">
                  <c:v>1138</c:v>
                </c:pt>
                <c:pt idx="32">
                  <c:v>1470</c:v>
                </c:pt>
                <c:pt idx="33">
                  <c:v>1579</c:v>
                </c:pt>
                <c:pt idx="34">
                  <c:v>1833</c:v>
                </c:pt>
                <c:pt idx="35">
                  <c:v>1981</c:v>
                </c:pt>
                <c:pt idx="36">
                  <c:v>1873</c:v>
                </c:pt>
                <c:pt idx="37">
                  <c:v>1675</c:v>
                </c:pt>
                <c:pt idx="38">
                  <c:v>2042</c:v>
                </c:pt>
                <c:pt idx="39">
                  <c:v>2018</c:v>
                </c:pt>
                <c:pt idx="40">
                  <c:v>1410</c:v>
                </c:pt>
                <c:pt idx="41">
                  <c:v>2081</c:v>
                </c:pt>
                <c:pt idx="42">
                  <c:v>2381</c:v>
                </c:pt>
                <c:pt idx="43">
                  <c:v>1674</c:v>
                </c:pt>
                <c:pt idx="44">
                  <c:v>2168</c:v>
                </c:pt>
                <c:pt idx="45">
                  <c:v>2004</c:v>
                </c:pt>
                <c:pt idx="46">
                  <c:v>2025</c:v>
                </c:pt>
                <c:pt idx="47">
                  <c:v>1758</c:v>
                </c:pt>
                <c:pt idx="48">
                  <c:v>2517</c:v>
                </c:pt>
                <c:pt idx="49">
                  <c:v>1888</c:v>
                </c:pt>
                <c:pt idx="50">
                  <c:v>2399</c:v>
                </c:pt>
                <c:pt idx="51">
                  <c:v>2267</c:v>
                </c:pt>
                <c:pt idx="52">
                  <c:v>1203</c:v>
                </c:pt>
                <c:pt idx="53">
                  <c:v>2064</c:v>
                </c:pt>
                <c:pt idx="54">
                  <c:v>2533</c:v>
                </c:pt>
                <c:pt idx="55">
                  <c:v>1568</c:v>
                </c:pt>
                <c:pt idx="56">
                  <c:v>2008</c:v>
                </c:pt>
                <c:pt idx="57">
                  <c:v>1659</c:v>
                </c:pt>
                <c:pt idx="58">
                  <c:v>2067</c:v>
                </c:pt>
                <c:pt idx="59">
                  <c:v>1745</c:v>
                </c:pt>
                <c:pt idx="60">
                  <c:v>2074</c:v>
                </c:pt>
              </c:numCache>
            </c:numRef>
          </c:val>
          <c:smooth val="0"/>
          <c:extLst>
            <c:ext xmlns:c16="http://schemas.microsoft.com/office/drawing/2014/chart" uri="{C3380CC4-5D6E-409C-BE32-E72D297353CC}">
              <c16:uniqueId val="{00000005-2A3A-4316-88D1-EC9561CDAE36}"/>
            </c:ext>
          </c:extLst>
        </c:ser>
        <c:ser>
          <c:idx val="6"/>
          <c:order val="6"/>
          <c:tx>
            <c:v>2018 DES 52 Weeks</c:v>
          </c:tx>
          <c:spPr>
            <a:ln w="28575" cap="rnd">
              <a:solidFill>
                <a:srgbClr val="FFC000"/>
              </a:solidFill>
              <a:round/>
            </a:ln>
            <a:effectLst/>
          </c:spPr>
          <c:marker>
            <c:symbol val="none"/>
          </c:marker>
          <c:dPt>
            <c:idx val="59"/>
            <c:marker>
              <c:symbol val="none"/>
            </c:marker>
            <c:bubble3D val="0"/>
            <c:spPr>
              <a:ln w="28575" cap="rnd">
                <a:solidFill>
                  <a:srgbClr val="FFC000"/>
                </a:solidFill>
                <a:prstDash val="solid"/>
                <a:round/>
              </a:ln>
              <a:effectLst/>
            </c:spPr>
            <c:extLst>
              <c:ext xmlns:c16="http://schemas.microsoft.com/office/drawing/2014/chart" uri="{C3380CC4-5D6E-409C-BE32-E72D297353CC}">
                <c16:uniqueId val="{00000001-44AF-4EC3-B4DB-B8693FECB58F}"/>
              </c:ext>
            </c:extLst>
          </c:dPt>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OutcomesData!$S$2:$S$62</c:f>
              <c:numCache>
                <c:formatCode>_-* #,##0_-;\-* #,##0_-;_-* "-"??_-;_-@_-</c:formatCode>
                <c:ptCount val="61"/>
                <c:pt idx="15">
                  <c:v>0</c:v>
                </c:pt>
                <c:pt idx="16">
                  <c:v>705</c:v>
                </c:pt>
                <c:pt idx="17">
                  <c:v>805</c:v>
                </c:pt>
                <c:pt idx="18">
                  <c:v>929</c:v>
                </c:pt>
                <c:pt idx="19">
                  <c:v>888</c:v>
                </c:pt>
                <c:pt idx="20">
                  <c:v>801</c:v>
                </c:pt>
                <c:pt idx="21">
                  <c:v>677</c:v>
                </c:pt>
                <c:pt idx="22">
                  <c:v>714</c:v>
                </c:pt>
                <c:pt idx="23">
                  <c:v>801</c:v>
                </c:pt>
                <c:pt idx="24">
                  <c:v>995</c:v>
                </c:pt>
                <c:pt idx="25">
                  <c:v>668</c:v>
                </c:pt>
                <c:pt idx="26">
                  <c:v>673</c:v>
                </c:pt>
                <c:pt idx="27">
                  <c:v>831</c:v>
                </c:pt>
                <c:pt idx="28">
                  <c:v>605</c:v>
                </c:pt>
                <c:pt idx="29">
                  <c:v>672</c:v>
                </c:pt>
                <c:pt idx="30">
                  <c:v>843</c:v>
                </c:pt>
                <c:pt idx="31">
                  <c:v>660</c:v>
                </c:pt>
                <c:pt idx="32">
                  <c:v>722</c:v>
                </c:pt>
                <c:pt idx="33">
                  <c:v>624</c:v>
                </c:pt>
                <c:pt idx="34">
                  <c:v>571</c:v>
                </c:pt>
                <c:pt idx="35">
                  <c:v>669</c:v>
                </c:pt>
                <c:pt idx="36">
                  <c:v>731</c:v>
                </c:pt>
                <c:pt idx="37">
                  <c:v>459</c:v>
                </c:pt>
                <c:pt idx="38">
                  <c:v>529</c:v>
                </c:pt>
                <c:pt idx="39">
                  <c:v>821</c:v>
                </c:pt>
                <c:pt idx="40">
                  <c:v>696</c:v>
                </c:pt>
                <c:pt idx="41">
                  <c:v>787</c:v>
                </c:pt>
                <c:pt idx="42">
                  <c:v>996</c:v>
                </c:pt>
                <c:pt idx="43">
                  <c:v>853</c:v>
                </c:pt>
                <c:pt idx="44">
                  <c:v>1122</c:v>
                </c:pt>
                <c:pt idx="45">
                  <c:v>983</c:v>
                </c:pt>
                <c:pt idx="46">
                  <c:v>936</c:v>
                </c:pt>
                <c:pt idx="47">
                  <c:v>1127</c:v>
                </c:pt>
                <c:pt idx="48">
                  <c:v>1745</c:v>
                </c:pt>
                <c:pt idx="49">
                  <c:v>1210</c:v>
                </c:pt>
                <c:pt idx="50">
                  <c:v>1360</c:v>
                </c:pt>
                <c:pt idx="51">
                  <c:v>1586</c:v>
                </c:pt>
                <c:pt idx="52">
                  <c:v>1057</c:v>
                </c:pt>
                <c:pt idx="53">
                  <c:v>1318</c:v>
                </c:pt>
                <c:pt idx="54">
                  <c:v>1524</c:v>
                </c:pt>
                <c:pt idx="55">
                  <c:v>1209</c:v>
                </c:pt>
                <c:pt idx="56">
                  <c:v>1606</c:v>
                </c:pt>
                <c:pt idx="57">
                  <c:v>1226</c:v>
                </c:pt>
                <c:pt idx="58">
                  <c:v>1145</c:v>
                </c:pt>
                <c:pt idx="59">
                  <c:v>1260</c:v>
                </c:pt>
                <c:pt idx="60">
                  <c:v>1690</c:v>
                </c:pt>
              </c:numCache>
            </c:numRef>
          </c:val>
          <c:smooth val="0"/>
          <c:extLst>
            <c:ext xmlns:c16="http://schemas.microsoft.com/office/drawing/2014/chart" uri="{C3380CC4-5D6E-409C-BE32-E72D297353CC}">
              <c16:uniqueId val="{00000000-1FF5-48D7-BE3F-40F2D3802D2A}"/>
            </c:ext>
          </c:extLst>
        </c:ser>
        <c:dLbls>
          <c:showLegendKey val="0"/>
          <c:showVal val="0"/>
          <c:showCatName val="0"/>
          <c:showSerName val="0"/>
          <c:showPercent val="0"/>
          <c:showBubbleSize val="0"/>
        </c:dLbls>
        <c:smooth val="0"/>
        <c:axId val="693566792"/>
        <c:axId val="693560232"/>
      </c:lineChart>
      <c:dateAx>
        <c:axId val="69356679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60232"/>
        <c:crosses val="autoZero"/>
        <c:auto val="1"/>
        <c:lblOffset val="100"/>
        <c:baseTimeUnit val="months"/>
        <c:majorUnit val="12"/>
      </c:dateAx>
      <c:valAx>
        <c:axId val="69356023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66792"/>
        <c:crosses val="autoZero"/>
        <c:crossBetween val="midCat"/>
      </c:valAx>
      <c:spPr>
        <a:noFill/>
        <a:ln>
          <a:noFill/>
        </a:ln>
        <a:effectLst/>
      </c:spPr>
    </c:plotArea>
    <c:legend>
      <c:legendPos val="t"/>
      <c:layout>
        <c:manualLayout>
          <c:xMode val="edge"/>
          <c:yMode val="edge"/>
          <c:x val="5.9755982524079036E-2"/>
          <c:y val="0.10669782176144101"/>
          <c:w val="0.92072386058981237"/>
          <c:h val="0.107230600062833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ESS Outcomes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ESS Job Placements</c:v>
          </c:tx>
          <c:spPr>
            <a:ln w="28575" cap="rnd">
              <a:solidFill>
                <a:srgbClr val="92D050"/>
              </a:solidFill>
              <a:prstDash val="solid"/>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OutcomesData!$H$2:$H$62</c:f>
              <c:numCache>
                <c:formatCode>_-* #,##0_-;\-* #,##0_-;_-* "-"??_-;_-@_-</c:formatCode>
                <c:ptCount val="61"/>
                <c:pt idx="0">
                  <c:v>2481</c:v>
                </c:pt>
                <c:pt idx="1">
                  <c:v>1993</c:v>
                </c:pt>
                <c:pt idx="2">
                  <c:v>2233</c:v>
                </c:pt>
                <c:pt idx="3">
                  <c:v>1607</c:v>
                </c:pt>
                <c:pt idx="4">
                  <c:v>9</c:v>
                </c:pt>
                <c:pt idx="5">
                  <c:v>4</c:v>
                </c:pt>
                <c:pt idx="6">
                  <c:v>1</c:v>
                </c:pt>
                <c:pt idx="8">
                  <c:v>9</c:v>
                </c:pt>
                <c:pt idx="9">
                  <c:v>18</c:v>
                </c:pt>
                <c:pt idx="10">
                  <c:v>28</c:v>
                </c:pt>
                <c:pt idx="11">
                  <c:v>9</c:v>
                </c:pt>
                <c:pt idx="12">
                  <c:v>1</c:v>
                </c:pt>
                <c:pt idx="13">
                  <c:v>1</c:v>
                </c:pt>
                <c:pt idx="14">
                  <c:v>1</c:v>
                </c:pt>
              </c:numCache>
            </c:numRef>
          </c:val>
          <c:smooth val="0"/>
          <c:extLst>
            <c:ext xmlns:c16="http://schemas.microsoft.com/office/drawing/2014/chart" uri="{C3380CC4-5D6E-409C-BE32-E72D297353CC}">
              <c16:uniqueId val="{00000000-E1FE-4908-A502-6BC7F15B4BC0}"/>
            </c:ext>
          </c:extLst>
        </c:ser>
        <c:ser>
          <c:idx val="1"/>
          <c:order val="1"/>
          <c:tx>
            <c:v>2010 ESS 13 Week</c:v>
          </c:tx>
          <c:spPr>
            <a:ln w="28575" cap="rnd">
              <a:solidFill>
                <a:srgbClr val="FF0000"/>
              </a:solidFill>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OutcomesData!$I$2:$I$62</c:f>
              <c:numCache>
                <c:formatCode>_-* #,##0_-;\-* #,##0_-;_-* "-"??_-;_-@_-</c:formatCode>
                <c:ptCount val="61"/>
                <c:pt idx="0">
                  <c:v>1707</c:v>
                </c:pt>
                <c:pt idx="1">
                  <c:v>1161</c:v>
                </c:pt>
                <c:pt idx="2">
                  <c:v>2079</c:v>
                </c:pt>
                <c:pt idx="3">
                  <c:v>2033</c:v>
                </c:pt>
                <c:pt idx="4">
                  <c:v>1371</c:v>
                </c:pt>
                <c:pt idx="5">
                  <c:v>1485</c:v>
                </c:pt>
                <c:pt idx="6">
                  <c:v>918</c:v>
                </c:pt>
                <c:pt idx="7">
                  <c:v>175</c:v>
                </c:pt>
                <c:pt idx="8">
                  <c:v>67</c:v>
                </c:pt>
                <c:pt idx="9">
                  <c:v>17</c:v>
                </c:pt>
                <c:pt idx="10">
                  <c:v>11</c:v>
                </c:pt>
                <c:pt idx="11">
                  <c:v>13</c:v>
                </c:pt>
                <c:pt idx="12">
                  <c:v>9</c:v>
                </c:pt>
                <c:pt idx="13">
                  <c:v>1</c:v>
                </c:pt>
                <c:pt idx="15">
                  <c:v>1</c:v>
                </c:pt>
                <c:pt idx="16">
                  <c:v>1</c:v>
                </c:pt>
                <c:pt idx="21">
                  <c:v>1</c:v>
                </c:pt>
                <c:pt idx="26">
                  <c:v>1</c:v>
                </c:pt>
                <c:pt idx="33">
                  <c:v>1</c:v>
                </c:pt>
              </c:numCache>
            </c:numRef>
          </c:val>
          <c:smooth val="0"/>
          <c:extLst>
            <c:ext xmlns:c16="http://schemas.microsoft.com/office/drawing/2014/chart" uri="{C3380CC4-5D6E-409C-BE32-E72D297353CC}">
              <c16:uniqueId val="{00000001-E1FE-4908-A502-6BC7F15B4BC0}"/>
            </c:ext>
          </c:extLst>
        </c:ser>
        <c:ser>
          <c:idx val="2"/>
          <c:order val="2"/>
          <c:tx>
            <c:v>2010 ESS 26 Week</c:v>
          </c:tx>
          <c:spPr>
            <a:ln w="28575" cap="rnd">
              <a:solidFill>
                <a:srgbClr val="0070C0"/>
              </a:solidFill>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OutcomesData!$J$2:$J$62</c:f>
              <c:numCache>
                <c:formatCode>_-* #,##0_-;\-* #,##0_-;_-* "-"??_-;_-@_-</c:formatCode>
                <c:ptCount val="61"/>
                <c:pt idx="0">
                  <c:v>1693</c:v>
                </c:pt>
                <c:pt idx="1">
                  <c:v>1505</c:v>
                </c:pt>
                <c:pt idx="2">
                  <c:v>1699</c:v>
                </c:pt>
                <c:pt idx="3">
                  <c:v>1317</c:v>
                </c:pt>
                <c:pt idx="4">
                  <c:v>822</c:v>
                </c:pt>
                <c:pt idx="5">
                  <c:v>1556</c:v>
                </c:pt>
                <c:pt idx="6">
                  <c:v>1486</c:v>
                </c:pt>
                <c:pt idx="7">
                  <c:v>1291</c:v>
                </c:pt>
                <c:pt idx="8">
                  <c:v>1287</c:v>
                </c:pt>
                <c:pt idx="9">
                  <c:v>701</c:v>
                </c:pt>
                <c:pt idx="10">
                  <c:v>176</c:v>
                </c:pt>
                <c:pt idx="11">
                  <c:v>50</c:v>
                </c:pt>
                <c:pt idx="12">
                  <c:v>31</c:v>
                </c:pt>
                <c:pt idx="13">
                  <c:v>11</c:v>
                </c:pt>
                <c:pt idx="14">
                  <c:v>7</c:v>
                </c:pt>
                <c:pt idx="15">
                  <c:v>5</c:v>
                </c:pt>
                <c:pt idx="16">
                  <c:v>4</c:v>
                </c:pt>
                <c:pt idx="17">
                  <c:v>1</c:v>
                </c:pt>
                <c:pt idx="19">
                  <c:v>1</c:v>
                </c:pt>
                <c:pt idx="20">
                  <c:v>2</c:v>
                </c:pt>
                <c:pt idx="26">
                  <c:v>2</c:v>
                </c:pt>
                <c:pt idx="48">
                  <c:v>1</c:v>
                </c:pt>
              </c:numCache>
            </c:numRef>
          </c:val>
          <c:smooth val="0"/>
          <c:extLst>
            <c:ext xmlns:c16="http://schemas.microsoft.com/office/drawing/2014/chart" uri="{C3380CC4-5D6E-409C-BE32-E72D297353CC}">
              <c16:uniqueId val="{00000002-E1FE-4908-A502-6BC7F15B4BC0}"/>
            </c:ext>
          </c:extLst>
        </c:ser>
        <c:ser>
          <c:idx val="3"/>
          <c:order val="3"/>
          <c:tx>
            <c:v>ESS 4 Week</c:v>
          </c:tx>
          <c:spPr>
            <a:ln w="28575" cap="rnd">
              <a:solidFill>
                <a:srgbClr val="92D050"/>
              </a:solidFill>
              <a:prstDash val="sysDot"/>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OutcomesData!$T$2:$T$62</c:f>
              <c:numCache>
                <c:formatCode>_-* #,##0_-;\-* #,##0_-;_-* "-"??_-;_-@_-</c:formatCode>
                <c:ptCount val="61"/>
                <c:pt idx="4">
                  <c:v>93</c:v>
                </c:pt>
                <c:pt idx="5">
                  <c:v>1524</c:v>
                </c:pt>
                <c:pt idx="6">
                  <c:v>1957</c:v>
                </c:pt>
                <c:pt idx="7">
                  <c:v>2328</c:v>
                </c:pt>
                <c:pt idx="8">
                  <c:v>2407</c:v>
                </c:pt>
                <c:pt idx="9">
                  <c:v>1979</c:v>
                </c:pt>
                <c:pt idx="10">
                  <c:v>1911</c:v>
                </c:pt>
                <c:pt idx="11">
                  <c:v>1589</c:v>
                </c:pt>
                <c:pt idx="12">
                  <c:v>2448</c:v>
                </c:pt>
                <c:pt idx="13">
                  <c:v>2132</c:v>
                </c:pt>
                <c:pt idx="14">
                  <c:v>2130</c:v>
                </c:pt>
                <c:pt idx="15">
                  <c:v>2199</c:v>
                </c:pt>
                <c:pt idx="16">
                  <c:v>2058</c:v>
                </c:pt>
                <c:pt idx="17">
                  <c:v>2410</c:v>
                </c:pt>
                <c:pt idx="18">
                  <c:v>2390</c:v>
                </c:pt>
                <c:pt idx="19">
                  <c:v>2608</c:v>
                </c:pt>
                <c:pt idx="20">
                  <c:v>2503</c:v>
                </c:pt>
                <c:pt idx="21">
                  <c:v>2282</c:v>
                </c:pt>
                <c:pt idx="22">
                  <c:v>2177</c:v>
                </c:pt>
                <c:pt idx="23">
                  <c:v>1765</c:v>
                </c:pt>
                <c:pt idx="24">
                  <c:v>2534</c:v>
                </c:pt>
                <c:pt idx="25">
                  <c:v>1757</c:v>
                </c:pt>
                <c:pt idx="26">
                  <c:v>1160</c:v>
                </c:pt>
                <c:pt idx="27">
                  <c:v>1690</c:v>
                </c:pt>
                <c:pt idx="28">
                  <c:v>1845</c:v>
                </c:pt>
                <c:pt idx="29">
                  <c:v>2095</c:v>
                </c:pt>
                <c:pt idx="30">
                  <c:v>2380</c:v>
                </c:pt>
                <c:pt idx="31">
                  <c:v>2438</c:v>
                </c:pt>
                <c:pt idx="32">
                  <c:v>2671</c:v>
                </c:pt>
                <c:pt idx="33">
                  <c:v>2753</c:v>
                </c:pt>
                <c:pt idx="34">
                  <c:v>2594</c:v>
                </c:pt>
                <c:pt idx="35">
                  <c:v>2170</c:v>
                </c:pt>
                <c:pt idx="36">
                  <c:v>3241</c:v>
                </c:pt>
                <c:pt idx="37">
                  <c:v>3114</c:v>
                </c:pt>
                <c:pt idx="38">
                  <c:v>3319</c:v>
                </c:pt>
                <c:pt idx="39">
                  <c:v>3728</c:v>
                </c:pt>
                <c:pt idx="40">
                  <c:v>3216</c:v>
                </c:pt>
                <c:pt idx="41">
                  <c:v>3029</c:v>
                </c:pt>
                <c:pt idx="42">
                  <c:v>3087</c:v>
                </c:pt>
                <c:pt idx="43">
                  <c:v>2936</c:v>
                </c:pt>
                <c:pt idx="44">
                  <c:v>3712</c:v>
                </c:pt>
                <c:pt idx="45">
                  <c:v>3581</c:v>
                </c:pt>
                <c:pt idx="46">
                  <c:v>3350</c:v>
                </c:pt>
                <c:pt idx="47">
                  <c:v>2466</c:v>
                </c:pt>
                <c:pt idx="48">
                  <c:v>3674</c:v>
                </c:pt>
                <c:pt idx="49">
                  <c:v>3148</c:v>
                </c:pt>
                <c:pt idx="50">
                  <c:v>3645</c:v>
                </c:pt>
                <c:pt idx="51">
                  <c:v>3645</c:v>
                </c:pt>
                <c:pt idx="52">
                  <c:v>3155</c:v>
                </c:pt>
                <c:pt idx="53">
                  <c:v>3620</c:v>
                </c:pt>
                <c:pt idx="54">
                  <c:v>3519</c:v>
                </c:pt>
                <c:pt idx="55">
                  <c:v>3088</c:v>
                </c:pt>
                <c:pt idx="56">
                  <c:v>3413</c:v>
                </c:pt>
                <c:pt idx="57">
                  <c:v>3036</c:v>
                </c:pt>
                <c:pt idx="58">
                  <c:v>2666</c:v>
                </c:pt>
                <c:pt idx="59">
                  <c:v>2195</c:v>
                </c:pt>
                <c:pt idx="60">
                  <c:v>3389</c:v>
                </c:pt>
              </c:numCache>
            </c:numRef>
          </c:val>
          <c:smooth val="0"/>
          <c:extLst>
            <c:ext xmlns:c16="http://schemas.microsoft.com/office/drawing/2014/chart" uri="{C3380CC4-5D6E-409C-BE32-E72D297353CC}">
              <c16:uniqueId val="{00000003-E1FE-4908-A502-6BC7F15B4BC0}"/>
            </c:ext>
          </c:extLst>
        </c:ser>
        <c:ser>
          <c:idx val="4"/>
          <c:order val="4"/>
          <c:tx>
            <c:v>2018 ESS 13 Week</c:v>
          </c:tx>
          <c:spPr>
            <a:ln w="28575" cap="rnd">
              <a:solidFill>
                <a:srgbClr val="FF0000"/>
              </a:solidFill>
              <a:prstDash val="sysDot"/>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OutcomesData!$U$2:$U$62</c:f>
              <c:numCache>
                <c:formatCode>_-* #,##0_-;\-* #,##0_-;_-* "-"??_-;_-@_-</c:formatCode>
                <c:ptCount val="61"/>
                <c:pt idx="6">
                  <c:v>0</c:v>
                </c:pt>
                <c:pt idx="7">
                  <c:v>1738</c:v>
                </c:pt>
                <c:pt idx="8">
                  <c:v>2035</c:v>
                </c:pt>
                <c:pt idx="9">
                  <c:v>1865</c:v>
                </c:pt>
                <c:pt idx="10">
                  <c:v>2392</c:v>
                </c:pt>
                <c:pt idx="11">
                  <c:v>2112</c:v>
                </c:pt>
                <c:pt idx="12">
                  <c:v>2228</c:v>
                </c:pt>
                <c:pt idx="13">
                  <c:v>1328</c:v>
                </c:pt>
                <c:pt idx="14">
                  <c:v>2548</c:v>
                </c:pt>
                <c:pt idx="15">
                  <c:v>2771</c:v>
                </c:pt>
                <c:pt idx="16">
                  <c:v>2002</c:v>
                </c:pt>
                <c:pt idx="17">
                  <c:v>2336</c:v>
                </c:pt>
                <c:pt idx="18">
                  <c:v>2714</c:v>
                </c:pt>
                <c:pt idx="19">
                  <c:v>2519</c:v>
                </c:pt>
                <c:pt idx="20">
                  <c:v>2450</c:v>
                </c:pt>
                <c:pt idx="21">
                  <c:v>2599</c:v>
                </c:pt>
                <c:pt idx="22">
                  <c:v>2975</c:v>
                </c:pt>
                <c:pt idx="23">
                  <c:v>2440</c:v>
                </c:pt>
                <c:pt idx="24">
                  <c:v>2602</c:v>
                </c:pt>
                <c:pt idx="25">
                  <c:v>1463</c:v>
                </c:pt>
                <c:pt idx="26">
                  <c:v>2028</c:v>
                </c:pt>
                <c:pt idx="27">
                  <c:v>2445</c:v>
                </c:pt>
                <c:pt idx="28">
                  <c:v>1639</c:v>
                </c:pt>
                <c:pt idx="29">
                  <c:v>1924</c:v>
                </c:pt>
                <c:pt idx="30">
                  <c:v>2863</c:v>
                </c:pt>
                <c:pt idx="31">
                  <c:v>2197</c:v>
                </c:pt>
                <c:pt idx="32">
                  <c:v>2629</c:v>
                </c:pt>
                <c:pt idx="33">
                  <c:v>2286</c:v>
                </c:pt>
                <c:pt idx="34">
                  <c:v>2414</c:v>
                </c:pt>
                <c:pt idx="35">
                  <c:v>2483</c:v>
                </c:pt>
                <c:pt idx="36">
                  <c:v>2820</c:v>
                </c:pt>
                <c:pt idx="37">
                  <c:v>1695</c:v>
                </c:pt>
                <c:pt idx="38">
                  <c:v>2594</c:v>
                </c:pt>
                <c:pt idx="39">
                  <c:v>3255</c:v>
                </c:pt>
                <c:pt idx="40">
                  <c:v>2368</c:v>
                </c:pt>
                <c:pt idx="41">
                  <c:v>2677</c:v>
                </c:pt>
                <c:pt idx="42">
                  <c:v>2953</c:v>
                </c:pt>
                <c:pt idx="43">
                  <c:v>2093</c:v>
                </c:pt>
                <c:pt idx="44">
                  <c:v>2597</c:v>
                </c:pt>
                <c:pt idx="45">
                  <c:v>2469</c:v>
                </c:pt>
                <c:pt idx="46">
                  <c:v>2759</c:v>
                </c:pt>
                <c:pt idx="47">
                  <c:v>2734</c:v>
                </c:pt>
                <c:pt idx="48">
                  <c:v>3405</c:v>
                </c:pt>
                <c:pt idx="49">
                  <c:v>1659</c:v>
                </c:pt>
                <c:pt idx="50">
                  <c:v>2607</c:v>
                </c:pt>
                <c:pt idx="51">
                  <c:v>3305</c:v>
                </c:pt>
                <c:pt idx="52">
                  <c:v>1986</c:v>
                </c:pt>
                <c:pt idx="53">
                  <c:v>2655</c:v>
                </c:pt>
                <c:pt idx="54">
                  <c:v>3142</c:v>
                </c:pt>
                <c:pt idx="55">
                  <c:v>2204</c:v>
                </c:pt>
                <c:pt idx="56">
                  <c:v>2520</c:v>
                </c:pt>
                <c:pt idx="57">
                  <c:v>2215</c:v>
                </c:pt>
                <c:pt idx="58">
                  <c:v>2667</c:v>
                </c:pt>
                <c:pt idx="59">
                  <c:v>2283</c:v>
                </c:pt>
                <c:pt idx="60">
                  <c:v>2377</c:v>
                </c:pt>
              </c:numCache>
            </c:numRef>
          </c:val>
          <c:smooth val="0"/>
          <c:extLst>
            <c:ext xmlns:c16="http://schemas.microsoft.com/office/drawing/2014/chart" uri="{C3380CC4-5D6E-409C-BE32-E72D297353CC}">
              <c16:uniqueId val="{00000004-E1FE-4908-A502-6BC7F15B4BC0}"/>
            </c:ext>
          </c:extLst>
        </c:ser>
        <c:ser>
          <c:idx val="5"/>
          <c:order val="5"/>
          <c:tx>
            <c:v>2018 ESS 26 Week</c:v>
          </c:tx>
          <c:spPr>
            <a:ln w="28575" cap="rnd">
              <a:solidFill>
                <a:srgbClr val="0070C0"/>
              </a:solidFill>
              <a:prstDash val="sysDot"/>
              <a:round/>
            </a:ln>
            <a:effectLst/>
          </c:spPr>
          <c:marker>
            <c:symbol val="none"/>
          </c:marker>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OutcomesData!$V$2:$V$62</c:f>
              <c:numCache>
                <c:formatCode>_-* #,##0_-;\-* #,##0_-;_-* "-"??_-;_-@_-</c:formatCode>
                <c:ptCount val="61"/>
                <c:pt idx="8">
                  <c:v>1</c:v>
                </c:pt>
                <c:pt idx="9">
                  <c:v>46</c:v>
                </c:pt>
                <c:pt idx="10">
                  <c:v>1462</c:v>
                </c:pt>
                <c:pt idx="11">
                  <c:v>1570</c:v>
                </c:pt>
                <c:pt idx="12">
                  <c:v>2172</c:v>
                </c:pt>
                <c:pt idx="13">
                  <c:v>1586</c:v>
                </c:pt>
                <c:pt idx="14">
                  <c:v>2059</c:v>
                </c:pt>
                <c:pt idx="15">
                  <c:v>1814</c:v>
                </c:pt>
                <c:pt idx="16">
                  <c:v>1244</c:v>
                </c:pt>
                <c:pt idx="17">
                  <c:v>2022</c:v>
                </c:pt>
                <c:pt idx="18">
                  <c:v>2320</c:v>
                </c:pt>
                <c:pt idx="19">
                  <c:v>1793</c:v>
                </c:pt>
                <c:pt idx="20">
                  <c:v>1889</c:v>
                </c:pt>
                <c:pt idx="21">
                  <c:v>1825</c:v>
                </c:pt>
                <c:pt idx="22">
                  <c:v>2416</c:v>
                </c:pt>
                <c:pt idx="23">
                  <c:v>2008</c:v>
                </c:pt>
                <c:pt idx="24">
                  <c:v>2649</c:v>
                </c:pt>
                <c:pt idx="25">
                  <c:v>1869</c:v>
                </c:pt>
                <c:pt idx="26">
                  <c:v>1814</c:v>
                </c:pt>
                <c:pt idx="27">
                  <c:v>1962</c:v>
                </c:pt>
                <c:pt idx="28">
                  <c:v>1186</c:v>
                </c:pt>
                <c:pt idx="29">
                  <c:v>1724</c:v>
                </c:pt>
                <c:pt idx="30">
                  <c:v>2003</c:v>
                </c:pt>
                <c:pt idx="31">
                  <c:v>1416</c:v>
                </c:pt>
                <c:pt idx="32">
                  <c:v>1726</c:v>
                </c:pt>
                <c:pt idx="33">
                  <c:v>1955</c:v>
                </c:pt>
                <c:pt idx="34">
                  <c:v>2180</c:v>
                </c:pt>
                <c:pt idx="35">
                  <c:v>2183</c:v>
                </c:pt>
                <c:pt idx="36">
                  <c:v>2451</c:v>
                </c:pt>
                <c:pt idx="37">
                  <c:v>1866</c:v>
                </c:pt>
                <c:pt idx="38">
                  <c:v>2337</c:v>
                </c:pt>
                <c:pt idx="39">
                  <c:v>2352</c:v>
                </c:pt>
                <c:pt idx="40">
                  <c:v>1462</c:v>
                </c:pt>
                <c:pt idx="41">
                  <c:v>2207</c:v>
                </c:pt>
                <c:pt idx="42">
                  <c:v>2621</c:v>
                </c:pt>
                <c:pt idx="43">
                  <c:v>1873</c:v>
                </c:pt>
                <c:pt idx="44">
                  <c:v>2363</c:v>
                </c:pt>
                <c:pt idx="45">
                  <c:v>2277</c:v>
                </c:pt>
                <c:pt idx="46">
                  <c:v>2185</c:v>
                </c:pt>
                <c:pt idx="47">
                  <c:v>1985</c:v>
                </c:pt>
                <c:pt idx="48">
                  <c:v>2788</c:v>
                </c:pt>
                <c:pt idx="49">
                  <c:v>2170</c:v>
                </c:pt>
                <c:pt idx="50">
                  <c:v>2791</c:v>
                </c:pt>
                <c:pt idx="51">
                  <c:v>2718</c:v>
                </c:pt>
                <c:pt idx="52">
                  <c:v>1317</c:v>
                </c:pt>
                <c:pt idx="53">
                  <c:v>2394</c:v>
                </c:pt>
                <c:pt idx="54">
                  <c:v>2823</c:v>
                </c:pt>
                <c:pt idx="55">
                  <c:v>1864</c:v>
                </c:pt>
                <c:pt idx="56">
                  <c:v>2375</c:v>
                </c:pt>
                <c:pt idx="57">
                  <c:v>2117</c:v>
                </c:pt>
                <c:pt idx="58">
                  <c:v>2462</c:v>
                </c:pt>
                <c:pt idx="59">
                  <c:v>2067</c:v>
                </c:pt>
                <c:pt idx="60">
                  <c:v>2571</c:v>
                </c:pt>
              </c:numCache>
            </c:numRef>
          </c:val>
          <c:smooth val="0"/>
          <c:extLst>
            <c:ext xmlns:c16="http://schemas.microsoft.com/office/drawing/2014/chart" uri="{C3380CC4-5D6E-409C-BE32-E72D297353CC}">
              <c16:uniqueId val="{00000005-E1FE-4908-A502-6BC7F15B4BC0}"/>
            </c:ext>
          </c:extLst>
        </c:ser>
        <c:ser>
          <c:idx val="6"/>
          <c:order val="6"/>
          <c:tx>
            <c:v>2018 ESS 52 Weeks</c:v>
          </c:tx>
          <c:spPr>
            <a:ln w="28575" cap="rnd">
              <a:solidFill>
                <a:srgbClr val="FFC000"/>
              </a:solidFill>
              <a:round/>
            </a:ln>
            <a:effectLst/>
          </c:spPr>
          <c:marker>
            <c:symbol val="none"/>
          </c:marker>
          <c:dPt>
            <c:idx val="59"/>
            <c:marker>
              <c:symbol val="none"/>
            </c:marker>
            <c:bubble3D val="0"/>
            <c:spPr>
              <a:ln w="28575" cap="rnd">
                <a:solidFill>
                  <a:srgbClr val="FFC000"/>
                </a:solidFill>
                <a:prstDash val="solid"/>
                <a:round/>
              </a:ln>
              <a:effectLst/>
            </c:spPr>
            <c:extLst>
              <c:ext xmlns:c16="http://schemas.microsoft.com/office/drawing/2014/chart" uri="{C3380CC4-5D6E-409C-BE32-E72D297353CC}">
                <c16:uniqueId val="{00000001-87F1-468A-8D24-53B54C4841F7}"/>
              </c:ext>
            </c:extLst>
          </c:dPt>
          <c:cat>
            <c:numRef>
              <c:f>OutcomesData!$A$2:$A$62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OutcomesData!$W$2:$W$62</c:f>
              <c:numCache>
                <c:formatCode>_-* #,##0_-;\-* #,##0_-;_-* "-"??_-;_-@_-</c:formatCode>
                <c:ptCount val="61"/>
                <c:pt idx="15">
                  <c:v>0</c:v>
                </c:pt>
                <c:pt idx="16">
                  <c:v>756</c:v>
                </c:pt>
                <c:pt idx="17">
                  <c:v>951</c:v>
                </c:pt>
                <c:pt idx="18">
                  <c:v>1116</c:v>
                </c:pt>
                <c:pt idx="19">
                  <c:v>981</c:v>
                </c:pt>
                <c:pt idx="20">
                  <c:v>962</c:v>
                </c:pt>
                <c:pt idx="21">
                  <c:v>815</c:v>
                </c:pt>
                <c:pt idx="22">
                  <c:v>753</c:v>
                </c:pt>
                <c:pt idx="23">
                  <c:v>923</c:v>
                </c:pt>
                <c:pt idx="24">
                  <c:v>1298</c:v>
                </c:pt>
                <c:pt idx="25">
                  <c:v>811</c:v>
                </c:pt>
                <c:pt idx="26">
                  <c:v>865</c:v>
                </c:pt>
                <c:pt idx="27">
                  <c:v>1004</c:v>
                </c:pt>
                <c:pt idx="28">
                  <c:v>691</c:v>
                </c:pt>
                <c:pt idx="29">
                  <c:v>743</c:v>
                </c:pt>
                <c:pt idx="30">
                  <c:v>1097</c:v>
                </c:pt>
                <c:pt idx="31">
                  <c:v>758</c:v>
                </c:pt>
                <c:pt idx="32">
                  <c:v>923</c:v>
                </c:pt>
                <c:pt idx="33">
                  <c:v>883</c:v>
                </c:pt>
                <c:pt idx="34">
                  <c:v>653</c:v>
                </c:pt>
                <c:pt idx="35">
                  <c:v>753</c:v>
                </c:pt>
                <c:pt idx="36">
                  <c:v>1043</c:v>
                </c:pt>
                <c:pt idx="37">
                  <c:v>518</c:v>
                </c:pt>
                <c:pt idx="38">
                  <c:v>697</c:v>
                </c:pt>
                <c:pt idx="39">
                  <c:v>1126</c:v>
                </c:pt>
                <c:pt idx="40">
                  <c:v>831</c:v>
                </c:pt>
                <c:pt idx="41">
                  <c:v>1039</c:v>
                </c:pt>
                <c:pt idx="42">
                  <c:v>1277</c:v>
                </c:pt>
                <c:pt idx="43">
                  <c:v>1032</c:v>
                </c:pt>
                <c:pt idx="44">
                  <c:v>1328</c:v>
                </c:pt>
                <c:pt idx="45">
                  <c:v>1189</c:v>
                </c:pt>
                <c:pt idx="46">
                  <c:v>940</c:v>
                </c:pt>
                <c:pt idx="47">
                  <c:v>1178</c:v>
                </c:pt>
                <c:pt idx="48">
                  <c:v>1851</c:v>
                </c:pt>
                <c:pt idx="49">
                  <c:v>1291</c:v>
                </c:pt>
                <c:pt idx="50">
                  <c:v>1540</c:v>
                </c:pt>
                <c:pt idx="51">
                  <c:v>1863</c:v>
                </c:pt>
                <c:pt idx="52">
                  <c:v>1059</c:v>
                </c:pt>
                <c:pt idx="53">
                  <c:v>1481</c:v>
                </c:pt>
                <c:pt idx="54">
                  <c:v>1721</c:v>
                </c:pt>
                <c:pt idx="55">
                  <c:v>1337</c:v>
                </c:pt>
                <c:pt idx="56">
                  <c:v>1847</c:v>
                </c:pt>
                <c:pt idx="57">
                  <c:v>1497</c:v>
                </c:pt>
                <c:pt idx="58">
                  <c:v>1182</c:v>
                </c:pt>
                <c:pt idx="59">
                  <c:v>1352</c:v>
                </c:pt>
                <c:pt idx="60">
                  <c:v>1903</c:v>
                </c:pt>
              </c:numCache>
            </c:numRef>
          </c:val>
          <c:smooth val="0"/>
          <c:extLst>
            <c:ext xmlns:c16="http://schemas.microsoft.com/office/drawing/2014/chart" uri="{C3380CC4-5D6E-409C-BE32-E72D297353CC}">
              <c16:uniqueId val="{00000000-4291-4CD7-9879-3E59726D7319}"/>
            </c:ext>
          </c:extLst>
        </c:ser>
        <c:dLbls>
          <c:showLegendKey val="0"/>
          <c:showVal val="0"/>
          <c:showCatName val="0"/>
          <c:showSerName val="0"/>
          <c:showPercent val="0"/>
          <c:showBubbleSize val="0"/>
        </c:dLbls>
        <c:smooth val="0"/>
        <c:axId val="554175088"/>
        <c:axId val="554177056"/>
      </c:lineChart>
      <c:dateAx>
        <c:axId val="55417508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177056"/>
        <c:crosses val="autoZero"/>
        <c:auto val="1"/>
        <c:lblOffset val="100"/>
        <c:baseTimeUnit val="months"/>
        <c:majorUnit val="12"/>
      </c:dateAx>
      <c:valAx>
        <c:axId val="55417705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175088"/>
        <c:crosses val="autoZero"/>
        <c:crossBetween val="midCat"/>
      </c:valAx>
      <c:spPr>
        <a:noFill/>
        <a:ln>
          <a:noFill/>
        </a:ln>
        <a:effectLst/>
      </c:spPr>
    </c:plotArea>
    <c:legend>
      <c:legendPos val="t"/>
      <c:layout>
        <c:manualLayout>
          <c:xMode val="edge"/>
          <c:yMode val="edge"/>
          <c:x val="0.21351682071158815"/>
          <c:y val="0.10639698203842943"/>
          <c:w val="0.64891771019678002"/>
          <c:h val="0.10692825814536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DES Caseload for Cohorts by month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CaseloadData!$E$1</c:f>
              <c:strCache>
                <c:ptCount val="1"/>
                <c:pt idx="0">
                  <c:v>Indigenous DES - Total</c:v>
                </c:pt>
              </c:strCache>
            </c:strRef>
          </c:tx>
          <c:spPr>
            <a:ln w="28575" cap="rnd">
              <a:solidFill>
                <a:srgbClr val="92D050"/>
              </a:solidFill>
              <a:round/>
            </a:ln>
            <a:effectLst/>
          </c:spPr>
          <c:marker>
            <c:symbol val="none"/>
          </c:marker>
          <c:cat>
            <c:numRef>
              <c:f>CaseloadData!$A$2:$A$62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CaseloadData!$E$2:$E$62</c:f>
              <c:numCache>
                <c:formatCode>#,##0_ ;\-#,##0\ </c:formatCode>
                <c:ptCount val="61"/>
                <c:pt idx="0">
                  <c:v>11367</c:v>
                </c:pt>
                <c:pt idx="1">
                  <c:v>11415</c:v>
                </c:pt>
                <c:pt idx="2">
                  <c:v>11469</c:v>
                </c:pt>
                <c:pt idx="3">
                  <c:v>11476</c:v>
                </c:pt>
                <c:pt idx="4">
                  <c:v>11780</c:v>
                </c:pt>
                <c:pt idx="5">
                  <c:v>12106</c:v>
                </c:pt>
                <c:pt idx="6">
                  <c:v>12443</c:v>
                </c:pt>
                <c:pt idx="7">
                  <c:v>12762</c:v>
                </c:pt>
                <c:pt idx="8">
                  <c:v>13112</c:v>
                </c:pt>
                <c:pt idx="9">
                  <c:v>13305</c:v>
                </c:pt>
                <c:pt idx="10">
                  <c:v>13666</c:v>
                </c:pt>
                <c:pt idx="11">
                  <c:v>14080</c:v>
                </c:pt>
                <c:pt idx="12">
                  <c:v>14401</c:v>
                </c:pt>
                <c:pt idx="13">
                  <c:v>14738</c:v>
                </c:pt>
                <c:pt idx="14">
                  <c:v>15130</c:v>
                </c:pt>
                <c:pt idx="15">
                  <c:v>15482</c:v>
                </c:pt>
                <c:pt idx="16">
                  <c:v>16338</c:v>
                </c:pt>
                <c:pt idx="17">
                  <c:v>16789</c:v>
                </c:pt>
                <c:pt idx="18">
                  <c:v>17336</c:v>
                </c:pt>
                <c:pt idx="19">
                  <c:v>17777</c:v>
                </c:pt>
                <c:pt idx="20">
                  <c:v>18208</c:v>
                </c:pt>
                <c:pt idx="21">
                  <c:v>18352</c:v>
                </c:pt>
                <c:pt idx="22">
                  <c:v>18702</c:v>
                </c:pt>
                <c:pt idx="23">
                  <c:v>19068</c:v>
                </c:pt>
                <c:pt idx="24">
                  <c:v>19267</c:v>
                </c:pt>
                <c:pt idx="25">
                  <c:v>19181</c:v>
                </c:pt>
                <c:pt idx="26">
                  <c:v>19592</c:v>
                </c:pt>
                <c:pt idx="27">
                  <c:v>19646</c:v>
                </c:pt>
                <c:pt idx="28">
                  <c:v>19909</c:v>
                </c:pt>
                <c:pt idx="29">
                  <c:v>19951</c:v>
                </c:pt>
                <c:pt idx="30">
                  <c:v>20475</c:v>
                </c:pt>
                <c:pt idx="31">
                  <c:v>20794</c:v>
                </c:pt>
                <c:pt idx="32">
                  <c:v>20932</c:v>
                </c:pt>
                <c:pt idx="33">
                  <c:v>20916</c:v>
                </c:pt>
                <c:pt idx="34">
                  <c:v>21017</c:v>
                </c:pt>
                <c:pt idx="35">
                  <c:v>21204</c:v>
                </c:pt>
                <c:pt idx="36">
                  <c:v>21338</c:v>
                </c:pt>
                <c:pt idx="37">
                  <c:v>21356</c:v>
                </c:pt>
                <c:pt idx="38">
                  <c:v>21538</c:v>
                </c:pt>
                <c:pt idx="39">
                  <c:v>21781</c:v>
                </c:pt>
                <c:pt idx="40">
                  <c:v>21777</c:v>
                </c:pt>
                <c:pt idx="41">
                  <c:v>21599</c:v>
                </c:pt>
                <c:pt idx="42">
                  <c:v>21570</c:v>
                </c:pt>
                <c:pt idx="43">
                  <c:v>21771</c:v>
                </c:pt>
                <c:pt idx="44">
                  <c:v>21918</c:v>
                </c:pt>
                <c:pt idx="45">
                  <c:v>21880</c:v>
                </c:pt>
                <c:pt idx="46">
                  <c:v>21713</c:v>
                </c:pt>
                <c:pt idx="47">
                  <c:v>21674</c:v>
                </c:pt>
                <c:pt idx="48">
                  <c:v>21533</c:v>
                </c:pt>
                <c:pt idx="49">
                  <c:v>21427</c:v>
                </c:pt>
                <c:pt idx="50">
                  <c:v>21298</c:v>
                </c:pt>
                <c:pt idx="51">
                  <c:v>21113</c:v>
                </c:pt>
                <c:pt idx="52">
                  <c:v>21108</c:v>
                </c:pt>
                <c:pt idx="53">
                  <c:v>21103</c:v>
                </c:pt>
                <c:pt idx="54">
                  <c:v>21027</c:v>
                </c:pt>
                <c:pt idx="55">
                  <c:v>20797</c:v>
                </c:pt>
                <c:pt idx="56">
                  <c:v>20557</c:v>
                </c:pt>
                <c:pt idx="57">
                  <c:v>20151</c:v>
                </c:pt>
                <c:pt idx="58">
                  <c:v>20222</c:v>
                </c:pt>
                <c:pt idx="59">
                  <c:v>20587</c:v>
                </c:pt>
                <c:pt idx="60">
                  <c:v>20802</c:v>
                </c:pt>
              </c:numCache>
            </c:numRef>
          </c:val>
          <c:smooth val="0"/>
          <c:extLst>
            <c:ext xmlns:c16="http://schemas.microsoft.com/office/drawing/2014/chart" uri="{C3380CC4-5D6E-409C-BE32-E72D297353CC}">
              <c16:uniqueId val="{00000000-9902-4CA0-A7A2-CC3008D40968}"/>
            </c:ext>
          </c:extLst>
        </c:ser>
        <c:ser>
          <c:idx val="1"/>
          <c:order val="1"/>
          <c:tx>
            <c:strRef>
              <c:f>CaseloadData!$F$1</c:f>
              <c:strCache>
                <c:ptCount val="1"/>
                <c:pt idx="0">
                  <c:v>CALD Total</c:v>
                </c:pt>
              </c:strCache>
            </c:strRef>
          </c:tx>
          <c:spPr>
            <a:ln w="28575" cap="rnd">
              <a:solidFill>
                <a:srgbClr val="FF0000"/>
              </a:solidFill>
              <a:round/>
            </a:ln>
            <a:effectLst/>
          </c:spPr>
          <c:marker>
            <c:symbol val="none"/>
          </c:marker>
          <c:cat>
            <c:numRef>
              <c:f>CaseloadData!$A$2:$A$62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CaseloadData!$F$2:$F$62</c:f>
              <c:numCache>
                <c:formatCode>#,##0_ ;\-#,##0\ </c:formatCode>
                <c:ptCount val="61"/>
                <c:pt idx="0">
                  <c:v>36324</c:v>
                </c:pt>
                <c:pt idx="1">
                  <c:v>36259</c:v>
                </c:pt>
                <c:pt idx="2">
                  <c:v>36277</c:v>
                </c:pt>
                <c:pt idx="3">
                  <c:v>36216</c:v>
                </c:pt>
                <c:pt idx="4">
                  <c:v>36928</c:v>
                </c:pt>
                <c:pt idx="5">
                  <c:v>37639</c:v>
                </c:pt>
                <c:pt idx="6">
                  <c:v>38102</c:v>
                </c:pt>
                <c:pt idx="7">
                  <c:v>38833</c:v>
                </c:pt>
                <c:pt idx="8">
                  <c:v>39593</c:v>
                </c:pt>
                <c:pt idx="9">
                  <c:v>39936</c:v>
                </c:pt>
                <c:pt idx="10">
                  <c:v>40526</c:v>
                </c:pt>
                <c:pt idx="11">
                  <c:v>41339</c:v>
                </c:pt>
                <c:pt idx="12">
                  <c:v>42014</c:v>
                </c:pt>
                <c:pt idx="13">
                  <c:v>42607</c:v>
                </c:pt>
                <c:pt idx="14">
                  <c:v>43477</c:v>
                </c:pt>
                <c:pt idx="15">
                  <c:v>43992</c:v>
                </c:pt>
                <c:pt idx="16">
                  <c:v>45901</c:v>
                </c:pt>
                <c:pt idx="17">
                  <c:v>47019</c:v>
                </c:pt>
                <c:pt idx="18">
                  <c:v>48125</c:v>
                </c:pt>
                <c:pt idx="19">
                  <c:v>49581</c:v>
                </c:pt>
                <c:pt idx="20">
                  <c:v>50499</c:v>
                </c:pt>
                <c:pt idx="21">
                  <c:v>50877</c:v>
                </c:pt>
                <c:pt idx="22">
                  <c:v>51322</c:v>
                </c:pt>
                <c:pt idx="23">
                  <c:v>51787</c:v>
                </c:pt>
                <c:pt idx="24">
                  <c:v>51973</c:v>
                </c:pt>
                <c:pt idx="25">
                  <c:v>51462</c:v>
                </c:pt>
                <c:pt idx="26">
                  <c:v>52418</c:v>
                </c:pt>
                <c:pt idx="27">
                  <c:v>52705</c:v>
                </c:pt>
                <c:pt idx="28">
                  <c:v>53966</c:v>
                </c:pt>
                <c:pt idx="29">
                  <c:v>53988</c:v>
                </c:pt>
                <c:pt idx="30">
                  <c:v>55699</c:v>
                </c:pt>
                <c:pt idx="31">
                  <c:v>56982</c:v>
                </c:pt>
                <c:pt idx="32">
                  <c:v>57333</c:v>
                </c:pt>
                <c:pt idx="33">
                  <c:v>57286</c:v>
                </c:pt>
                <c:pt idx="34">
                  <c:v>57386</c:v>
                </c:pt>
                <c:pt idx="35">
                  <c:v>57750</c:v>
                </c:pt>
                <c:pt idx="36">
                  <c:v>58029</c:v>
                </c:pt>
                <c:pt idx="37">
                  <c:v>58247</c:v>
                </c:pt>
                <c:pt idx="38">
                  <c:v>58706</c:v>
                </c:pt>
                <c:pt idx="39">
                  <c:v>59226</c:v>
                </c:pt>
                <c:pt idx="40">
                  <c:v>58933</c:v>
                </c:pt>
                <c:pt idx="41">
                  <c:v>58462</c:v>
                </c:pt>
                <c:pt idx="42">
                  <c:v>58383</c:v>
                </c:pt>
                <c:pt idx="43">
                  <c:v>59328</c:v>
                </c:pt>
                <c:pt idx="44">
                  <c:v>59668</c:v>
                </c:pt>
                <c:pt idx="45">
                  <c:v>59787</c:v>
                </c:pt>
                <c:pt idx="46">
                  <c:v>59214</c:v>
                </c:pt>
                <c:pt idx="47">
                  <c:v>58733</c:v>
                </c:pt>
                <c:pt idx="48">
                  <c:v>57680</c:v>
                </c:pt>
                <c:pt idx="49">
                  <c:v>57292</c:v>
                </c:pt>
                <c:pt idx="50">
                  <c:v>56707</c:v>
                </c:pt>
                <c:pt idx="51">
                  <c:v>55945</c:v>
                </c:pt>
                <c:pt idx="52">
                  <c:v>55425</c:v>
                </c:pt>
                <c:pt idx="53">
                  <c:v>54880</c:v>
                </c:pt>
                <c:pt idx="54">
                  <c:v>54421</c:v>
                </c:pt>
                <c:pt idx="55">
                  <c:v>53584</c:v>
                </c:pt>
                <c:pt idx="56">
                  <c:v>52857</c:v>
                </c:pt>
                <c:pt idx="57">
                  <c:v>51935</c:v>
                </c:pt>
                <c:pt idx="58">
                  <c:v>51574</c:v>
                </c:pt>
                <c:pt idx="59">
                  <c:v>51848</c:v>
                </c:pt>
                <c:pt idx="60">
                  <c:v>51889</c:v>
                </c:pt>
              </c:numCache>
            </c:numRef>
          </c:val>
          <c:smooth val="0"/>
          <c:extLst>
            <c:ext xmlns:c16="http://schemas.microsoft.com/office/drawing/2014/chart" uri="{C3380CC4-5D6E-409C-BE32-E72D297353CC}">
              <c16:uniqueId val="{00000001-7AAD-4657-A0B7-500B85CACF89}"/>
            </c:ext>
          </c:extLst>
        </c:ser>
        <c:ser>
          <c:idx val="2"/>
          <c:order val="2"/>
          <c:tx>
            <c:strRef>
              <c:f>CaseloadData!$G$1</c:f>
              <c:strCache>
                <c:ptCount val="1"/>
                <c:pt idx="0">
                  <c:v>Homeless DES - Total</c:v>
                </c:pt>
              </c:strCache>
            </c:strRef>
          </c:tx>
          <c:spPr>
            <a:ln w="28575" cap="rnd">
              <a:solidFill>
                <a:srgbClr val="5B9BD5"/>
              </a:solidFill>
              <a:round/>
            </a:ln>
            <a:effectLst/>
          </c:spPr>
          <c:marker>
            <c:symbol val="none"/>
          </c:marker>
          <c:cat>
            <c:numRef>
              <c:f>CaseloadData!$A$2:$A$62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CaseloadData!$G$2:$G$62</c:f>
              <c:numCache>
                <c:formatCode>#,##0_ ;\-#,##0\ </c:formatCode>
                <c:ptCount val="61"/>
                <c:pt idx="0">
                  <c:v>13124</c:v>
                </c:pt>
                <c:pt idx="1">
                  <c:v>13086</c:v>
                </c:pt>
                <c:pt idx="2">
                  <c:v>13171</c:v>
                </c:pt>
                <c:pt idx="3">
                  <c:v>13189</c:v>
                </c:pt>
                <c:pt idx="4">
                  <c:v>13569</c:v>
                </c:pt>
                <c:pt idx="5">
                  <c:v>14005</c:v>
                </c:pt>
                <c:pt idx="6">
                  <c:v>14345</c:v>
                </c:pt>
                <c:pt idx="7">
                  <c:v>14784</c:v>
                </c:pt>
                <c:pt idx="8">
                  <c:v>15142</c:v>
                </c:pt>
                <c:pt idx="9">
                  <c:v>15324</c:v>
                </c:pt>
                <c:pt idx="10">
                  <c:v>15661</c:v>
                </c:pt>
                <c:pt idx="11">
                  <c:v>16079</c:v>
                </c:pt>
                <c:pt idx="12">
                  <c:v>16477</c:v>
                </c:pt>
                <c:pt idx="13">
                  <c:v>16842</c:v>
                </c:pt>
                <c:pt idx="14">
                  <c:v>17225</c:v>
                </c:pt>
                <c:pt idx="15">
                  <c:v>17655</c:v>
                </c:pt>
                <c:pt idx="16">
                  <c:v>18430</c:v>
                </c:pt>
                <c:pt idx="17">
                  <c:v>18928</c:v>
                </c:pt>
                <c:pt idx="18">
                  <c:v>19561</c:v>
                </c:pt>
                <c:pt idx="19">
                  <c:v>20126</c:v>
                </c:pt>
                <c:pt idx="20">
                  <c:v>20522</c:v>
                </c:pt>
                <c:pt idx="21">
                  <c:v>20601</c:v>
                </c:pt>
                <c:pt idx="22">
                  <c:v>20941</c:v>
                </c:pt>
                <c:pt idx="23">
                  <c:v>21335</c:v>
                </c:pt>
                <c:pt idx="24">
                  <c:v>21517</c:v>
                </c:pt>
                <c:pt idx="25">
                  <c:v>21401</c:v>
                </c:pt>
                <c:pt idx="26">
                  <c:v>21740</c:v>
                </c:pt>
                <c:pt idx="27">
                  <c:v>21840</c:v>
                </c:pt>
                <c:pt idx="28">
                  <c:v>22014</c:v>
                </c:pt>
                <c:pt idx="29">
                  <c:v>21985</c:v>
                </c:pt>
                <c:pt idx="30">
                  <c:v>22508</c:v>
                </c:pt>
                <c:pt idx="31">
                  <c:v>22766</c:v>
                </c:pt>
                <c:pt idx="32">
                  <c:v>22757</c:v>
                </c:pt>
                <c:pt idx="33">
                  <c:v>22588</c:v>
                </c:pt>
                <c:pt idx="34">
                  <c:v>22584</c:v>
                </c:pt>
                <c:pt idx="35">
                  <c:v>22607</c:v>
                </c:pt>
                <c:pt idx="36">
                  <c:v>22586</c:v>
                </c:pt>
                <c:pt idx="37">
                  <c:v>22571</c:v>
                </c:pt>
                <c:pt idx="38">
                  <c:v>22754</c:v>
                </c:pt>
                <c:pt idx="39">
                  <c:v>23007</c:v>
                </c:pt>
                <c:pt idx="40">
                  <c:v>22901</c:v>
                </c:pt>
                <c:pt idx="41">
                  <c:v>22772</c:v>
                </c:pt>
                <c:pt idx="42">
                  <c:v>22662</c:v>
                </c:pt>
                <c:pt idx="43">
                  <c:v>22845</c:v>
                </c:pt>
                <c:pt idx="44">
                  <c:v>22865</c:v>
                </c:pt>
                <c:pt idx="45">
                  <c:v>22821</c:v>
                </c:pt>
                <c:pt idx="46">
                  <c:v>22578</c:v>
                </c:pt>
                <c:pt idx="47">
                  <c:v>22417</c:v>
                </c:pt>
                <c:pt idx="48">
                  <c:v>22164</c:v>
                </c:pt>
                <c:pt idx="49">
                  <c:v>22030</c:v>
                </c:pt>
                <c:pt idx="50">
                  <c:v>21790</c:v>
                </c:pt>
                <c:pt idx="51">
                  <c:v>21580</c:v>
                </c:pt>
                <c:pt idx="52">
                  <c:v>21437</c:v>
                </c:pt>
                <c:pt idx="53">
                  <c:v>21385</c:v>
                </c:pt>
                <c:pt idx="54">
                  <c:v>21225</c:v>
                </c:pt>
                <c:pt idx="55">
                  <c:v>21025</c:v>
                </c:pt>
                <c:pt idx="56">
                  <c:v>20725</c:v>
                </c:pt>
                <c:pt idx="57">
                  <c:v>20298</c:v>
                </c:pt>
                <c:pt idx="58">
                  <c:v>20256</c:v>
                </c:pt>
                <c:pt idx="59">
                  <c:v>20550</c:v>
                </c:pt>
                <c:pt idx="60">
                  <c:v>20657</c:v>
                </c:pt>
              </c:numCache>
            </c:numRef>
          </c:val>
          <c:smooth val="0"/>
          <c:extLst>
            <c:ext xmlns:c16="http://schemas.microsoft.com/office/drawing/2014/chart" uri="{C3380CC4-5D6E-409C-BE32-E72D297353CC}">
              <c16:uniqueId val="{00000002-7AAD-4657-A0B7-500B85CACF89}"/>
            </c:ext>
          </c:extLst>
        </c:ser>
        <c:ser>
          <c:idx val="3"/>
          <c:order val="3"/>
          <c:tx>
            <c:strRef>
              <c:f>CaseloadData!$H$1</c:f>
              <c:strCache>
                <c:ptCount val="1"/>
                <c:pt idx="0">
                  <c:v>Refugees total</c:v>
                </c:pt>
              </c:strCache>
            </c:strRef>
          </c:tx>
          <c:spPr>
            <a:ln w="28575" cap="rnd">
              <a:solidFill>
                <a:schemeClr val="accent4"/>
              </a:solidFill>
              <a:round/>
            </a:ln>
            <a:effectLst/>
          </c:spPr>
          <c:marker>
            <c:symbol val="none"/>
          </c:marker>
          <c:cat>
            <c:numRef>
              <c:f>CaseloadData!$A$2:$A$62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CaseloadData!$H$2:$H$62</c:f>
              <c:numCache>
                <c:formatCode>#,##0_ ;\-#,##0\ </c:formatCode>
                <c:ptCount val="61"/>
                <c:pt idx="0">
                  <c:v>8547</c:v>
                </c:pt>
                <c:pt idx="1">
                  <c:v>8527</c:v>
                </c:pt>
                <c:pt idx="2">
                  <c:v>8605</c:v>
                </c:pt>
                <c:pt idx="3">
                  <c:v>8651</c:v>
                </c:pt>
                <c:pt idx="4">
                  <c:v>8904</c:v>
                </c:pt>
                <c:pt idx="5">
                  <c:v>9149</c:v>
                </c:pt>
                <c:pt idx="6">
                  <c:v>9269</c:v>
                </c:pt>
                <c:pt idx="7">
                  <c:v>9539</c:v>
                </c:pt>
                <c:pt idx="8">
                  <c:v>9804</c:v>
                </c:pt>
                <c:pt idx="9">
                  <c:v>9927</c:v>
                </c:pt>
                <c:pt idx="10">
                  <c:v>10067</c:v>
                </c:pt>
                <c:pt idx="11">
                  <c:v>10348</c:v>
                </c:pt>
                <c:pt idx="12">
                  <c:v>10578</c:v>
                </c:pt>
                <c:pt idx="13">
                  <c:v>10758</c:v>
                </c:pt>
                <c:pt idx="14">
                  <c:v>11046</c:v>
                </c:pt>
                <c:pt idx="15">
                  <c:v>11264</c:v>
                </c:pt>
                <c:pt idx="16">
                  <c:v>11738</c:v>
                </c:pt>
                <c:pt idx="17">
                  <c:v>11979</c:v>
                </c:pt>
                <c:pt idx="18">
                  <c:v>12328</c:v>
                </c:pt>
                <c:pt idx="19">
                  <c:v>12783</c:v>
                </c:pt>
                <c:pt idx="20">
                  <c:v>13092</c:v>
                </c:pt>
                <c:pt idx="21">
                  <c:v>13214</c:v>
                </c:pt>
                <c:pt idx="22">
                  <c:v>13339</c:v>
                </c:pt>
                <c:pt idx="23">
                  <c:v>13521</c:v>
                </c:pt>
                <c:pt idx="24">
                  <c:v>13619</c:v>
                </c:pt>
                <c:pt idx="25">
                  <c:v>13536</c:v>
                </c:pt>
                <c:pt idx="26">
                  <c:v>13788</c:v>
                </c:pt>
                <c:pt idx="27">
                  <c:v>13856</c:v>
                </c:pt>
                <c:pt idx="28">
                  <c:v>14048</c:v>
                </c:pt>
                <c:pt idx="29">
                  <c:v>13982</c:v>
                </c:pt>
                <c:pt idx="30">
                  <c:v>14376</c:v>
                </c:pt>
                <c:pt idx="31">
                  <c:v>14705</c:v>
                </c:pt>
                <c:pt idx="32">
                  <c:v>14709</c:v>
                </c:pt>
                <c:pt idx="33">
                  <c:v>14685</c:v>
                </c:pt>
                <c:pt idx="34">
                  <c:v>14660</c:v>
                </c:pt>
                <c:pt idx="35">
                  <c:v>14689</c:v>
                </c:pt>
                <c:pt idx="36">
                  <c:v>14743</c:v>
                </c:pt>
                <c:pt idx="37">
                  <c:v>14773</c:v>
                </c:pt>
                <c:pt idx="38">
                  <c:v>14874</c:v>
                </c:pt>
                <c:pt idx="39">
                  <c:v>15003</c:v>
                </c:pt>
                <c:pt idx="40">
                  <c:v>14933</c:v>
                </c:pt>
                <c:pt idx="41">
                  <c:v>14834</c:v>
                </c:pt>
                <c:pt idx="42">
                  <c:v>14806</c:v>
                </c:pt>
                <c:pt idx="43">
                  <c:v>14978</c:v>
                </c:pt>
                <c:pt idx="44">
                  <c:v>15022</c:v>
                </c:pt>
                <c:pt idx="45">
                  <c:v>15079</c:v>
                </c:pt>
                <c:pt idx="46">
                  <c:v>14928</c:v>
                </c:pt>
                <c:pt idx="47">
                  <c:v>14831</c:v>
                </c:pt>
                <c:pt idx="48">
                  <c:v>14624</c:v>
                </c:pt>
                <c:pt idx="49">
                  <c:v>14567</c:v>
                </c:pt>
                <c:pt idx="50">
                  <c:v>14487</c:v>
                </c:pt>
                <c:pt idx="51">
                  <c:v>14300</c:v>
                </c:pt>
                <c:pt idx="52">
                  <c:v>14157</c:v>
                </c:pt>
                <c:pt idx="53">
                  <c:v>14115</c:v>
                </c:pt>
                <c:pt idx="54">
                  <c:v>14076</c:v>
                </c:pt>
                <c:pt idx="55">
                  <c:v>13866</c:v>
                </c:pt>
                <c:pt idx="56">
                  <c:v>13745</c:v>
                </c:pt>
                <c:pt idx="57">
                  <c:v>13512</c:v>
                </c:pt>
                <c:pt idx="58">
                  <c:v>13423</c:v>
                </c:pt>
                <c:pt idx="59">
                  <c:v>13518</c:v>
                </c:pt>
                <c:pt idx="60">
                  <c:v>13565</c:v>
                </c:pt>
              </c:numCache>
            </c:numRef>
          </c:val>
          <c:smooth val="0"/>
          <c:extLst>
            <c:ext xmlns:c16="http://schemas.microsoft.com/office/drawing/2014/chart" uri="{C3380CC4-5D6E-409C-BE32-E72D297353CC}">
              <c16:uniqueId val="{00000003-7AAD-4657-A0B7-500B85CACF89}"/>
            </c:ext>
          </c:extLst>
        </c:ser>
        <c:ser>
          <c:idx val="4"/>
          <c:order val="4"/>
          <c:tx>
            <c:strRef>
              <c:f>CaseloadData!$I$1</c:f>
              <c:strCache>
                <c:ptCount val="1"/>
                <c:pt idx="0">
                  <c:v>Ex Offender Total</c:v>
                </c:pt>
              </c:strCache>
            </c:strRef>
          </c:tx>
          <c:spPr>
            <a:ln w="28575" cap="rnd">
              <a:solidFill>
                <a:schemeClr val="accent5"/>
              </a:solidFill>
              <a:round/>
            </a:ln>
            <a:effectLst/>
          </c:spPr>
          <c:marker>
            <c:symbol val="none"/>
          </c:marker>
          <c:cat>
            <c:numRef>
              <c:f>CaseloadData!$A$2:$A$62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CaseloadData!$I$2:$I$62</c:f>
              <c:numCache>
                <c:formatCode>#,##0_ ;\-#,##0\ </c:formatCode>
                <c:ptCount val="61"/>
                <c:pt idx="0">
                  <c:v>14658</c:v>
                </c:pt>
                <c:pt idx="1">
                  <c:v>14634</c:v>
                </c:pt>
                <c:pt idx="2">
                  <c:v>14739</c:v>
                </c:pt>
                <c:pt idx="3">
                  <c:v>14783</c:v>
                </c:pt>
                <c:pt idx="4">
                  <c:v>15269</c:v>
                </c:pt>
                <c:pt idx="5">
                  <c:v>15586</c:v>
                </c:pt>
                <c:pt idx="6">
                  <c:v>15891</c:v>
                </c:pt>
                <c:pt idx="7">
                  <c:v>16171</c:v>
                </c:pt>
                <c:pt idx="8">
                  <c:v>16451</c:v>
                </c:pt>
                <c:pt idx="9">
                  <c:v>16605</c:v>
                </c:pt>
                <c:pt idx="10">
                  <c:v>16896</c:v>
                </c:pt>
                <c:pt idx="11">
                  <c:v>17298</c:v>
                </c:pt>
                <c:pt idx="12">
                  <c:v>17645</c:v>
                </c:pt>
                <c:pt idx="13">
                  <c:v>18035</c:v>
                </c:pt>
                <c:pt idx="14">
                  <c:v>18542</c:v>
                </c:pt>
                <c:pt idx="15">
                  <c:v>18932</c:v>
                </c:pt>
                <c:pt idx="16">
                  <c:v>19890</c:v>
                </c:pt>
                <c:pt idx="17">
                  <c:v>20377</c:v>
                </c:pt>
                <c:pt idx="18">
                  <c:v>21068</c:v>
                </c:pt>
                <c:pt idx="19">
                  <c:v>21707</c:v>
                </c:pt>
                <c:pt idx="20">
                  <c:v>22263</c:v>
                </c:pt>
                <c:pt idx="21">
                  <c:v>22402</c:v>
                </c:pt>
                <c:pt idx="22">
                  <c:v>22764</c:v>
                </c:pt>
                <c:pt idx="23">
                  <c:v>23178</c:v>
                </c:pt>
                <c:pt idx="24">
                  <c:v>23491</c:v>
                </c:pt>
                <c:pt idx="25">
                  <c:v>23340</c:v>
                </c:pt>
                <c:pt idx="26">
                  <c:v>23798</c:v>
                </c:pt>
                <c:pt idx="27">
                  <c:v>23918</c:v>
                </c:pt>
                <c:pt idx="28">
                  <c:v>24169</c:v>
                </c:pt>
                <c:pt idx="29">
                  <c:v>24096</c:v>
                </c:pt>
                <c:pt idx="30">
                  <c:v>24606</c:v>
                </c:pt>
                <c:pt idx="31">
                  <c:v>25027</c:v>
                </c:pt>
                <c:pt idx="32">
                  <c:v>25095</c:v>
                </c:pt>
                <c:pt idx="33">
                  <c:v>24933</c:v>
                </c:pt>
                <c:pt idx="34">
                  <c:v>24872</c:v>
                </c:pt>
                <c:pt idx="35">
                  <c:v>24875</c:v>
                </c:pt>
                <c:pt idx="36">
                  <c:v>24858</c:v>
                </c:pt>
                <c:pt idx="37">
                  <c:v>24877</c:v>
                </c:pt>
                <c:pt idx="38">
                  <c:v>24996</c:v>
                </c:pt>
                <c:pt idx="39">
                  <c:v>25138</c:v>
                </c:pt>
                <c:pt idx="40">
                  <c:v>25096</c:v>
                </c:pt>
                <c:pt idx="41">
                  <c:v>24811</c:v>
                </c:pt>
                <c:pt idx="42">
                  <c:v>24697</c:v>
                </c:pt>
                <c:pt idx="43">
                  <c:v>24855</c:v>
                </c:pt>
                <c:pt idx="44">
                  <c:v>24864</c:v>
                </c:pt>
                <c:pt idx="45">
                  <c:v>24799</c:v>
                </c:pt>
                <c:pt idx="46">
                  <c:v>24506</c:v>
                </c:pt>
                <c:pt idx="47">
                  <c:v>24297</c:v>
                </c:pt>
                <c:pt idx="48">
                  <c:v>23885</c:v>
                </c:pt>
                <c:pt idx="49">
                  <c:v>23636</c:v>
                </c:pt>
                <c:pt idx="50">
                  <c:v>23335</c:v>
                </c:pt>
                <c:pt idx="51">
                  <c:v>22935</c:v>
                </c:pt>
                <c:pt idx="52">
                  <c:v>22820</c:v>
                </c:pt>
                <c:pt idx="53">
                  <c:v>22857</c:v>
                </c:pt>
                <c:pt idx="54">
                  <c:v>22720</c:v>
                </c:pt>
                <c:pt idx="55">
                  <c:v>22513</c:v>
                </c:pt>
                <c:pt idx="56">
                  <c:v>22249</c:v>
                </c:pt>
                <c:pt idx="57">
                  <c:v>21747</c:v>
                </c:pt>
                <c:pt idx="58">
                  <c:v>21792</c:v>
                </c:pt>
                <c:pt idx="59">
                  <c:v>22272</c:v>
                </c:pt>
                <c:pt idx="60">
                  <c:v>22515</c:v>
                </c:pt>
              </c:numCache>
            </c:numRef>
          </c:val>
          <c:smooth val="0"/>
          <c:extLst>
            <c:ext xmlns:c16="http://schemas.microsoft.com/office/drawing/2014/chart" uri="{C3380CC4-5D6E-409C-BE32-E72D297353CC}">
              <c16:uniqueId val="{00000004-7AAD-4657-A0B7-500B85CACF89}"/>
            </c:ext>
          </c:extLst>
        </c:ser>
        <c:dLbls>
          <c:showLegendKey val="0"/>
          <c:showVal val="0"/>
          <c:showCatName val="0"/>
          <c:showSerName val="0"/>
          <c:showPercent val="0"/>
          <c:showBubbleSize val="0"/>
        </c:dLbls>
        <c:smooth val="0"/>
        <c:axId val="769219328"/>
        <c:axId val="769218344"/>
      </c:lineChart>
      <c:dateAx>
        <c:axId val="76921932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218344"/>
        <c:crosses val="autoZero"/>
        <c:auto val="1"/>
        <c:lblOffset val="100"/>
        <c:baseTimeUnit val="months"/>
        <c:majorUnit val="1"/>
        <c:majorTimeUnit val="years"/>
      </c:dateAx>
      <c:valAx>
        <c:axId val="769218344"/>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2193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DMS - Caseload Population Distribution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1"/>
          <c:order val="0"/>
          <c:tx>
            <c:strRef>
              <c:f>Caseload!$N$67</c:f>
              <c:strCache>
                <c:ptCount val="1"/>
                <c:pt idx="0">
                  <c:v>DMS - Females</c:v>
                </c:pt>
              </c:strCache>
            </c:strRef>
          </c:tx>
          <c:spPr>
            <a:solidFill>
              <a:srgbClr val="00B050"/>
            </a:solidFill>
            <a:ln>
              <a:solidFill>
                <a:sysClr val="windowText" lastClr="000000">
                  <a:alpha val="99000"/>
                </a:sysClr>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Caseload!$N$79:$N$86</c:f>
              <c:numCache>
                <c:formatCode>#,##0.0;#,##0.0</c:formatCode>
                <c:ptCount val="8"/>
                <c:pt idx="0">
                  <c:v>1.7</c:v>
                </c:pt>
                <c:pt idx="1">
                  <c:v>4.9000000000000004</c:v>
                </c:pt>
                <c:pt idx="2">
                  <c:v>11.6</c:v>
                </c:pt>
                <c:pt idx="3">
                  <c:v>13.6</c:v>
                </c:pt>
                <c:pt idx="4">
                  <c:v>10.9</c:v>
                </c:pt>
                <c:pt idx="5">
                  <c:v>14.4</c:v>
                </c:pt>
                <c:pt idx="6">
                  <c:v>35.299999999999997</c:v>
                </c:pt>
                <c:pt idx="7">
                  <c:v>7.6</c:v>
                </c:pt>
              </c:numCache>
            </c:numRef>
          </c:val>
          <c:extLst>
            <c:ext xmlns:c16="http://schemas.microsoft.com/office/drawing/2014/chart" uri="{C3380CC4-5D6E-409C-BE32-E72D297353CC}">
              <c16:uniqueId val="{00000001-9347-4753-B6FE-7D40CA386072}"/>
            </c:ext>
          </c:extLst>
        </c:ser>
        <c:ser>
          <c:idx val="0"/>
          <c:order val="1"/>
          <c:tx>
            <c:strRef>
              <c:f>Caseload!$M$67</c:f>
              <c:strCache>
                <c:ptCount val="1"/>
                <c:pt idx="0">
                  <c:v>DMS - Males</c:v>
                </c:pt>
              </c:strCache>
            </c:strRef>
          </c:tx>
          <c:spPr>
            <a:solidFill>
              <a:schemeClr val="bg1"/>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Caseload!$M$79:$M$86</c:f>
              <c:numCache>
                <c:formatCode>#,##0.0;#,##0.0</c:formatCode>
                <c:ptCount val="8"/>
                <c:pt idx="0">
                  <c:v>-1.4</c:v>
                </c:pt>
                <c:pt idx="1">
                  <c:v>-4.5</c:v>
                </c:pt>
                <c:pt idx="2">
                  <c:v>-15.2</c:v>
                </c:pt>
                <c:pt idx="3">
                  <c:v>-16.5</c:v>
                </c:pt>
                <c:pt idx="4">
                  <c:v>-10.6</c:v>
                </c:pt>
                <c:pt idx="5">
                  <c:v>-13.1</c:v>
                </c:pt>
                <c:pt idx="6">
                  <c:v>-32</c:v>
                </c:pt>
                <c:pt idx="7">
                  <c:v>-6.7</c:v>
                </c:pt>
              </c:numCache>
            </c:numRef>
          </c:val>
          <c:extLst>
            <c:ext xmlns:c16="http://schemas.microsoft.com/office/drawing/2014/chart" uri="{C3380CC4-5D6E-409C-BE32-E72D297353CC}">
              <c16:uniqueId val="{00000000-9347-4753-B6FE-7D40CA386072}"/>
            </c:ext>
          </c:extLst>
        </c:ser>
        <c:dLbls>
          <c:showLegendKey val="0"/>
          <c:showVal val="0"/>
          <c:showCatName val="0"/>
          <c:showSerName val="0"/>
          <c:showPercent val="0"/>
          <c:showBubbleSize val="0"/>
        </c:dLbls>
        <c:gapWidth val="150"/>
        <c:overlap val="100"/>
        <c:axId val="777991304"/>
        <c:axId val="777991632"/>
      </c:barChart>
      <c:catAx>
        <c:axId val="77799130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632"/>
        <c:crosses val="autoZero"/>
        <c:auto val="1"/>
        <c:lblAlgn val="ctr"/>
        <c:lblOffset val="100"/>
        <c:noMultiLvlLbl val="0"/>
      </c:catAx>
      <c:valAx>
        <c:axId val="777991632"/>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ESS - Caseload Population Distribution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1"/>
          <c:order val="0"/>
          <c:tx>
            <c:strRef>
              <c:f>Caseload!$P$67</c:f>
              <c:strCache>
                <c:ptCount val="1"/>
                <c:pt idx="0">
                  <c:v>ESS - Females</c:v>
                </c:pt>
              </c:strCache>
            </c:strRef>
          </c:tx>
          <c:spPr>
            <a:solidFill>
              <a:srgbClr val="00B050"/>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Caseload!$P$79:$P$86</c:f>
              <c:numCache>
                <c:formatCode>#,##0.0;#,##0.0</c:formatCode>
                <c:ptCount val="8"/>
                <c:pt idx="0">
                  <c:v>4.3</c:v>
                </c:pt>
                <c:pt idx="1">
                  <c:v>8</c:v>
                </c:pt>
                <c:pt idx="2">
                  <c:v>15.9</c:v>
                </c:pt>
                <c:pt idx="3">
                  <c:v>14.1</c:v>
                </c:pt>
                <c:pt idx="4">
                  <c:v>9.8000000000000007</c:v>
                </c:pt>
                <c:pt idx="5">
                  <c:v>12.8</c:v>
                </c:pt>
                <c:pt idx="6">
                  <c:v>29.1</c:v>
                </c:pt>
                <c:pt idx="7">
                  <c:v>6</c:v>
                </c:pt>
              </c:numCache>
            </c:numRef>
          </c:val>
          <c:extLst>
            <c:ext xmlns:c16="http://schemas.microsoft.com/office/drawing/2014/chart" uri="{C3380CC4-5D6E-409C-BE32-E72D297353CC}">
              <c16:uniqueId val="{00000000-4A7B-4646-A8AB-DB9940E203D5}"/>
            </c:ext>
          </c:extLst>
        </c:ser>
        <c:ser>
          <c:idx val="0"/>
          <c:order val="1"/>
          <c:tx>
            <c:strRef>
              <c:f>Caseload!$O$67</c:f>
              <c:strCache>
                <c:ptCount val="1"/>
                <c:pt idx="0">
                  <c:v>ESS - Males</c:v>
                </c:pt>
              </c:strCache>
            </c:strRef>
          </c:tx>
          <c:spPr>
            <a:solidFill>
              <a:schemeClr val="bg1"/>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Caseload!$O$79:$O$86</c:f>
              <c:numCache>
                <c:formatCode>#,##0.0;#,##0.0</c:formatCode>
                <c:ptCount val="8"/>
                <c:pt idx="0">
                  <c:v>-6.1</c:v>
                </c:pt>
                <c:pt idx="1">
                  <c:v>-10.4</c:v>
                </c:pt>
                <c:pt idx="2">
                  <c:v>-21.6</c:v>
                </c:pt>
                <c:pt idx="3">
                  <c:v>-15.9</c:v>
                </c:pt>
                <c:pt idx="4">
                  <c:v>-8.9</c:v>
                </c:pt>
                <c:pt idx="5">
                  <c:v>-10.4</c:v>
                </c:pt>
                <c:pt idx="6">
                  <c:v>-22.3</c:v>
                </c:pt>
                <c:pt idx="7">
                  <c:v>-4.4000000000000004</c:v>
                </c:pt>
              </c:numCache>
            </c:numRef>
          </c:val>
          <c:extLst>
            <c:ext xmlns:c16="http://schemas.microsoft.com/office/drawing/2014/chart" uri="{C3380CC4-5D6E-409C-BE32-E72D297353CC}">
              <c16:uniqueId val="{00000001-4A7B-4646-A8AB-DB9940E203D5}"/>
            </c:ext>
          </c:extLst>
        </c:ser>
        <c:dLbls>
          <c:showLegendKey val="0"/>
          <c:showVal val="0"/>
          <c:showCatName val="0"/>
          <c:showSerName val="0"/>
          <c:showPercent val="0"/>
          <c:showBubbleSize val="0"/>
        </c:dLbls>
        <c:gapWidth val="150"/>
        <c:overlap val="100"/>
        <c:axId val="777991304"/>
        <c:axId val="777991632"/>
      </c:barChart>
      <c:catAx>
        <c:axId val="77799130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632"/>
        <c:crosses val="autoZero"/>
        <c:auto val="1"/>
        <c:lblAlgn val="ctr"/>
        <c:lblOffset val="100"/>
        <c:noMultiLvlLbl val="0"/>
      </c:catAx>
      <c:valAx>
        <c:axId val="777991632"/>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Referrals, Commencements</a:t>
            </a:r>
            <a:r>
              <a:rPr lang="en-AU" b="1" baseline="0">
                <a:solidFill>
                  <a:sysClr val="windowText" lastClr="000000"/>
                </a:solidFill>
              </a:rPr>
              <a:t> and Exits for DES</a:t>
            </a:r>
            <a:endParaRPr lang="en-AU"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RCEData!$B$1</c:f>
              <c:strCache>
                <c:ptCount val="1"/>
                <c:pt idx="0">
                  <c:v>Referrals</c:v>
                </c:pt>
              </c:strCache>
            </c:strRef>
          </c:tx>
          <c:spPr>
            <a:ln w="28575" cap="rnd">
              <a:solidFill>
                <a:srgbClr val="92D050"/>
              </a:solidFill>
              <a:round/>
            </a:ln>
            <a:effectLst/>
          </c:spPr>
          <c:marker>
            <c:symbol val="none"/>
          </c:marker>
          <c:cat>
            <c:numRef>
              <c:f>RCEData!$A$2:$A$62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RCEData!$B$2:$B$62</c:f>
              <c:numCache>
                <c:formatCode>#,##0_ ;\-#,##0\ </c:formatCode>
                <c:ptCount val="61"/>
                <c:pt idx="0">
                  <c:v>8643</c:v>
                </c:pt>
                <c:pt idx="1">
                  <c:v>7573</c:v>
                </c:pt>
                <c:pt idx="2">
                  <c:v>9241</c:v>
                </c:pt>
                <c:pt idx="3">
                  <c:v>7766</c:v>
                </c:pt>
                <c:pt idx="4">
                  <c:v>12393</c:v>
                </c:pt>
                <c:pt idx="5">
                  <c:v>12532</c:v>
                </c:pt>
                <c:pt idx="6">
                  <c:v>10794</c:v>
                </c:pt>
                <c:pt idx="7">
                  <c:v>12224</c:v>
                </c:pt>
                <c:pt idx="8">
                  <c:v>11947</c:v>
                </c:pt>
                <c:pt idx="9">
                  <c:v>7833</c:v>
                </c:pt>
                <c:pt idx="10">
                  <c:v>11088</c:v>
                </c:pt>
                <c:pt idx="11">
                  <c:v>11531</c:v>
                </c:pt>
                <c:pt idx="12">
                  <c:v>11765</c:v>
                </c:pt>
                <c:pt idx="13">
                  <c:v>10800</c:v>
                </c:pt>
                <c:pt idx="14">
                  <c:v>13168</c:v>
                </c:pt>
                <c:pt idx="15">
                  <c:v>11167</c:v>
                </c:pt>
                <c:pt idx="16">
                  <c:v>18205</c:v>
                </c:pt>
                <c:pt idx="17">
                  <c:v>14192</c:v>
                </c:pt>
                <c:pt idx="18">
                  <c:v>15275</c:v>
                </c:pt>
                <c:pt idx="19">
                  <c:v>15952</c:v>
                </c:pt>
                <c:pt idx="20">
                  <c:v>13639</c:v>
                </c:pt>
                <c:pt idx="21">
                  <c:v>9870</c:v>
                </c:pt>
                <c:pt idx="22">
                  <c:v>12707</c:v>
                </c:pt>
                <c:pt idx="23">
                  <c:v>13572</c:v>
                </c:pt>
                <c:pt idx="24">
                  <c:v>12783</c:v>
                </c:pt>
                <c:pt idx="25">
                  <c:v>8351</c:v>
                </c:pt>
                <c:pt idx="26">
                  <c:v>14052</c:v>
                </c:pt>
                <c:pt idx="27">
                  <c:v>11746</c:v>
                </c:pt>
                <c:pt idx="28">
                  <c:v>15729</c:v>
                </c:pt>
                <c:pt idx="29">
                  <c:v>10360</c:v>
                </c:pt>
                <c:pt idx="30">
                  <c:v>18135</c:v>
                </c:pt>
                <c:pt idx="31">
                  <c:v>16152</c:v>
                </c:pt>
                <c:pt idx="32">
                  <c:v>13575</c:v>
                </c:pt>
                <c:pt idx="33">
                  <c:v>9677</c:v>
                </c:pt>
                <c:pt idx="34">
                  <c:v>12048</c:v>
                </c:pt>
                <c:pt idx="35">
                  <c:v>14518</c:v>
                </c:pt>
                <c:pt idx="36">
                  <c:v>14158</c:v>
                </c:pt>
                <c:pt idx="37">
                  <c:v>12293</c:v>
                </c:pt>
                <c:pt idx="38">
                  <c:v>14702</c:v>
                </c:pt>
                <c:pt idx="39">
                  <c:v>15753</c:v>
                </c:pt>
                <c:pt idx="40">
                  <c:v>11731</c:v>
                </c:pt>
                <c:pt idx="41">
                  <c:v>9879</c:v>
                </c:pt>
                <c:pt idx="42">
                  <c:v>10952</c:v>
                </c:pt>
                <c:pt idx="43">
                  <c:v>14047</c:v>
                </c:pt>
                <c:pt idx="44">
                  <c:v>14033</c:v>
                </c:pt>
                <c:pt idx="45">
                  <c:v>10861</c:v>
                </c:pt>
                <c:pt idx="46">
                  <c:v>9149</c:v>
                </c:pt>
                <c:pt idx="47">
                  <c:v>11840</c:v>
                </c:pt>
                <c:pt idx="48">
                  <c:v>10781</c:v>
                </c:pt>
                <c:pt idx="49">
                  <c:v>9850</c:v>
                </c:pt>
                <c:pt idx="50">
                  <c:v>11121</c:v>
                </c:pt>
                <c:pt idx="51">
                  <c:v>9784</c:v>
                </c:pt>
                <c:pt idx="52">
                  <c:v>8723</c:v>
                </c:pt>
                <c:pt idx="53">
                  <c:v>11184</c:v>
                </c:pt>
                <c:pt idx="54">
                  <c:v>9192</c:v>
                </c:pt>
                <c:pt idx="55">
                  <c:v>8722</c:v>
                </c:pt>
                <c:pt idx="56">
                  <c:v>9862</c:v>
                </c:pt>
                <c:pt idx="57">
                  <c:v>5407</c:v>
                </c:pt>
                <c:pt idx="58">
                  <c:v>10846</c:v>
                </c:pt>
                <c:pt idx="59">
                  <c:v>13592</c:v>
                </c:pt>
                <c:pt idx="60">
                  <c:v>14073</c:v>
                </c:pt>
              </c:numCache>
            </c:numRef>
          </c:val>
          <c:smooth val="0"/>
          <c:extLst>
            <c:ext xmlns:c16="http://schemas.microsoft.com/office/drawing/2014/chart" uri="{C3380CC4-5D6E-409C-BE32-E72D297353CC}">
              <c16:uniqueId val="{00000001-B292-4150-ABCE-E818332F5307}"/>
            </c:ext>
          </c:extLst>
        </c:ser>
        <c:ser>
          <c:idx val="1"/>
          <c:order val="1"/>
          <c:tx>
            <c:strRef>
              <c:f>RCEData!$C$1</c:f>
              <c:strCache>
                <c:ptCount val="1"/>
                <c:pt idx="0">
                  <c:v>Comm</c:v>
                </c:pt>
              </c:strCache>
            </c:strRef>
          </c:tx>
          <c:spPr>
            <a:ln w="28575" cap="rnd">
              <a:solidFill>
                <a:srgbClr val="FF0000"/>
              </a:solidFill>
              <a:round/>
            </a:ln>
            <a:effectLst/>
          </c:spPr>
          <c:marker>
            <c:symbol val="none"/>
          </c:marker>
          <c:cat>
            <c:numRef>
              <c:f>RCEData!$A$2:$A$62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RCEData!$C$2:$C$62</c:f>
              <c:numCache>
                <c:formatCode>#,##0_ ;\-#,##0\ </c:formatCode>
                <c:ptCount val="61"/>
                <c:pt idx="0">
                  <c:v>8410</c:v>
                </c:pt>
                <c:pt idx="1">
                  <c:v>6889</c:v>
                </c:pt>
                <c:pt idx="2">
                  <c:v>8268</c:v>
                </c:pt>
                <c:pt idx="3">
                  <c:v>7104</c:v>
                </c:pt>
                <c:pt idx="4">
                  <c:v>10181</c:v>
                </c:pt>
                <c:pt idx="5">
                  <c:v>11441</c:v>
                </c:pt>
                <c:pt idx="6">
                  <c:v>9882</c:v>
                </c:pt>
                <c:pt idx="7">
                  <c:v>11091</c:v>
                </c:pt>
                <c:pt idx="8">
                  <c:v>10931</c:v>
                </c:pt>
                <c:pt idx="9">
                  <c:v>7679</c:v>
                </c:pt>
                <c:pt idx="10">
                  <c:v>9795</c:v>
                </c:pt>
                <c:pt idx="11">
                  <c:v>10238</c:v>
                </c:pt>
                <c:pt idx="12">
                  <c:v>10336</c:v>
                </c:pt>
                <c:pt idx="13">
                  <c:v>9618</c:v>
                </c:pt>
                <c:pt idx="14">
                  <c:v>11416</c:v>
                </c:pt>
                <c:pt idx="15">
                  <c:v>10105</c:v>
                </c:pt>
                <c:pt idx="16">
                  <c:v>13281</c:v>
                </c:pt>
                <c:pt idx="17">
                  <c:v>12852</c:v>
                </c:pt>
                <c:pt idx="18">
                  <c:v>12287</c:v>
                </c:pt>
                <c:pt idx="19">
                  <c:v>13949</c:v>
                </c:pt>
                <c:pt idx="20">
                  <c:v>12334</c:v>
                </c:pt>
                <c:pt idx="21">
                  <c:v>9298</c:v>
                </c:pt>
                <c:pt idx="22">
                  <c:v>9385</c:v>
                </c:pt>
                <c:pt idx="23">
                  <c:v>12455</c:v>
                </c:pt>
                <c:pt idx="24">
                  <c:v>12350</c:v>
                </c:pt>
                <c:pt idx="25">
                  <c:v>10587</c:v>
                </c:pt>
                <c:pt idx="26">
                  <c:v>10588</c:v>
                </c:pt>
                <c:pt idx="27">
                  <c:v>11718</c:v>
                </c:pt>
                <c:pt idx="28">
                  <c:v>11865</c:v>
                </c:pt>
                <c:pt idx="29">
                  <c:v>9652</c:v>
                </c:pt>
                <c:pt idx="30">
                  <c:v>12202</c:v>
                </c:pt>
                <c:pt idx="31">
                  <c:v>15076</c:v>
                </c:pt>
                <c:pt idx="32">
                  <c:v>12517</c:v>
                </c:pt>
                <c:pt idx="33">
                  <c:v>9421</c:v>
                </c:pt>
                <c:pt idx="34">
                  <c:v>9797</c:v>
                </c:pt>
                <c:pt idx="35">
                  <c:v>11955</c:v>
                </c:pt>
                <c:pt idx="36">
                  <c:v>13083</c:v>
                </c:pt>
                <c:pt idx="37">
                  <c:v>10826</c:v>
                </c:pt>
                <c:pt idx="38">
                  <c:v>11398</c:v>
                </c:pt>
                <c:pt idx="39">
                  <c:v>13405</c:v>
                </c:pt>
                <c:pt idx="40">
                  <c:v>10816</c:v>
                </c:pt>
                <c:pt idx="41">
                  <c:v>9717</c:v>
                </c:pt>
                <c:pt idx="42">
                  <c:v>9207</c:v>
                </c:pt>
                <c:pt idx="43">
                  <c:v>10284</c:v>
                </c:pt>
                <c:pt idx="44">
                  <c:v>11731</c:v>
                </c:pt>
                <c:pt idx="45">
                  <c:v>9423</c:v>
                </c:pt>
                <c:pt idx="46">
                  <c:v>8344</c:v>
                </c:pt>
                <c:pt idx="47">
                  <c:v>9472</c:v>
                </c:pt>
                <c:pt idx="48">
                  <c:v>9771</c:v>
                </c:pt>
                <c:pt idx="49">
                  <c:v>7894</c:v>
                </c:pt>
                <c:pt idx="50">
                  <c:v>9153</c:v>
                </c:pt>
                <c:pt idx="51">
                  <c:v>8610</c:v>
                </c:pt>
                <c:pt idx="52">
                  <c:v>6697</c:v>
                </c:pt>
                <c:pt idx="53">
                  <c:v>9928</c:v>
                </c:pt>
                <c:pt idx="54">
                  <c:v>8411</c:v>
                </c:pt>
                <c:pt idx="55">
                  <c:v>7966</c:v>
                </c:pt>
                <c:pt idx="56">
                  <c:v>8583</c:v>
                </c:pt>
                <c:pt idx="57">
                  <c:v>5584</c:v>
                </c:pt>
                <c:pt idx="58">
                  <c:v>7762</c:v>
                </c:pt>
                <c:pt idx="59">
                  <c:v>10093</c:v>
                </c:pt>
                <c:pt idx="60">
                  <c:v>11974</c:v>
                </c:pt>
              </c:numCache>
            </c:numRef>
          </c:val>
          <c:smooth val="0"/>
          <c:extLst>
            <c:ext xmlns:c16="http://schemas.microsoft.com/office/drawing/2014/chart" uri="{C3380CC4-5D6E-409C-BE32-E72D297353CC}">
              <c16:uniqueId val="{00000002-B292-4150-ABCE-E818332F5307}"/>
            </c:ext>
          </c:extLst>
        </c:ser>
        <c:ser>
          <c:idx val="2"/>
          <c:order val="2"/>
          <c:tx>
            <c:strRef>
              <c:f>RCEData!$D$1</c:f>
              <c:strCache>
                <c:ptCount val="1"/>
                <c:pt idx="0">
                  <c:v>Exits</c:v>
                </c:pt>
              </c:strCache>
            </c:strRef>
          </c:tx>
          <c:spPr>
            <a:ln w="28575" cap="rnd">
              <a:solidFill>
                <a:srgbClr val="00B0F0"/>
              </a:solidFill>
              <a:round/>
            </a:ln>
            <a:effectLst/>
          </c:spPr>
          <c:marker>
            <c:symbol val="none"/>
          </c:marker>
          <c:cat>
            <c:numRef>
              <c:f>RCEData!$A$2:$A$62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RCEData!$D$2:$D$62</c:f>
              <c:numCache>
                <c:formatCode>#,##0_ ;\-#,##0\ </c:formatCode>
                <c:ptCount val="61"/>
                <c:pt idx="0">
                  <c:v>7238</c:v>
                </c:pt>
                <c:pt idx="1">
                  <c:v>6990</c:v>
                </c:pt>
                <c:pt idx="2">
                  <c:v>7929</c:v>
                </c:pt>
                <c:pt idx="3">
                  <c:v>7609</c:v>
                </c:pt>
                <c:pt idx="4">
                  <c:v>5998</c:v>
                </c:pt>
                <c:pt idx="5">
                  <c:v>6786</c:v>
                </c:pt>
                <c:pt idx="6">
                  <c:v>6296</c:v>
                </c:pt>
                <c:pt idx="7">
                  <c:v>6892</c:v>
                </c:pt>
                <c:pt idx="8">
                  <c:v>6757</c:v>
                </c:pt>
                <c:pt idx="9">
                  <c:v>5335</c:v>
                </c:pt>
                <c:pt idx="10">
                  <c:v>6012</c:v>
                </c:pt>
                <c:pt idx="11">
                  <c:v>5854</c:v>
                </c:pt>
                <c:pt idx="12">
                  <c:v>6445</c:v>
                </c:pt>
                <c:pt idx="13">
                  <c:v>6011</c:v>
                </c:pt>
                <c:pt idx="14">
                  <c:v>6834</c:v>
                </c:pt>
                <c:pt idx="15">
                  <c:v>6322</c:v>
                </c:pt>
                <c:pt idx="16">
                  <c:v>6738</c:v>
                </c:pt>
                <c:pt idx="17">
                  <c:v>7406</c:v>
                </c:pt>
                <c:pt idx="18">
                  <c:v>7801</c:v>
                </c:pt>
                <c:pt idx="19">
                  <c:v>8544</c:v>
                </c:pt>
                <c:pt idx="20">
                  <c:v>7592</c:v>
                </c:pt>
                <c:pt idx="21">
                  <c:v>7334</c:v>
                </c:pt>
                <c:pt idx="22">
                  <c:v>8317</c:v>
                </c:pt>
                <c:pt idx="23">
                  <c:v>8880</c:v>
                </c:pt>
                <c:pt idx="24">
                  <c:v>9625</c:v>
                </c:pt>
                <c:pt idx="25">
                  <c:v>8953</c:v>
                </c:pt>
                <c:pt idx="26">
                  <c:v>8124</c:v>
                </c:pt>
                <c:pt idx="27">
                  <c:v>8772</c:v>
                </c:pt>
                <c:pt idx="28">
                  <c:v>8646</c:v>
                </c:pt>
                <c:pt idx="29">
                  <c:v>8359</c:v>
                </c:pt>
                <c:pt idx="30">
                  <c:v>8769</c:v>
                </c:pt>
                <c:pt idx="31">
                  <c:v>9124</c:v>
                </c:pt>
                <c:pt idx="32">
                  <c:v>10041</c:v>
                </c:pt>
                <c:pt idx="33">
                  <c:v>9025</c:v>
                </c:pt>
                <c:pt idx="34">
                  <c:v>9317</c:v>
                </c:pt>
                <c:pt idx="35">
                  <c:v>10819</c:v>
                </c:pt>
                <c:pt idx="36">
                  <c:v>11154</c:v>
                </c:pt>
                <c:pt idx="37">
                  <c:v>9437</c:v>
                </c:pt>
                <c:pt idx="38">
                  <c:v>10208</c:v>
                </c:pt>
                <c:pt idx="39">
                  <c:v>10562</c:v>
                </c:pt>
                <c:pt idx="40">
                  <c:v>10244</c:v>
                </c:pt>
                <c:pt idx="41">
                  <c:v>10452</c:v>
                </c:pt>
                <c:pt idx="42">
                  <c:v>9792</c:v>
                </c:pt>
                <c:pt idx="43">
                  <c:v>9594</c:v>
                </c:pt>
                <c:pt idx="44">
                  <c:v>11458</c:v>
                </c:pt>
                <c:pt idx="45">
                  <c:v>10022</c:v>
                </c:pt>
                <c:pt idx="46">
                  <c:v>10044</c:v>
                </c:pt>
                <c:pt idx="47">
                  <c:v>11923</c:v>
                </c:pt>
                <c:pt idx="48">
                  <c:v>12965</c:v>
                </c:pt>
                <c:pt idx="49">
                  <c:v>10467</c:v>
                </c:pt>
                <c:pt idx="50">
                  <c:v>12351</c:v>
                </c:pt>
                <c:pt idx="51">
                  <c:v>11392</c:v>
                </c:pt>
                <c:pt idx="52">
                  <c:v>10418</c:v>
                </c:pt>
                <c:pt idx="53">
                  <c:v>11705</c:v>
                </c:pt>
                <c:pt idx="54">
                  <c:v>10399</c:v>
                </c:pt>
                <c:pt idx="55">
                  <c:v>11274</c:v>
                </c:pt>
                <c:pt idx="56">
                  <c:v>12351</c:v>
                </c:pt>
                <c:pt idx="57">
                  <c:v>9760</c:v>
                </c:pt>
                <c:pt idx="58">
                  <c:v>10799</c:v>
                </c:pt>
                <c:pt idx="59">
                  <c:v>10225</c:v>
                </c:pt>
                <c:pt idx="60">
                  <c:v>12094</c:v>
                </c:pt>
              </c:numCache>
            </c:numRef>
          </c:val>
          <c:smooth val="0"/>
          <c:extLst>
            <c:ext xmlns:c16="http://schemas.microsoft.com/office/drawing/2014/chart" uri="{C3380CC4-5D6E-409C-BE32-E72D297353CC}">
              <c16:uniqueId val="{00000003-B292-4150-ABCE-E818332F5307}"/>
            </c:ext>
          </c:extLst>
        </c:ser>
        <c:dLbls>
          <c:showLegendKey val="0"/>
          <c:showVal val="0"/>
          <c:showCatName val="0"/>
          <c:showSerName val="0"/>
          <c:showPercent val="0"/>
          <c:showBubbleSize val="0"/>
        </c:dLbls>
        <c:smooth val="0"/>
        <c:axId val="846593656"/>
        <c:axId val="846587752"/>
      </c:lineChart>
      <c:dateAx>
        <c:axId val="846593656"/>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87752"/>
        <c:crosses val="autoZero"/>
        <c:auto val="1"/>
        <c:lblOffset val="100"/>
        <c:baseTimeUnit val="months"/>
        <c:majorUnit val="12"/>
      </c:dateAx>
      <c:valAx>
        <c:axId val="846587752"/>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93656"/>
        <c:crosses val="autoZero"/>
        <c:crossBetween val="midCat"/>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DMS Referrals, Commencements and Exits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426258096661684E-2"/>
          <c:y val="0.17020043103448276"/>
          <c:w val="0.92026233183856498"/>
          <c:h val="0.74708453065134095"/>
        </c:manualLayout>
      </c:layout>
      <c:lineChart>
        <c:grouping val="standard"/>
        <c:varyColors val="0"/>
        <c:ser>
          <c:idx val="0"/>
          <c:order val="0"/>
          <c:tx>
            <c:v>DMS - Referrals</c:v>
          </c:tx>
          <c:spPr>
            <a:ln w="28575" cap="rnd">
              <a:solidFill>
                <a:srgbClr val="92D050"/>
              </a:solidFill>
              <a:round/>
            </a:ln>
            <a:effectLst/>
          </c:spPr>
          <c:marker>
            <c:symbol val="none"/>
          </c:marker>
          <c:cat>
            <c:numRef>
              <c:f>RCEData!$A$2:$A$62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RCEData!$E$2:$E$62</c:f>
              <c:numCache>
                <c:formatCode>#,##0_ ;\-#,##0\ </c:formatCode>
                <c:ptCount val="61"/>
                <c:pt idx="0">
                  <c:v>3950</c:v>
                </c:pt>
                <c:pt idx="1">
                  <c:v>3579</c:v>
                </c:pt>
                <c:pt idx="2">
                  <c:v>4351</c:v>
                </c:pt>
                <c:pt idx="3">
                  <c:v>3608</c:v>
                </c:pt>
                <c:pt idx="4">
                  <c:v>5506</c:v>
                </c:pt>
                <c:pt idx="5">
                  <c:v>5621</c:v>
                </c:pt>
                <c:pt idx="6">
                  <c:v>4841</c:v>
                </c:pt>
                <c:pt idx="7">
                  <c:v>5400</c:v>
                </c:pt>
                <c:pt idx="8">
                  <c:v>5136</c:v>
                </c:pt>
                <c:pt idx="9">
                  <c:v>3432</c:v>
                </c:pt>
                <c:pt idx="10">
                  <c:v>4777</c:v>
                </c:pt>
                <c:pt idx="11">
                  <c:v>5037</c:v>
                </c:pt>
                <c:pt idx="12">
                  <c:v>5063</c:v>
                </c:pt>
                <c:pt idx="13">
                  <c:v>4831</c:v>
                </c:pt>
                <c:pt idx="14">
                  <c:v>5905</c:v>
                </c:pt>
                <c:pt idx="15">
                  <c:v>4970</c:v>
                </c:pt>
                <c:pt idx="16">
                  <c:v>8527</c:v>
                </c:pt>
                <c:pt idx="17">
                  <c:v>6485</c:v>
                </c:pt>
                <c:pt idx="18">
                  <c:v>6835</c:v>
                </c:pt>
                <c:pt idx="19">
                  <c:v>7009</c:v>
                </c:pt>
                <c:pt idx="20">
                  <c:v>6009</c:v>
                </c:pt>
                <c:pt idx="21">
                  <c:v>4280</c:v>
                </c:pt>
                <c:pt idx="22">
                  <c:v>5461</c:v>
                </c:pt>
                <c:pt idx="23">
                  <c:v>5812</c:v>
                </c:pt>
                <c:pt idx="24">
                  <c:v>5574</c:v>
                </c:pt>
                <c:pt idx="25">
                  <c:v>3677</c:v>
                </c:pt>
                <c:pt idx="26">
                  <c:v>6557</c:v>
                </c:pt>
                <c:pt idx="27">
                  <c:v>5586</c:v>
                </c:pt>
                <c:pt idx="28">
                  <c:v>7812</c:v>
                </c:pt>
                <c:pt idx="29">
                  <c:v>4817</c:v>
                </c:pt>
                <c:pt idx="30">
                  <c:v>8281</c:v>
                </c:pt>
                <c:pt idx="31">
                  <c:v>7209</c:v>
                </c:pt>
                <c:pt idx="32">
                  <c:v>6166</c:v>
                </c:pt>
                <c:pt idx="33">
                  <c:v>4261</c:v>
                </c:pt>
                <c:pt idx="34">
                  <c:v>5557</c:v>
                </c:pt>
                <c:pt idx="35">
                  <c:v>6565</c:v>
                </c:pt>
                <c:pt idx="36">
                  <c:v>6166</c:v>
                </c:pt>
                <c:pt idx="37">
                  <c:v>5446</c:v>
                </c:pt>
                <c:pt idx="38">
                  <c:v>6570</c:v>
                </c:pt>
                <c:pt idx="39">
                  <c:v>6912</c:v>
                </c:pt>
                <c:pt idx="40">
                  <c:v>5243</c:v>
                </c:pt>
                <c:pt idx="41">
                  <c:v>4100</c:v>
                </c:pt>
                <c:pt idx="42">
                  <c:v>4777</c:v>
                </c:pt>
                <c:pt idx="43">
                  <c:v>6272</c:v>
                </c:pt>
                <c:pt idx="44">
                  <c:v>5970</c:v>
                </c:pt>
                <c:pt idx="45">
                  <c:v>4760</c:v>
                </c:pt>
                <c:pt idx="46">
                  <c:v>3977</c:v>
                </c:pt>
                <c:pt idx="47">
                  <c:v>4990</c:v>
                </c:pt>
                <c:pt idx="48">
                  <c:v>4436</c:v>
                </c:pt>
                <c:pt idx="49">
                  <c:v>4167</c:v>
                </c:pt>
                <c:pt idx="50">
                  <c:v>4954</c:v>
                </c:pt>
                <c:pt idx="51">
                  <c:v>4137</c:v>
                </c:pt>
                <c:pt idx="52">
                  <c:v>3768</c:v>
                </c:pt>
                <c:pt idx="53">
                  <c:v>4590</c:v>
                </c:pt>
                <c:pt idx="54">
                  <c:v>3696</c:v>
                </c:pt>
                <c:pt idx="55">
                  <c:v>3459</c:v>
                </c:pt>
                <c:pt idx="56">
                  <c:v>4025</c:v>
                </c:pt>
                <c:pt idx="57">
                  <c:v>2118</c:v>
                </c:pt>
                <c:pt idx="58">
                  <c:v>4403</c:v>
                </c:pt>
                <c:pt idx="59">
                  <c:v>5653</c:v>
                </c:pt>
                <c:pt idx="60">
                  <c:v>5800</c:v>
                </c:pt>
              </c:numCache>
            </c:numRef>
          </c:val>
          <c:smooth val="0"/>
          <c:extLst>
            <c:ext xmlns:c16="http://schemas.microsoft.com/office/drawing/2014/chart" uri="{C3380CC4-5D6E-409C-BE32-E72D297353CC}">
              <c16:uniqueId val="{00000000-739A-4D7A-A18D-D1BBE0CC3866}"/>
            </c:ext>
          </c:extLst>
        </c:ser>
        <c:ser>
          <c:idx val="1"/>
          <c:order val="1"/>
          <c:tx>
            <c:v>DMS - Commencements</c:v>
          </c:tx>
          <c:spPr>
            <a:ln w="28575" cap="rnd">
              <a:solidFill>
                <a:srgbClr val="FF0000"/>
              </a:solidFill>
              <a:round/>
            </a:ln>
            <a:effectLst/>
          </c:spPr>
          <c:marker>
            <c:symbol val="none"/>
          </c:marker>
          <c:cat>
            <c:numRef>
              <c:f>RCEData!$A$2:$A$62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RCEData!$F$2:$F$62</c:f>
              <c:numCache>
                <c:formatCode>#,##0_ ;\-#,##0\ </c:formatCode>
                <c:ptCount val="61"/>
                <c:pt idx="0">
                  <c:v>3939</c:v>
                </c:pt>
                <c:pt idx="1">
                  <c:v>3304</c:v>
                </c:pt>
                <c:pt idx="2">
                  <c:v>3930</c:v>
                </c:pt>
                <c:pt idx="3">
                  <c:v>3380</c:v>
                </c:pt>
                <c:pt idx="4">
                  <c:v>4627</c:v>
                </c:pt>
                <c:pt idx="5">
                  <c:v>5216</c:v>
                </c:pt>
                <c:pt idx="6">
                  <c:v>4530</c:v>
                </c:pt>
                <c:pt idx="7">
                  <c:v>5034</c:v>
                </c:pt>
                <c:pt idx="8">
                  <c:v>4819</c:v>
                </c:pt>
                <c:pt idx="9">
                  <c:v>3364</c:v>
                </c:pt>
                <c:pt idx="10">
                  <c:v>4491</c:v>
                </c:pt>
                <c:pt idx="11">
                  <c:v>4538</c:v>
                </c:pt>
                <c:pt idx="12">
                  <c:v>4532</c:v>
                </c:pt>
                <c:pt idx="13">
                  <c:v>4264</c:v>
                </c:pt>
                <c:pt idx="14">
                  <c:v>5126</c:v>
                </c:pt>
                <c:pt idx="15">
                  <c:v>4608</c:v>
                </c:pt>
                <c:pt idx="16">
                  <c:v>6150</c:v>
                </c:pt>
                <c:pt idx="17">
                  <c:v>5944</c:v>
                </c:pt>
                <c:pt idx="18">
                  <c:v>5597</c:v>
                </c:pt>
                <c:pt idx="19">
                  <c:v>6354</c:v>
                </c:pt>
                <c:pt idx="20">
                  <c:v>5563</c:v>
                </c:pt>
                <c:pt idx="21">
                  <c:v>4084</c:v>
                </c:pt>
                <c:pt idx="22">
                  <c:v>4152</c:v>
                </c:pt>
                <c:pt idx="23">
                  <c:v>5479</c:v>
                </c:pt>
                <c:pt idx="24">
                  <c:v>5484</c:v>
                </c:pt>
                <c:pt idx="25">
                  <c:v>4736</c:v>
                </c:pt>
                <c:pt idx="26">
                  <c:v>5000</c:v>
                </c:pt>
                <c:pt idx="27">
                  <c:v>5444</c:v>
                </c:pt>
                <c:pt idx="28">
                  <c:v>5832</c:v>
                </c:pt>
                <c:pt idx="29">
                  <c:v>4761</c:v>
                </c:pt>
                <c:pt idx="30">
                  <c:v>5684</c:v>
                </c:pt>
                <c:pt idx="31">
                  <c:v>6842</c:v>
                </c:pt>
                <c:pt idx="32">
                  <c:v>5612</c:v>
                </c:pt>
                <c:pt idx="33">
                  <c:v>4397</c:v>
                </c:pt>
                <c:pt idx="34">
                  <c:v>4634</c:v>
                </c:pt>
                <c:pt idx="35">
                  <c:v>5458</c:v>
                </c:pt>
                <c:pt idx="36">
                  <c:v>5934</c:v>
                </c:pt>
                <c:pt idx="37">
                  <c:v>4957</c:v>
                </c:pt>
                <c:pt idx="38">
                  <c:v>5133</c:v>
                </c:pt>
                <c:pt idx="39">
                  <c:v>6006</c:v>
                </c:pt>
                <c:pt idx="40">
                  <c:v>4973</c:v>
                </c:pt>
                <c:pt idx="41">
                  <c:v>4361</c:v>
                </c:pt>
                <c:pt idx="42">
                  <c:v>4098</c:v>
                </c:pt>
                <c:pt idx="43">
                  <c:v>4610</c:v>
                </c:pt>
                <c:pt idx="44">
                  <c:v>5203</c:v>
                </c:pt>
                <c:pt idx="45">
                  <c:v>4171</c:v>
                </c:pt>
                <c:pt idx="46">
                  <c:v>3755</c:v>
                </c:pt>
                <c:pt idx="47">
                  <c:v>4104</c:v>
                </c:pt>
                <c:pt idx="48">
                  <c:v>4133</c:v>
                </c:pt>
                <c:pt idx="49">
                  <c:v>3380</c:v>
                </c:pt>
                <c:pt idx="50">
                  <c:v>3970</c:v>
                </c:pt>
                <c:pt idx="51">
                  <c:v>3630</c:v>
                </c:pt>
                <c:pt idx="52">
                  <c:v>2909</c:v>
                </c:pt>
                <c:pt idx="53">
                  <c:v>4268</c:v>
                </c:pt>
                <c:pt idx="54">
                  <c:v>3546</c:v>
                </c:pt>
                <c:pt idx="55">
                  <c:v>3243</c:v>
                </c:pt>
                <c:pt idx="56">
                  <c:v>3533</c:v>
                </c:pt>
                <c:pt idx="57">
                  <c:v>2262</c:v>
                </c:pt>
                <c:pt idx="58">
                  <c:v>3217</c:v>
                </c:pt>
                <c:pt idx="59">
                  <c:v>4244</c:v>
                </c:pt>
                <c:pt idx="60">
                  <c:v>5026</c:v>
                </c:pt>
              </c:numCache>
            </c:numRef>
          </c:val>
          <c:smooth val="0"/>
          <c:extLst>
            <c:ext xmlns:c16="http://schemas.microsoft.com/office/drawing/2014/chart" uri="{C3380CC4-5D6E-409C-BE32-E72D297353CC}">
              <c16:uniqueId val="{00000001-739A-4D7A-A18D-D1BBE0CC3866}"/>
            </c:ext>
          </c:extLst>
        </c:ser>
        <c:ser>
          <c:idx val="2"/>
          <c:order val="2"/>
          <c:tx>
            <c:v>DMS- Exits</c:v>
          </c:tx>
          <c:spPr>
            <a:ln w="28575" cap="rnd">
              <a:solidFill>
                <a:srgbClr val="00B0F0"/>
              </a:solidFill>
              <a:round/>
            </a:ln>
            <a:effectLst/>
          </c:spPr>
          <c:marker>
            <c:symbol val="none"/>
          </c:marker>
          <c:cat>
            <c:numRef>
              <c:f>RCEData!$A$2:$A$62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RCEData!$G$2:$G$62</c:f>
              <c:numCache>
                <c:formatCode>#,##0_ ;\-#,##0\ </c:formatCode>
                <c:ptCount val="61"/>
                <c:pt idx="0">
                  <c:v>3240</c:v>
                </c:pt>
                <c:pt idx="1">
                  <c:v>3001</c:v>
                </c:pt>
                <c:pt idx="2">
                  <c:v>3313</c:v>
                </c:pt>
                <c:pt idx="3">
                  <c:v>3080</c:v>
                </c:pt>
                <c:pt idx="4">
                  <c:v>2493</c:v>
                </c:pt>
                <c:pt idx="5">
                  <c:v>2742</c:v>
                </c:pt>
                <c:pt idx="6">
                  <c:v>2666</c:v>
                </c:pt>
                <c:pt idx="7">
                  <c:v>2807</c:v>
                </c:pt>
                <c:pt idx="8">
                  <c:v>2800</c:v>
                </c:pt>
                <c:pt idx="9">
                  <c:v>2162</c:v>
                </c:pt>
                <c:pt idx="10">
                  <c:v>2422</c:v>
                </c:pt>
                <c:pt idx="11">
                  <c:v>2391</c:v>
                </c:pt>
                <c:pt idx="12">
                  <c:v>2486</c:v>
                </c:pt>
                <c:pt idx="13">
                  <c:v>2465</c:v>
                </c:pt>
                <c:pt idx="14">
                  <c:v>2702</c:v>
                </c:pt>
                <c:pt idx="15">
                  <c:v>2540</c:v>
                </c:pt>
                <c:pt idx="16">
                  <c:v>2709</c:v>
                </c:pt>
                <c:pt idx="17">
                  <c:v>3092</c:v>
                </c:pt>
                <c:pt idx="18">
                  <c:v>3302</c:v>
                </c:pt>
                <c:pt idx="19">
                  <c:v>3533</c:v>
                </c:pt>
                <c:pt idx="20">
                  <c:v>3097</c:v>
                </c:pt>
                <c:pt idx="21">
                  <c:v>3155</c:v>
                </c:pt>
                <c:pt idx="22">
                  <c:v>3483</c:v>
                </c:pt>
                <c:pt idx="23">
                  <c:v>3672</c:v>
                </c:pt>
                <c:pt idx="24">
                  <c:v>3979</c:v>
                </c:pt>
                <c:pt idx="25">
                  <c:v>3991</c:v>
                </c:pt>
                <c:pt idx="26">
                  <c:v>3487</c:v>
                </c:pt>
                <c:pt idx="27">
                  <c:v>3735</c:v>
                </c:pt>
                <c:pt idx="28">
                  <c:v>3496</c:v>
                </c:pt>
                <c:pt idx="29">
                  <c:v>3404</c:v>
                </c:pt>
                <c:pt idx="30">
                  <c:v>3714</c:v>
                </c:pt>
                <c:pt idx="31">
                  <c:v>3894</c:v>
                </c:pt>
                <c:pt idx="32">
                  <c:v>4194</c:v>
                </c:pt>
                <c:pt idx="33">
                  <c:v>3793</c:v>
                </c:pt>
                <c:pt idx="34">
                  <c:v>3956</c:v>
                </c:pt>
                <c:pt idx="35">
                  <c:v>4651</c:v>
                </c:pt>
                <c:pt idx="36">
                  <c:v>4624</c:v>
                </c:pt>
                <c:pt idx="37">
                  <c:v>3941</c:v>
                </c:pt>
                <c:pt idx="38">
                  <c:v>4256</c:v>
                </c:pt>
                <c:pt idx="39">
                  <c:v>4508</c:v>
                </c:pt>
                <c:pt idx="40">
                  <c:v>4443</c:v>
                </c:pt>
                <c:pt idx="41">
                  <c:v>4532</c:v>
                </c:pt>
                <c:pt idx="42">
                  <c:v>4244</c:v>
                </c:pt>
                <c:pt idx="43">
                  <c:v>4093</c:v>
                </c:pt>
                <c:pt idx="44">
                  <c:v>4773</c:v>
                </c:pt>
                <c:pt idx="45">
                  <c:v>4411</c:v>
                </c:pt>
                <c:pt idx="46">
                  <c:v>4287</c:v>
                </c:pt>
                <c:pt idx="47">
                  <c:v>5098</c:v>
                </c:pt>
                <c:pt idx="48">
                  <c:v>5782</c:v>
                </c:pt>
                <c:pt idx="49">
                  <c:v>4704</c:v>
                </c:pt>
                <c:pt idx="50">
                  <c:v>5318</c:v>
                </c:pt>
                <c:pt idx="51">
                  <c:v>4984</c:v>
                </c:pt>
                <c:pt idx="52">
                  <c:v>4488</c:v>
                </c:pt>
                <c:pt idx="53">
                  <c:v>4986</c:v>
                </c:pt>
                <c:pt idx="54">
                  <c:v>4430</c:v>
                </c:pt>
                <c:pt idx="55">
                  <c:v>4878</c:v>
                </c:pt>
                <c:pt idx="56">
                  <c:v>5181</c:v>
                </c:pt>
                <c:pt idx="57">
                  <c:v>4204</c:v>
                </c:pt>
                <c:pt idx="58">
                  <c:v>4602</c:v>
                </c:pt>
                <c:pt idx="59">
                  <c:v>4277</c:v>
                </c:pt>
                <c:pt idx="60">
                  <c:v>5009</c:v>
                </c:pt>
              </c:numCache>
            </c:numRef>
          </c:val>
          <c:smooth val="0"/>
          <c:extLst>
            <c:ext xmlns:c16="http://schemas.microsoft.com/office/drawing/2014/chart" uri="{C3380CC4-5D6E-409C-BE32-E72D297353CC}">
              <c16:uniqueId val="{00000002-739A-4D7A-A18D-D1BBE0CC3866}"/>
            </c:ext>
          </c:extLst>
        </c:ser>
        <c:dLbls>
          <c:showLegendKey val="0"/>
          <c:showVal val="0"/>
          <c:showCatName val="0"/>
          <c:showSerName val="0"/>
          <c:showPercent val="0"/>
          <c:showBubbleSize val="0"/>
        </c:dLbls>
        <c:smooth val="0"/>
        <c:axId val="846591688"/>
        <c:axId val="846587096"/>
      </c:lineChart>
      <c:dateAx>
        <c:axId val="84659168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87096"/>
        <c:crosses val="autoZero"/>
        <c:auto val="1"/>
        <c:lblOffset val="100"/>
        <c:baseTimeUnit val="months"/>
        <c:majorUnit val="12"/>
      </c:dateAx>
      <c:valAx>
        <c:axId val="846587096"/>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9168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1">
                <a:solidFill>
                  <a:sysClr val="windowText" lastClr="000000"/>
                </a:solidFill>
              </a:rPr>
              <a:t>ESS</a:t>
            </a:r>
            <a:r>
              <a:rPr lang="en-AU" sz="1400" b="1" baseline="0">
                <a:solidFill>
                  <a:sysClr val="windowText" lastClr="000000"/>
                </a:solidFill>
              </a:rPr>
              <a:t> Referrals, Commencement and Exits</a:t>
            </a:r>
            <a:endParaRPr lang="en-AU" sz="1400"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ESS - Referrrals</c:v>
          </c:tx>
          <c:spPr>
            <a:ln w="28575" cap="rnd">
              <a:solidFill>
                <a:srgbClr val="92D050"/>
              </a:solidFill>
              <a:round/>
            </a:ln>
            <a:effectLst/>
          </c:spPr>
          <c:marker>
            <c:symbol val="none"/>
          </c:marker>
          <c:cat>
            <c:numRef>
              <c:f>RCEData!$A$2:$A$62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RCEData!$H$2:$H$62</c:f>
              <c:numCache>
                <c:formatCode>#,##0_ ;\-#,##0\ </c:formatCode>
                <c:ptCount val="61"/>
                <c:pt idx="0">
                  <c:v>4693</c:v>
                </c:pt>
                <c:pt idx="1">
                  <c:v>3994</c:v>
                </c:pt>
                <c:pt idx="2">
                  <c:v>4890</c:v>
                </c:pt>
                <c:pt idx="3">
                  <c:v>4158</c:v>
                </c:pt>
                <c:pt idx="4">
                  <c:v>6887</c:v>
                </c:pt>
                <c:pt idx="5">
                  <c:v>6911</c:v>
                </c:pt>
                <c:pt idx="6">
                  <c:v>5953</c:v>
                </c:pt>
                <c:pt idx="7">
                  <c:v>6824</c:v>
                </c:pt>
                <c:pt idx="8">
                  <c:v>6811</c:v>
                </c:pt>
                <c:pt idx="9">
                  <c:v>4401</c:v>
                </c:pt>
                <c:pt idx="10">
                  <c:v>6311</c:v>
                </c:pt>
                <c:pt idx="11">
                  <c:v>6494</c:v>
                </c:pt>
                <c:pt idx="12">
                  <c:v>6702</c:v>
                </c:pt>
                <c:pt idx="13">
                  <c:v>5969</c:v>
                </c:pt>
                <c:pt idx="14">
                  <c:v>7263</c:v>
                </c:pt>
                <c:pt idx="15">
                  <c:v>6197</c:v>
                </c:pt>
                <c:pt idx="16">
                  <c:v>9678</c:v>
                </c:pt>
                <c:pt idx="17">
                  <c:v>7707</c:v>
                </c:pt>
                <c:pt idx="18">
                  <c:v>8440</c:v>
                </c:pt>
                <c:pt idx="19">
                  <c:v>8943</c:v>
                </c:pt>
                <c:pt idx="20">
                  <c:v>7630</c:v>
                </c:pt>
                <c:pt idx="21">
                  <c:v>5590</c:v>
                </c:pt>
                <c:pt idx="22">
                  <c:v>7246</c:v>
                </c:pt>
                <c:pt idx="23">
                  <c:v>7760</c:v>
                </c:pt>
                <c:pt idx="24">
                  <c:v>7209</c:v>
                </c:pt>
                <c:pt idx="25">
                  <c:v>4674</c:v>
                </c:pt>
                <c:pt idx="26">
                  <c:v>7495</c:v>
                </c:pt>
                <c:pt idx="27">
                  <c:v>6160</c:v>
                </c:pt>
                <c:pt idx="28">
                  <c:v>7917</c:v>
                </c:pt>
                <c:pt idx="29">
                  <c:v>5543</c:v>
                </c:pt>
                <c:pt idx="30">
                  <c:v>9854</c:v>
                </c:pt>
                <c:pt idx="31">
                  <c:v>8943</c:v>
                </c:pt>
                <c:pt idx="32">
                  <c:v>7409</c:v>
                </c:pt>
                <c:pt idx="33">
                  <c:v>5416</c:v>
                </c:pt>
                <c:pt idx="34">
                  <c:v>6491</c:v>
                </c:pt>
                <c:pt idx="35">
                  <c:v>7953</c:v>
                </c:pt>
                <c:pt idx="36">
                  <c:v>7992</c:v>
                </c:pt>
                <c:pt idx="37">
                  <c:v>6847</c:v>
                </c:pt>
                <c:pt idx="38">
                  <c:v>8132</c:v>
                </c:pt>
                <c:pt idx="39">
                  <c:v>8841</c:v>
                </c:pt>
                <c:pt idx="40">
                  <c:v>6488</c:v>
                </c:pt>
                <c:pt idx="41">
                  <c:v>5779</c:v>
                </c:pt>
                <c:pt idx="42">
                  <c:v>6175</c:v>
                </c:pt>
                <c:pt idx="43">
                  <c:v>7775</c:v>
                </c:pt>
                <c:pt idx="44">
                  <c:v>8063</c:v>
                </c:pt>
                <c:pt idx="45">
                  <c:v>6101</c:v>
                </c:pt>
                <c:pt idx="46">
                  <c:v>5172</c:v>
                </c:pt>
                <c:pt idx="47">
                  <c:v>6850</c:v>
                </c:pt>
                <c:pt idx="48">
                  <c:v>6345</c:v>
                </c:pt>
                <c:pt idx="49">
                  <c:v>5683</c:v>
                </c:pt>
                <c:pt idx="50">
                  <c:v>6167</c:v>
                </c:pt>
                <c:pt idx="51">
                  <c:v>5647</c:v>
                </c:pt>
                <c:pt idx="52">
                  <c:v>4955</c:v>
                </c:pt>
                <c:pt idx="53">
                  <c:v>6594</c:v>
                </c:pt>
                <c:pt idx="54">
                  <c:v>5496</c:v>
                </c:pt>
                <c:pt idx="55">
                  <c:v>5263</c:v>
                </c:pt>
                <c:pt idx="56">
                  <c:v>5837</c:v>
                </c:pt>
                <c:pt idx="57">
                  <c:v>3289</c:v>
                </c:pt>
                <c:pt idx="58">
                  <c:v>6443</c:v>
                </c:pt>
                <c:pt idx="59">
                  <c:v>7939</c:v>
                </c:pt>
                <c:pt idx="60">
                  <c:v>8273</c:v>
                </c:pt>
              </c:numCache>
            </c:numRef>
          </c:val>
          <c:smooth val="0"/>
          <c:extLst>
            <c:ext xmlns:c16="http://schemas.microsoft.com/office/drawing/2014/chart" uri="{C3380CC4-5D6E-409C-BE32-E72D297353CC}">
              <c16:uniqueId val="{00000000-912C-4BD1-9143-5D8859648178}"/>
            </c:ext>
          </c:extLst>
        </c:ser>
        <c:ser>
          <c:idx val="1"/>
          <c:order val="1"/>
          <c:tx>
            <c:v>ESS - Commencements</c:v>
          </c:tx>
          <c:spPr>
            <a:ln w="28575" cap="rnd">
              <a:solidFill>
                <a:srgbClr val="FF0000"/>
              </a:solidFill>
              <a:round/>
            </a:ln>
            <a:effectLst/>
          </c:spPr>
          <c:marker>
            <c:symbol val="none"/>
          </c:marker>
          <c:cat>
            <c:numRef>
              <c:f>RCEData!$A$2:$A$62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RCEData!$I$2:$I$62</c:f>
              <c:numCache>
                <c:formatCode>#,##0_ ;\-#,##0\ </c:formatCode>
                <c:ptCount val="61"/>
                <c:pt idx="0">
                  <c:v>4471</c:v>
                </c:pt>
                <c:pt idx="1">
                  <c:v>3585</c:v>
                </c:pt>
                <c:pt idx="2">
                  <c:v>4338</c:v>
                </c:pt>
                <c:pt idx="3">
                  <c:v>3724</c:v>
                </c:pt>
                <c:pt idx="4">
                  <c:v>5554</c:v>
                </c:pt>
                <c:pt idx="5">
                  <c:v>6225</c:v>
                </c:pt>
                <c:pt idx="6">
                  <c:v>5352</c:v>
                </c:pt>
                <c:pt idx="7">
                  <c:v>6057</c:v>
                </c:pt>
                <c:pt idx="8">
                  <c:v>6112</c:v>
                </c:pt>
                <c:pt idx="9">
                  <c:v>4315</c:v>
                </c:pt>
                <c:pt idx="10">
                  <c:v>5304</c:v>
                </c:pt>
                <c:pt idx="11">
                  <c:v>5700</c:v>
                </c:pt>
                <c:pt idx="12">
                  <c:v>5804</c:v>
                </c:pt>
                <c:pt idx="13">
                  <c:v>5354</c:v>
                </c:pt>
                <c:pt idx="14">
                  <c:v>6290</c:v>
                </c:pt>
                <c:pt idx="15">
                  <c:v>5497</c:v>
                </c:pt>
                <c:pt idx="16">
                  <c:v>7131</c:v>
                </c:pt>
                <c:pt idx="17">
                  <c:v>6908</c:v>
                </c:pt>
                <c:pt idx="18">
                  <c:v>6690</c:v>
                </c:pt>
                <c:pt idx="19">
                  <c:v>7595</c:v>
                </c:pt>
                <c:pt idx="20">
                  <c:v>6771</c:v>
                </c:pt>
                <c:pt idx="21">
                  <c:v>5214</c:v>
                </c:pt>
                <c:pt idx="22">
                  <c:v>5233</c:v>
                </c:pt>
                <c:pt idx="23">
                  <c:v>6976</c:v>
                </c:pt>
                <c:pt idx="24">
                  <c:v>6866</c:v>
                </c:pt>
                <c:pt idx="25">
                  <c:v>5851</c:v>
                </c:pt>
                <c:pt idx="26">
                  <c:v>5588</c:v>
                </c:pt>
                <c:pt idx="27">
                  <c:v>6274</c:v>
                </c:pt>
                <c:pt idx="28">
                  <c:v>6033</c:v>
                </c:pt>
                <c:pt idx="29">
                  <c:v>4891</c:v>
                </c:pt>
                <c:pt idx="30">
                  <c:v>6518</c:v>
                </c:pt>
                <c:pt idx="31">
                  <c:v>8234</c:v>
                </c:pt>
                <c:pt idx="32">
                  <c:v>6905</c:v>
                </c:pt>
                <c:pt idx="33">
                  <c:v>5024</c:v>
                </c:pt>
                <c:pt idx="34">
                  <c:v>5163</c:v>
                </c:pt>
                <c:pt idx="35">
                  <c:v>6497</c:v>
                </c:pt>
                <c:pt idx="36">
                  <c:v>7149</c:v>
                </c:pt>
                <c:pt idx="37">
                  <c:v>5869</c:v>
                </c:pt>
                <c:pt idx="38">
                  <c:v>6265</c:v>
                </c:pt>
                <c:pt idx="39">
                  <c:v>7399</c:v>
                </c:pt>
                <c:pt idx="40">
                  <c:v>5843</c:v>
                </c:pt>
                <c:pt idx="41">
                  <c:v>5356</c:v>
                </c:pt>
                <c:pt idx="42">
                  <c:v>5109</c:v>
                </c:pt>
                <c:pt idx="43">
                  <c:v>5674</c:v>
                </c:pt>
                <c:pt idx="44">
                  <c:v>6528</c:v>
                </c:pt>
                <c:pt idx="45">
                  <c:v>5252</c:v>
                </c:pt>
                <c:pt idx="46">
                  <c:v>4589</c:v>
                </c:pt>
                <c:pt idx="47">
                  <c:v>5368</c:v>
                </c:pt>
                <c:pt idx="48">
                  <c:v>5638</c:v>
                </c:pt>
                <c:pt idx="49">
                  <c:v>4514</c:v>
                </c:pt>
                <c:pt idx="50">
                  <c:v>5183</c:v>
                </c:pt>
                <c:pt idx="51">
                  <c:v>4980</c:v>
                </c:pt>
                <c:pt idx="52">
                  <c:v>3788</c:v>
                </c:pt>
                <c:pt idx="53">
                  <c:v>5660</c:v>
                </c:pt>
                <c:pt idx="54">
                  <c:v>4865</c:v>
                </c:pt>
                <c:pt idx="55">
                  <c:v>4723</c:v>
                </c:pt>
                <c:pt idx="56">
                  <c:v>5050</c:v>
                </c:pt>
                <c:pt idx="57">
                  <c:v>3322</c:v>
                </c:pt>
                <c:pt idx="58">
                  <c:v>4545</c:v>
                </c:pt>
                <c:pt idx="59">
                  <c:v>5849</c:v>
                </c:pt>
                <c:pt idx="60">
                  <c:v>6948</c:v>
                </c:pt>
              </c:numCache>
            </c:numRef>
          </c:val>
          <c:smooth val="0"/>
          <c:extLst>
            <c:ext xmlns:c16="http://schemas.microsoft.com/office/drawing/2014/chart" uri="{C3380CC4-5D6E-409C-BE32-E72D297353CC}">
              <c16:uniqueId val="{00000001-912C-4BD1-9143-5D8859648178}"/>
            </c:ext>
          </c:extLst>
        </c:ser>
        <c:ser>
          <c:idx val="2"/>
          <c:order val="2"/>
          <c:tx>
            <c:v>ESS - Exits</c:v>
          </c:tx>
          <c:spPr>
            <a:ln w="28575" cap="rnd">
              <a:solidFill>
                <a:srgbClr val="00B0F0"/>
              </a:solidFill>
              <a:round/>
            </a:ln>
            <a:effectLst/>
          </c:spPr>
          <c:marker>
            <c:symbol val="none"/>
          </c:marker>
          <c:cat>
            <c:numRef>
              <c:f>RCEData!$A$2:$A$62</c:f>
              <c:numCache>
                <c:formatCode>mmm\-yy</c:formatCode>
                <c:ptCount val="61"/>
                <c:pt idx="0">
                  <c:v>43190</c:v>
                </c:pt>
                <c:pt idx="1">
                  <c:v>43220</c:v>
                </c:pt>
                <c:pt idx="2">
                  <c:v>43251</c:v>
                </c:pt>
                <c:pt idx="3">
                  <c:v>43281</c:v>
                </c:pt>
                <c:pt idx="4">
                  <c:v>43312</c:v>
                </c:pt>
                <c:pt idx="5">
                  <c:v>43343</c:v>
                </c:pt>
                <c:pt idx="6">
                  <c:v>43373</c:v>
                </c:pt>
                <c:pt idx="7">
                  <c:v>43404</c:v>
                </c:pt>
                <c:pt idx="8">
                  <c:v>43434</c:v>
                </c:pt>
                <c:pt idx="9">
                  <c:v>43465</c:v>
                </c:pt>
                <c:pt idx="10">
                  <c:v>43496</c:v>
                </c:pt>
                <c:pt idx="11">
                  <c:v>43524</c:v>
                </c:pt>
                <c:pt idx="12">
                  <c:v>43555</c:v>
                </c:pt>
                <c:pt idx="13">
                  <c:v>43585</c:v>
                </c:pt>
                <c:pt idx="14">
                  <c:v>43616</c:v>
                </c:pt>
                <c:pt idx="15">
                  <c:v>43646</c:v>
                </c:pt>
                <c:pt idx="16">
                  <c:v>43677</c:v>
                </c:pt>
                <c:pt idx="17">
                  <c:v>43708</c:v>
                </c:pt>
                <c:pt idx="18">
                  <c:v>43738</c:v>
                </c:pt>
                <c:pt idx="19">
                  <c:v>43769</c:v>
                </c:pt>
                <c:pt idx="20">
                  <c:v>43799</c:v>
                </c:pt>
                <c:pt idx="21">
                  <c:v>43830</c:v>
                </c:pt>
                <c:pt idx="22">
                  <c:v>43861</c:v>
                </c:pt>
                <c:pt idx="23">
                  <c:v>43890</c:v>
                </c:pt>
                <c:pt idx="24">
                  <c:v>43921</c:v>
                </c:pt>
                <c:pt idx="25">
                  <c:v>43951</c:v>
                </c:pt>
                <c:pt idx="26">
                  <c:v>43982</c:v>
                </c:pt>
                <c:pt idx="27">
                  <c:v>44012</c:v>
                </c:pt>
                <c:pt idx="28">
                  <c:v>44043</c:v>
                </c:pt>
                <c:pt idx="29">
                  <c:v>44074</c:v>
                </c:pt>
                <c:pt idx="30">
                  <c:v>44104</c:v>
                </c:pt>
                <c:pt idx="31">
                  <c:v>44135</c:v>
                </c:pt>
                <c:pt idx="32">
                  <c:v>44165</c:v>
                </c:pt>
                <c:pt idx="33">
                  <c:v>44196</c:v>
                </c:pt>
                <c:pt idx="34">
                  <c:v>44227</c:v>
                </c:pt>
                <c:pt idx="35">
                  <c:v>44255</c:v>
                </c:pt>
                <c:pt idx="36">
                  <c:v>44286</c:v>
                </c:pt>
                <c:pt idx="37">
                  <c:v>44316</c:v>
                </c:pt>
                <c:pt idx="38">
                  <c:v>44347</c:v>
                </c:pt>
                <c:pt idx="39">
                  <c:v>44377</c:v>
                </c:pt>
                <c:pt idx="40">
                  <c:v>44408</c:v>
                </c:pt>
                <c:pt idx="41">
                  <c:v>44439</c:v>
                </c:pt>
                <c:pt idx="42">
                  <c:v>44469</c:v>
                </c:pt>
                <c:pt idx="43">
                  <c:v>44500</c:v>
                </c:pt>
                <c:pt idx="44">
                  <c:v>44530</c:v>
                </c:pt>
                <c:pt idx="45">
                  <c:v>44561</c:v>
                </c:pt>
                <c:pt idx="46">
                  <c:v>44592</c:v>
                </c:pt>
                <c:pt idx="47">
                  <c:v>44620</c:v>
                </c:pt>
                <c:pt idx="48">
                  <c:v>44651</c:v>
                </c:pt>
                <c:pt idx="49">
                  <c:v>44681</c:v>
                </c:pt>
                <c:pt idx="50">
                  <c:v>44712</c:v>
                </c:pt>
                <c:pt idx="51">
                  <c:v>44742</c:v>
                </c:pt>
                <c:pt idx="52">
                  <c:v>44773</c:v>
                </c:pt>
                <c:pt idx="53">
                  <c:v>44804</c:v>
                </c:pt>
                <c:pt idx="54">
                  <c:v>44834</c:v>
                </c:pt>
                <c:pt idx="55">
                  <c:v>44865</c:v>
                </c:pt>
                <c:pt idx="56">
                  <c:v>44895</c:v>
                </c:pt>
                <c:pt idx="57">
                  <c:v>44926</c:v>
                </c:pt>
                <c:pt idx="58">
                  <c:v>44957</c:v>
                </c:pt>
                <c:pt idx="59">
                  <c:v>44985</c:v>
                </c:pt>
                <c:pt idx="60">
                  <c:v>45016</c:v>
                </c:pt>
              </c:numCache>
            </c:numRef>
          </c:cat>
          <c:val>
            <c:numRef>
              <c:f>RCEData!$J$2:$J$62</c:f>
              <c:numCache>
                <c:formatCode>#,##0_ ;\-#,##0\ </c:formatCode>
                <c:ptCount val="61"/>
                <c:pt idx="0">
                  <c:v>3998</c:v>
                </c:pt>
                <c:pt idx="1">
                  <c:v>3989</c:v>
                </c:pt>
                <c:pt idx="2">
                  <c:v>4616</c:v>
                </c:pt>
                <c:pt idx="3">
                  <c:v>4529</c:v>
                </c:pt>
                <c:pt idx="4">
                  <c:v>3505</c:v>
                </c:pt>
                <c:pt idx="5">
                  <c:v>4044</c:v>
                </c:pt>
                <c:pt idx="6">
                  <c:v>3630</c:v>
                </c:pt>
                <c:pt idx="7">
                  <c:v>4085</c:v>
                </c:pt>
                <c:pt idx="8">
                  <c:v>3957</c:v>
                </c:pt>
                <c:pt idx="9">
                  <c:v>3173</c:v>
                </c:pt>
                <c:pt idx="10">
                  <c:v>3590</c:v>
                </c:pt>
                <c:pt idx="11">
                  <c:v>3463</c:v>
                </c:pt>
                <c:pt idx="12">
                  <c:v>3959</c:v>
                </c:pt>
                <c:pt idx="13">
                  <c:v>3546</c:v>
                </c:pt>
                <c:pt idx="14">
                  <c:v>4132</c:v>
                </c:pt>
                <c:pt idx="15">
                  <c:v>3782</c:v>
                </c:pt>
                <c:pt idx="16">
                  <c:v>4029</c:v>
                </c:pt>
                <c:pt idx="17">
                  <c:v>4314</c:v>
                </c:pt>
                <c:pt idx="18">
                  <c:v>4499</c:v>
                </c:pt>
                <c:pt idx="19">
                  <c:v>5011</c:v>
                </c:pt>
                <c:pt idx="20">
                  <c:v>4495</c:v>
                </c:pt>
                <c:pt idx="21">
                  <c:v>4179</c:v>
                </c:pt>
                <c:pt idx="22">
                  <c:v>4834</c:v>
                </c:pt>
                <c:pt idx="23">
                  <c:v>5208</c:v>
                </c:pt>
                <c:pt idx="24">
                  <c:v>5646</c:v>
                </c:pt>
                <c:pt idx="25">
                  <c:v>4962</c:v>
                </c:pt>
                <c:pt idx="26">
                  <c:v>4637</c:v>
                </c:pt>
                <c:pt idx="27">
                  <c:v>5037</c:v>
                </c:pt>
                <c:pt idx="28">
                  <c:v>5150</c:v>
                </c:pt>
                <c:pt idx="29">
                  <c:v>4955</c:v>
                </c:pt>
                <c:pt idx="30">
                  <c:v>5055</c:v>
                </c:pt>
                <c:pt idx="31">
                  <c:v>5230</c:v>
                </c:pt>
                <c:pt idx="32">
                  <c:v>5847</c:v>
                </c:pt>
                <c:pt idx="33">
                  <c:v>5232</c:v>
                </c:pt>
                <c:pt idx="34">
                  <c:v>5361</c:v>
                </c:pt>
                <c:pt idx="35">
                  <c:v>6168</c:v>
                </c:pt>
                <c:pt idx="36">
                  <c:v>6530</c:v>
                </c:pt>
                <c:pt idx="37">
                  <c:v>5496</c:v>
                </c:pt>
                <c:pt idx="38">
                  <c:v>5952</c:v>
                </c:pt>
                <c:pt idx="39">
                  <c:v>6054</c:v>
                </c:pt>
                <c:pt idx="40">
                  <c:v>5801</c:v>
                </c:pt>
                <c:pt idx="41">
                  <c:v>5920</c:v>
                </c:pt>
                <c:pt idx="42">
                  <c:v>5548</c:v>
                </c:pt>
                <c:pt idx="43">
                  <c:v>5501</c:v>
                </c:pt>
                <c:pt idx="44">
                  <c:v>6685</c:v>
                </c:pt>
                <c:pt idx="45">
                  <c:v>5611</c:v>
                </c:pt>
                <c:pt idx="46">
                  <c:v>5757</c:v>
                </c:pt>
                <c:pt idx="47">
                  <c:v>6825</c:v>
                </c:pt>
                <c:pt idx="48">
                  <c:v>7183</c:v>
                </c:pt>
                <c:pt idx="49">
                  <c:v>5763</c:v>
                </c:pt>
                <c:pt idx="50">
                  <c:v>7033</c:v>
                </c:pt>
                <c:pt idx="51">
                  <c:v>6408</c:v>
                </c:pt>
                <c:pt idx="52">
                  <c:v>5930</c:v>
                </c:pt>
                <c:pt idx="53">
                  <c:v>6719</c:v>
                </c:pt>
                <c:pt idx="54">
                  <c:v>5969</c:v>
                </c:pt>
                <c:pt idx="55">
                  <c:v>6396</c:v>
                </c:pt>
                <c:pt idx="56">
                  <c:v>7170</c:v>
                </c:pt>
                <c:pt idx="57">
                  <c:v>5556</c:v>
                </c:pt>
                <c:pt idx="58">
                  <c:v>6197</c:v>
                </c:pt>
                <c:pt idx="59">
                  <c:v>5948</c:v>
                </c:pt>
                <c:pt idx="60">
                  <c:v>7085</c:v>
                </c:pt>
              </c:numCache>
            </c:numRef>
          </c:val>
          <c:smooth val="0"/>
          <c:extLst>
            <c:ext xmlns:c16="http://schemas.microsoft.com/office/drawing/2014/chart" uri="{C3380CC4-5D6E-409C-BE32-E72D297353CC}">
              <c16:uniqueId val="{00000002-912C-4BD1-9143-5D8859648178}"/>
            </c:ext>
          </c:extLst>
        </c:ser>
        <c:dLbls>
          <c:showLegendKey val="0"/>
          <c:showVal val="0"/>
          <c:showCatName val="0"/>
          <c:showSerName val="0"/>
          <c:showPercent val="0"/>
          <c:showBubbleSize val="0"/>
        </c:dLbls>
        <c:smooth val="0"/>
        <c:axId val="890340632"/>
        <c:axId val="890346536"/>
      </c:lineChart>
      <c:dateAx>
        <c:axId val="89034063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46536"/>
        <c:crosses val="autoZero"/>
        <c:auto val="1"/>
        <c:lblOffset val="100"/>
        <c:baseTimeUnit val="months"/>
        <c:majorUnit val="12"/>
      </c:dateAx>
      <c:valAx>
        <c:axId val="890346536"/>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40632"/>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Exit Percentage Age Distribution by Program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177580927384078"/>
          <c:y val="0.17171296296296296"/>
          <c:w val="0.79046719160104983"/>
          <c:h val="0.72088764946048411"/>
        </c:manualLayout>
      </c:layout>
      <c:barChart>
        <c:barDir val="bar"/>
        <c:grouping val="clustered"/>
        <c:varyColors val="0"/>
        <c:ser>
          <c:idx val="0"/>
          <c:order val="0"/>
          <c:tx>
            <c:v>DES - 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RefComExt!$S$53:$S$60</c:f>
              <c:numCache>
                <c:formatCode>0.0%</c:formatCode>
                <c:ptCount val="8"/>
                <c:pt idx="0">
                  <c:v>9.9000000000000005E-2</c:v>
                </c:pt>
                <c:pt idx="1">
                  <c:v>0.109</c:v>
                </c:pt>
                <c:pt idx="2">
                  <c:v>0.19800000000000001</c:v>
                </c:pt>
                <c:pt idx="3">
                  <c:v>0.17299999999999999</c:v>
                </c:pt>
                <c:pt idx="4">
                  <c:v>9.9000000000000005E-2</c:v>
                </c:pt>
                <c:pt idx="5">
                  <c:v>0.105</c:v>
                </c:pt>
                <c:pt idx="6">
                  <c:v>0.18099999999999999</c:v>
                </c:pt>
                <c:pt idx="7">
                  <c:v>3.5999999999999997E-2</c:v>
                </c:pt>
              </c:numCache>
            </c:numRef>
          </c:val>
          <c:extLst>
            <c:ext xmlns:c16="http://schemas.microsoft.com/office/drawing/2014/chart" uri="{C3380CC4-5D6E-409C-BE32-E72D297353CC}">
              <c16:uniqueId val="{00000000-1914-49E8-817A-95C59370B963}"/>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RefComExt!$P$53:$P$60</c:f>
              <c:numCache>
                <c:formatCode>0.0%</c:formatCode>
                <c:ptCount val="8"/>
                <c:pt idx="0">
                  <c:v>4.2000000000000003E-2</c:v>
                </c:pt>
                <c:pt idx="1">
                  <c:v>5.8999999999999997E-2</c:v>
                </c:pt>
                <c:pt idx="2">
                  <c:v>0.156</c:v>
                </c:pt>
                <c:pt idx="3">
                  <c:v>0.19400000000000001</c:v>
                </c:pt>
                <c:pt idx="4">
                  <c:v>0.127</c:v>
                </c:pt>
                <c:pt idx="5">
                  <c:v>0.13800000000000001</c:v>
                </c:pt>
                <c:pt idx="6">
                  <c:v>0.23499999999999999</c:v>
                </c:pt>
                <c:pt idx="7">
                  <c:v>4.9000000000000002E-2</c:v>
                </c:pt>
              </c:numCache>
            </c:numRef>
          </c:val>
          <c:extLst>
            <c:ext xmlns:c16="http://schemas.microsoft.com/office/drawing/2014/chart" uri="{C3380CC4-5D6E-409C-BE32-E72D297353CC}">
              <c16:uniqueId val="{00000001-1914-49E8-817A-95C59370B963}"/>
            </c:ext>
          </c:extLst>
        </c:ser>
        <c:dLbls>
          <c:showLegendKey val="0"/>
          <c:showVal val="0"/>
          <c:showCatName val="0"/>
          <c:showSerName val="0"/>
          <c:showPercent val="0"/>
          <c:showBubbleSize val="0"/>
        </c:dLbls>
        <c:gapWidth val="219"/>
        <c:axId val="847711032"/>
        <c:axId val="847713000"/>
      </c:barChart>
      <c:catAx>
        <c:axId val="847711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713000"/>
        <c:crosses val="autoZero"/>
        <c:auto val="1"/>
        <c:lblAlgn val="ctr"/>
        <c:lblOffset val="100"/>
        <c:noMultiLvlLbl val="0"/>
      </c:catAx>
      <c:valAx>
        <c:axId val="84771300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711032"/>
        <c:crosses val="autoZero"/>
        <c:crossBetween val="between"/>
      </c:valAx>
      <c:spPr>
        <a:noFill/>
        <a:ln>
          <a:noFill/>
        </a:ln>
        <a:effectLst/>
      </c:spPr>
    </c:plotArea>
    <c:legend>
      <c:legendPos val="r"/>
      <c:layout>
        <c:manualLayout>
          <c:xMode val="edge"/>
          <c:yMode val="edge"/>
          <c:x val="0.78766184028320962"/>
          <c:y val="0.70727219703597655"/>
          <c:w val="0.16818804934151443"/>
          <c:h val="0.191920252392693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Commencement Percentage Age Distribution by Program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528755858113673"/>
          <c:y val="0.25083333333333335"/>
          <c:w val="0.7729667087325145"/>
          <c:h val="0.64176727909011377"/>
        </c:manualLayout>
      </c:layout>
      <c:barChart>
        <c:barDir val="bar"/>
        <c:grouping val="clustered"/>
        <c:varyColors val="0"/>
        <c:ser>
          <c:idx val="0"/>
          <c:order val="0"/>
          <c:tx>
            <c:v>DES - 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RefComExt!$R$53:$R$60</c:f>
              <c:numCache>
                <c:formatCode>0.0%</c:formatCode>
                <c:ptCount val="8"/>
                <c:pt idx="0">
                  <c:v>0.14499999999999999</c:v>
                </c:pt>
                <c:pt idx="1">
                  <c:v>9.9000000000000005E-2</c:v>
                </c:pt>
                <c:pt idx="2">
                  <c:v>0.185</c:v>
                </c:pt>
                <c:pt idx="3">
                  <c:v>0.16800000000000001</c:v>
                </c:pt>
                <c:pt idx="4">
                  <c:v>9.9000000000000005E-2</c:v>
                </c:pt>
                <c:pt idx="5">
                  <c:v>0.104</c:v>
                </c:pt>
                <c:pt idx="6">
                  <c:v>0.191</c:v>
                </c:pt>
                <c:pt idx="7">
                  <c:v>8.9999999999999993E-3</c:v>
                </c:pt>
              </c:numCache>
            </c:numRef>
          </c:val>
          <c:extLst>
            <c:ext xmlns:c16="http://schemas.microsoft.com/office/drawing/2014/chart" uri="{C3380CC4-5D6E-409C-BE32-E72D297353CC}">
              <c16:uniqueId val="{00000000-1C30-4485-8909-021AF7C03B68}"/>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RefComExt!$O$53:$O$60</c:f>
              <c:numCache>
                <c:formatCode>0.0%</c:formatCode>
                <c:ptCount val="8"/>
                <c:pt idx="0">
                  <c:v>0.06</c:v>
                </c:pt>
                <c:pt idx="1">
                  <c:v>6.4000000000000001E-2</c:v>
                </c:pt>
                <c:pt idx="2">
                  <c:v>0.15</c:v>
                </c:pt>
                <c:pt idx="3">
                  <c:v>0.19600000000000001</c:v>
                </c:pt>
                <c:pt idx="4">
                  <c:v>0.129</c:v>
                </c:pt>
                <c:pt idx="5">
                  <c:v>0.14000000000000001</c:v>
                </c:pt>
                <c:pt idx="6">
                  <c:v>0.25</c:v>
                </c:pt>
                <c:pt idx="7">
                  <c:v>1.0999999999999999E-2</c:v>
                </c:pt>
              </c:numCache>
            </c:numRef>
          </c:val>
          <c:extLst>
            <c:ext xmlns:c16="http://schemas.microsoft.com/office/drawing/2014/chart" uri="{C3380CC4-5D6E-409C-BE32-E72D297353CC}">
              <c16:uniqueId val="{00000001-1C30-4485-8909-021AF7C03B68}"/>
            </c:ext>
          </c:extLst>
        </c:ser>
        <c:dLbls>
          <c:showLegendKey val="0"/>
          <c:showVal val="0"/>
          <c:showCatName val="0"/>
          <c:showSerName val="0"/>
          <c:showPercent val="0"/>
          <c:showBubbleSize val="0"/>
        </c:dLbls>
        <c:gapWidth val="219"/>
        <c:axId val="846601528"/>
        <c:axId val="846603496"/>
      </c:barChart>
      <c:catAx>
        <c:axId val="846601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603496"/>
        <c:crosses val="autoZero"/>
        <c:auto val="1"/>
        <c:lblAlgn val="ctr"/>
        <c:lblOffset val="100"/>
        <c:noMultiLvlLbl val="0"/>
      </c:catAx>
      <c:valAx>
        <c:axId val="846603496"/>
        <c:scaling>
          <c:orientation val="minMax"/>
          <c:max val="0.2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601528"/>
        <c:crosses val="autoZero"/>
        <c:crossBetween val="between"/>
      </c:valAx>
      <c:spPr>
        <a:noFill/>
        <a:ln>
          <a:noFill/>
        </a:ln>
        <a:effectLst/>
      </c:spPr>
    </c:plotArea>
    <c:legend>
      <c:legendPos val="r"/>
      <c:layout>
        <c:manualLayout>
          <c:xMode val="edge"/>
          <c:yMode val="edge"/>
          <c:x val="0.79445600069222111"/>
          <c:y val="0.75504167253861498"/>
          <c:w val="0.14986634363012319"/>
          <c:h val="0.156268655976533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316841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76375" cy="640691"/>
        </a:xfrm>
        <a:prstGeom prst="rect">
          <a:avLst/>
        </a:prstGeom>
      </xdr:spPr>
    </xdr:pic>
    <xdr:clientData/>
  </xdr:twoCellAnchor>
  <xdr:oneCellAnchor>
    <xdr:from>
      <xdr:col>1</xdr:col>
      <xdr:colOff>0</xdr:colOff>
      <xdr:row>0</xdr:row>
      <xdr:rowOff>0</xdr:rowOff>
    </xdr:from>
    <xdr:ext cx="7724775" cy="323851"/>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714500" y="0"/>
          <a:ext cx="772477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March </a:t>
          </a:r>
          <a:r>
            <a:rPr lang="en-AU" sz="2400" b="1" baseline="0">
              <a:solidFill>
                <a:schemeClr val="bg1"/>
              </a:solidFill>
            </a:rPr>
            <a:t>2023</a:t>
          </a:r>
        </a:p>
      </xdr:txBody>
    </xdr:sp>
    <xdr:clientData/>
  </xdr:oneCellAnchor>
</xdr:wsDr>
</file>

<file path=xl/drawings/drawing2.xml><?xml version="1.0" encoding="utf-8"?>
<xdr:wsDr xmlns:xdr="http://schemas.openxmlformats.org/drawingml/2006/spreadsheetDrawing" xmlns:a="http://schemas.openxmlformats.org/drawingml/2006/main">
  <xdr:twoCellAnchor editAs="absolute">
    <xdr:from>
      <xdr:col>1</xdr:col>
      <xdr:colOff>809625</xdr:colOff>
      <xdr:row>13</xdr:row>
      <xdr:rowOff>23811</xdr:rowOff>
    </xdr:from>
    <xdr:to>
      <xdr:col>9</xdr:col>
      <xdr:colOff>85725</xdr:colOff>
      <xdr:row>36</xdr:row>
      <xdr:rowOff>57149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766762</xdr:colOff>
      <xdr:row>49</xdr:row>
      <xdr:rowOff>138112</xdr:rowOff>
    </xdr:from>
    <xdr:to>
      <xdr:col>9</xdr:col>
      <xdr:colOff>95250</xdr:colOff>
      <xdr:row>71</xdr:row>
      <xdr:rowOff>152400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133350</xdr:colOff>
      <xdr:row>43</xdr:row>
      <xdr:rowOff>23812</xdr:rowOff>
    </xdr:from>
    <xdr:to>
      <xdr:col>13</xdr:col>
      <xdr:colOff>56625</xdr:colOff>
      <xdr:row>59</xdr:row>
      <xdr:rowOff>95250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13</xdr:col>
      <xdr:colOff>191025</xdr:colOff>
      <xdr:row>43</xdr:row>
      <xdr:rowOff>19050</xdr:rowOff>
    </xdr:from>
    <xdr:to>
      <xdr:col>17</xdr:col>
      <xdr:colOff>333375</xdr:colOff>
      <xdr:row>59</xdr:row>
      <xdr:rowOff>114300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0</xdr:colOff>
      <xdr:row>0</xdr:row>
      <xdr:rowOff>0</xdr:rowOff>
    </xdr:from>
    <xdr:ext cx="8953500" cy="323851"/>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0" y="0"/>
          <a:ext cx="89535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a:t>
          </a:r>
          <a:r>
            <a:rPr lang="en-AU" sz="2400" b="1" baseline="0">
              <a:solidFill>
                <a:schemeClr val="bg1"/>
              </a:solidFill>
            </a:rPr>
            <a:t> </a:t>
          </a:r>
          <a:r>
            <a:rPr kumimoji="0" lang="en-AU" sz="2400" b="1" i="0" u="none" strike="noStrike" kern="0" cap="none" spc="0" normalizeH="0" baseline="0" noProof="0">
              <a:ln>
                <a:noFill/>
              </a:ln>
              <a:solidFill>
                <a:prstClr val="white"/>
              </a:solidFill>
              <a:effectLst/>
              <a:uLnTx/>
              <a:uFillTx/>
              <a:latin typeface="+mn-lt"/>
              <a:ea typeface="+mn-ea"/>
              <a:cs typeface="+mn-cs"/>
            </a:rPr>
            <a:t>March</a:t>
          </a:r>
          <a:r>
            <a:rPr lang="en-AU" sz="2400" b="1" baseline="0">
              <a:solidFill>
                <a:schemeClr val="bg1"/>
              </a:solidFill>
            </a:rPr>
            <a:t> 2023</a:t>
          </a:r>
          <a:endParaRPr lang="en-AU" sz="2400" b="1">
            <a:solidFill>
              <a:schemeClr val="bg1"/>
            </a:solidFill>
          </a:endParaRPr>
        </a:p>
      </xdr:txBody>
    </xdr:sp>
    <xdr:clientData/>
  </xdr:oneCellAnchor>
  <xdr:oneCellAnchor>
    <xdr:from>
      <xdr:col>11</xdr:col>
      <xdr:colOff>0</xdr:colOff>
      <xdr:row>0</xdr:row>
      <xdr:rowOff>0</xdr:rowOff>
    </xdr:from>
    <xdr:ext cx="7658100" cy="323851"/>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9334500" y="0"/>
          <a:ext cx="76581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a:t>
          </a:r>
          <a:r>
            <a:rPr lang="en-AU" sz="2400" b="1" baseline="0">
              <a:solidFill>
                <a:schemeClr val="bg1"/>
              </a:solidFill>
            </a:rPr>
            <a:t> </a:t>
          </a:r>
          <a:r>
            <a:rPr kumimoji="0" lang="en-AU" sz="2400" b="1" i="0" u="none" strike="noStrike" kern="0" cap="none" spc="0" normalizeH="0" baseline="0" noProof="0">
              <a:ln>
                <a:noFill/>
              </a:ln>
              <a:solidFill>
                <a:prstClr val="white"/>
              </a:solidFill>
              <a:effectLst/>
              <a:uLnTx/>
              <a:uFillTx/>
              <a:latin typeface="+mn-lt"/>
              <a:ea typeface="+mn-ea"/>
              <a:cs typeface="+mn-cs"/>
            </a:rPr>
            <a:t>March 2023</a:t>
          </a:r>
          <a:endParaRPr lang="en-AU" sz="2400" b="1">
            <a:solidFill>
              <a:schemeClr val="bg1"/>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absolute">
    <xdr:from>
      <xdr:col>1</xdr:col>
      <xdr:colOff>28576</xdr:colOff>
      <xdr:row>0</xdr:row>
      <xdr:rowOff>0</xdr:rowOff>
    </xdr:from>
    <xdr:to>
      <xdr:col>10</xdr:col>
      <xdr:colOff>342901</xdr:colOff>
      <xdr:row>1</xdr:row>
      <xdr:rowOff>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8576" y="0"/>
          <a:ext cx="91440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a:t>
          </a:r>
          <a:r>
            <a:rPr lang="en-AU" sz="2400" b="1" baseline="0">
              <a:solidFill>
                <a:schemeClr val="bg1"/>
              </a:solidFill>
            </a:rPr>
            <a:t> </a:t>
          </a:r>
          <a:r>
            <a:rPr kumimoji="0" lang="en-AU" sz="2400" b="1" i="0" u="none" strike="noStrike" kern="0" cap="none" spc="0" normalizeH="0" baseline="0" noProof="0">
              <a:ln>
                <a:noFill/>
              </a:ln>
              <a:solidFill>
                <a:prstClr val="white"/>
              </a:solidFill>
              <a:effectLst/>
              <a:uLnTx/>
              <a:uFillTx/>
              <a:latin typeface="+mn-lt"/>
              <a:ea typeface="+mn-ea"/>
              <a:cs typeface="+mn-cs"/>
            </a:rPr>
            <a:t>March 2023</a:t>
          </a:r>
          <a:endParaRPr lang="en-AU" sz="2400" b="1">
            <a:solidFill>
              <a:schemeClr val="bg1"/>
            </a:solidFill>
          </a:endParaRPr>
        </a:p>
      </xdr:txBody>
    </xdr:sp>
    <xdr:clientData/>
  </xdr:twoCellAnchor>
  <xdr:twoCellAnchor editAs="absolute">
    <xdr:from>
      <xdr:col>1</xdr:col>
      <xdr:colOff>661987</xdr:colOff>
      <xdr:row>13</xdr:row>
      <xdr:rowOff>152400</xdr:rowOff>
    </xdr:from>
    <xdr:to>
      <xdr:col>9</xdr:col>
      <xdr:colOff>841387</xdr:colOff>
      <xdr:row>33</xdr:row>
      <xdr:rowOff>171525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442912</xdr:colOff>
      <xdr:row>47</xdr:row>
      <xdr:rowOff>57150</xdr:rowOff>
    </xdr:from>
    <xdr:to>
      <xdr:col>9</xdr:col>
      <xdr:colOff>622312</xdr:colOff>
      <xdr:row>71</xdr:row>
      <xdr:rowOff>156450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366712</xdr:colOff>
      <xdr:row>87</xdr:row>
      <xdr:rowOff>0</xdr:rowOff>
    </xdr:from>
    <xdr:to>
      <xdr:col>9</xdr:col>
      <xdr:colOff>609600</xdr:colOff>
      <xdr:row>108</xdr:row>
      <xdr:rowOff>175500</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152400</xdr:colOff>
      <xdr:row>0</xdr:row>
      <xdr:rowOff>0</xdr:rowOff>
    </xdr:from>
    <xdr:to>
      <xdr:col>21</xdr:col>
      <xdr:colOff>0</xdr:colOff>
      <xdr:row>1</xdr:row>
      <xdr:rowOff>1</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9963150" y="0"/>
          <a:ext cx="94107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a:t>
          </a:r>
          <a:r>
            <a:rPr kumimoji="0" lang="en-AU" sz="2400" b="1" i="0" u="none" strike="noStrike" kern="0" cap="none" spc="0" normalizeH="0" baseline="0" noProof="0">
              <a:ln>
                <a:noFill/>
              </a:ln>
              <a:solidFill>
                <a:prstClr val="white"/>
              </a:solidFill>
              <a:effectLst/>
              <a:uLnTx/>
              <a:uFillTx/>
              <a:latin typeface="+mn-lt"/>
              <a:ea typeface="+mn-ea"/>
              <a:cs typeface="+mn-cs"/>
            </a:rPr>
            <a:t>March 2023</a:t>
          </a:r>
          <a:endParaRPr lang="en-AU" sz="2400" b="1">
            <a:solidFill>
              <a:schemeClr val="bg1"/>
            </a:solidFill>
          </a:endParaRPr>
        </a:p>
      </xdr:txBody>
    </xdr:sp>
    <xdr:clientData/>
  </xdr:twoCellAnchor>
  <xdr:twoCellAnchor editAs="absolute">
    <xdr:from>
      <xdr:col>11</xdr:col>
      <xdr:colOff>104775</xdr:colOff>
      <xdr:row>75</xdr:row>
      <xdr:rowOff>61912</xdr:rowOff>
    </xdr:from>
    <xdr:to>
      <xdr:col>20</xdr:col>
      <xdr:colOff>257175</xdr:colOff>
      <xdr:row>77</xdr:row>
      <xdr:rowOff>14288</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9286875" y="14177962"/>
          <a:ext cx="8772525" cy="333376"/>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a:t>
          </a:r>
          <a:r>
            <a:rPr kumimoji="0" lang="en-AU" sz="2400" b="1" i="0" u="none" strike="noStrike" kern="0" cap="none" spc="0" normalizeH="0" baseline="0" noProof="0">
              <a:ln>
                <a:noFill/>
              </a:ln>
              <a:solidFill>
                <a:prstClr val="white"/>
              </a:solidFill>
              <a:effectLst/>
              <a:uLnTx/>
              <a:uFillTx/>
              <a:latin typeface="+mn-lt"/>
              <a:ea typeface="+mn-ea"/>
              <a:cs typeface="+mn-cs"/>
            </a:rPr>
            <a:t>March 2023</a:t>
          </a:r>
          <a:endParaRPr lang="en-AU" sz="2400" b="1">
            <a:solidFill>
              <a:schemeClr val="bg1"/>
            </a:solidFill>
          </a:endParaRPr>
        </a:p>
      </xdr:txBody>
    </xdr:sp>
    <xdr:clientData/>
  </xdr:twoCellAnchor>
  <xdr:twoCellAnchor>
    <xdr:from>
      <xdr:col>14</xdr:col>
      <xdr:colOff>219075</xdr:colOff>
      <xdr:row>93</xdr:row>
      <xdr:rowOff>14287</xdr:rowOff>
    </xdr:from>
    <xdr:to>
      <xdr:col>20</xdr:col>
      <xdr:colOff>171450</xdr:colOff>
      <xdr:row>107</xdr:row>
      <xdr:rowOff>176212</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76200</xdr:colOff>
      <xdr:row>93</xdr:row>
      <xdr:rowOff>19050</xdr:rowOff>
    </xdr:from>
    <xdr:to>
      <xdr:col>14</xdr:col>
      <xdr:colOff>152400</xdr:colOff>
      <xdr:row>107</xdr:row>
      <xdr:rowOff>176212</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1885950</xdr:colOff>
      <xdr:row>77</xdr:row>
      <xdr:rowOff>142875</xdr:rowOff>
    </xdr:from>
    <xdr:to>
      <xdr:col>16</xdr:col>
      <xdr:colOff>590550</xdr:colOff>
      <xdr:row>92</xdr:row>
      <xdr:rowOff>100012</xdr:rowOff>
    </xdr:to>
    <xdr:graphicFrame macro="">
      <xdr:nvGraphicFramePr>
        <xdr:cNvPr id="12" name="Chart 11">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0</xdr:colOff>
      <xdr:row>1</xdr:row>
      <xdr:rowOff>1</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0"/>
          <a:ext cx="917257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a:t>
          </a:r>
          <a:r>
            <a:rPr lang="en-AU" sz="2400" b="1" baseline="0">
              <a:solidFill>
                <a:schemeClr val="bg1"/>
              </a:solidFill>
            </a:rPr>
            <a:t> - </a:t>
          </a:r>
          <a:r>
            <a:rPr kumimoji="0" lang="en-AU" sz="2400" b="1" i="0" u="none" strike="noStrike" kern="0" cap="none" spc="0" normalizeH="0" baseline="0" noProof="0">
              <a:ln>
                <a:noFill/>
              </a:ln>
              <a:solidFill>
                <a:prstClr val="white"/>
              </a:solidFill>
              <a:effectLst/>
              <a:uLnTx/>
              <a:uFillTx/>
              <a:latin typeface="+mn-lt"/>
              <a:ea typeface="+mn-ea"/>
              <a:cs typeface="+mn-cs"/>
            </a:rPr>
            <a:t>March 2023</a:t>
          </a:r>
          <a:endParaRPr lang="en-AU" sz="2400" b="1">
            <a:solidFill>
              <a:schemeClr val="bg1"/>
            </a:solidFill>
          </a:endParaRPr>
        </a:p>
      </xdr:txBody>
    </xdr:sp>
    <xdr:clientData/>
  </xdr:twoCellAnchor>
  <xdr:twoCellAnchor>
    <xdr:from>
      <xdr:col>1</xdr:col>
      <xdr:colOff>342900</xdr:colOff>
      <xdr:row>12</xdr:row>
      <xdr:rowOff>104774</xdr:rowOff>
    </xdr:from>
    <xdr:to>
      <xdr:col>9</xdr:col>
      <xdr:colOff>771525</xdr:colOff>
      <xdr:row>36</xdr:row>
      <xdr:rowOff>9525</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361949</xdr:colOff>
      <xdr:row>53</xdr:row>
      <xdr:rowOff>0</xdr:rowOff>
    </xdr:from>
    <xdr:to>
      <xdr:col>9</xdr:col>
      <xdr:colOff>800100</xdr:colOff>
      <xdr:row>74</xdr:row>
      <xdr:rowOff>171525</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371474</xdr:colOff>
      <xdr:row>91</xdr:row>
      <xdr:rowOff>161925</xdr:rowOff>
    </xdr:from>
    <xdr:to>
      <xdr:col>9</xdr:col>
      <xdr:colOff>800099</xdr:colOff>
      <xdr:row>111</xdr:row>
      <xdr:rowOff>182325</xdr:rowOff>
    </xdr:to>
    <xdr:graphicFrame macro="">
      <xdr:nvGraphicFramePr>
        <xdr:cNvPr id="5" name="Chart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10</xdr:col>
      <xdr:colOff>180974</xdr:colOff>
      <xdr:row>0</xdr:row>
      <xdr:rowOff>0</xdr:rowOff>
    </xdr:from>
    <xdr:to>
      <xdr:col>19</xdr:col>
      <xdr:colOff>847724</xdr:colOff>
      <xdr:row>1</xdr:row>
      <xdr:rowOff>1</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9353549" y="0"/>
          <a:ext cx="934402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a:t>
          </a:r>
          <a:r>
            <a:rPr kumimoji="0" lang="en-AU" sz="2400" b="1" i="0" u="none" strike="noStrike" kern="0" cap="none" spc="0" normalizeH="0" baseline="0" noProof="0">
              <a:ln>
                <a:noFill/>
              </a:ln>
              <a:solidFill>
                <a:prstClr val="white"/>
              </a:solidFill>
              <a:effectLst/>
              <a:uLnTx/>
              <a:uFillTx/>
              <a:latin typeface="+mn-lt"/>
              <a:ea typeface="+mn-ea"/>
              <a:cs typeface="+mn-cs"/>
            </a:rPr>
            <a:t>March 2023</a:t>
          </a:r>
          <a:endParaRPr lang="en-AU" sz="2400" b="1">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dss.gov.au/freedom-of-information-operational-information-disability-employment-and-carers-group/des-eligible-school-leaver-guidelines" TargetMode="External"/><Relationship Id="rId2" Type="http://schemas.openxmlformats.org/officeDocument/2006/relationships/hyperlink" Target="https://www.jobaccess.gov.au/path-internships" TargetMode="External"/><Relationship Id="rId1" Type="http://schemas.openxmlformats.org/officeDocument/2006/relationships/hyperlink" Target="mailto:DESData@dss.gov.au" TargetMode="External"/><Relationship Id="rId5" Type="http://schemas.openxmlformats.org/officeDocument/2006/relationships/printerSettings" Target="../printerSettings/printerSettings8.bin"/><Relationship Id="rId4" Type="http://schemas.openxmlformats.org/officeDocument/2006/relationships/hyperlink" Target="https://data.gov.au/dataset/ds-dga-e258b678-eb6b-4ebb-92d8-0fe7c1122c42/details?q=DES%20Monthl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A1:O36"/>
  <sheetViews>
    <sheetView showGridLines="0" tabSelected="1" zoomScaleNormal="100" workbookViewId="0"/>
  </sheetViews>
  <sheetFormatPr defaultRowHeight="15" x14ac:dyDescent="0.25"/>
  <cols>
    <col min="1" max="1" width="25.7109375" customWidth="1"/>
    <col min="2" max="2" width="10.7109375" customWidth="1"/>
    <col min="3" max="3" width="12.42578125" customWidth="1"/>
    <col min="4" max="5" width="10.7109375" customWidth="1"/>
    <col min="6" max="6" width="1.7109375" customWidth="1"/>
    <col min="7" max="7" width="26.7109375" customWidth="1"/>
    <col min="8" max="11" width="10.7109375" customWidth="1"/>
    <col min="12" max="12" width="1.140625" customWidth="1"/>
  </cols>
  <sheetData>
    <row r="1" spans="1:15" ht="25.5" customHeight="1" x14ac:dyDescent="0.25"/>
    <row r="2" spans="1:15" ht="25.5" customHeight="1" x14ac:dyDescent="0.25"/>
    <row r="3" spans="1:15" ht="18" x14ac:dyDescent="0.25">
      <c r="A3" s="15" t="s">
        <v>0</v>
      </c>
      <c r="C3" s="213" t="s">
        <v>326</v>
      </c>
      <c r="D3" s="213"/>
      <c r="E3" s="213"/>
      <c r="F3" s="213"/>
      <c r="G3" s="213"/>
      <c r="H3" s="212">
        <v>273609</v>
      </c>
      <c r="I3" s="212"/>
    </row>
    <row r="6" spans="1:15" ht="15" customHeight="1" x14ac:dyDescent="0.25">
      <c r="A6" s="211" t="s">
        <v>328</v>
      </c>
      <c r="B6" s="211"/>
      <c r="C6" s="211"/>
      <c r="D6" s="211"/>
      <c r="E6" s="211"/>
      <c r="F6" s="211"/>
      <c r="G6" s="211"/>
      <c r="H6" s="211"/>
      <c r="I6" s="211"/>
      <c r="J6" s="211"/>
      <c r="K6" s="211"/>
    </row>
    <row r="7" spans="1:15" x14ac:dyDescent="0.25">
      <c r="A7" s="211"/>
      <c r="B7" s="211"/>
      <c r="C7" s="211"/>
      <c r="D7" s="211"/>
      <c r="E7" s="211"/>
      <c r="F7" s="211"/>
      <c r="G7" s="211"/>
      <c r="H7" s="211"/>
      <c r="I7" s="211"/>
      <c r="J7" s="211"/>
      <c r="K7" s="211"/>
      <c r="O7" s="16"/>
    </row>
    <row r="8" spans="1:15" x14ac:dyDescent="0.25">
      <c r="A8" s="64"/>
      <c r="K8" s="65"/>
    </row>
    <row r="9" spans="1:15" x14ac:dyDescent="0.25">
      <c r="A9" s="1" t="s">
        <v>1</v>
      </c>
      <c r="B9" s="2"/>
      <c r="C9" s="2"/>
      <c r="D9" s="2"/>
      <c r="E9" s="3"/>
      <c r="G9" s="4" t="s">
        <v>2</v>
      </c>
      <c r="H9" s="63" t="s">
        <v>3</v>
      </c>
      <c r="I9" s="63" t="s">
        <v>4</v>
      </c>
      <c r="J9" s="7" t="s">
        <v>5</v>
      </c>
      <c r="K9" s="8" t="s">
        <v>6</v>
      </c>
    </row>
    <row r="10" spans="1:15" x14ac:dyDescent="0.25">
      <c r="G10" s="5" t="s">
        <v>137</v>
      </c>
      <c r="H10" s="169">
        <v>6143</v>
      </c>
      <c r="I10" s="169">
        <v>9371</v>
      </c>
      <c r="J10" s="169">
        <v>15514</v>
      </c>
      <c r="K10" s="170">
        <v>5.7000000000000002E-2</v>
      </c>
    </row>
    <row r="11" spans="1:15" x14ac:dyDescent="0.25">
      <c r="A11" s="12" t="s">
        <v>7</v>
      </c>
      <c r="B11" s="61" t="s">
        <v>3</v>
      </c>
      <c r="C11" s="61" t="s">
        <v>4</v>
      </c>
      <c r="D11" s="13" t="s">
        <v>5</v>
      </c>
      <c r="E11" s="14" t="s">
        <v>6</v>
      </c>
      <c r="G11" s="5" t="s">
        <v>178</v>
      </c>
      <c r="H11" s="169">
        <v>72834</v>
      </c>
      <c r="I11" s="169">
        <v>113143</v>
      </c>
      <c r="J11" s="169">
        <v>185977</v>
      </c>
      <c r="K11" s="170">
        <v>0.67900000000000005</v>
      </c>
    </row>
    <row r="12" spans="1:15" x14ac:dyDescent="0.25">
      <c r="A12" s="5" t="s">
        <v>8</v>
      </c>
      <c r="B12" s="169">
        <v>56276</v>
      </c>
      <c r="C12" s="169">
        <v>84479</v>
      </c>
      <c r="D12" s="169">
        <v>140755</v>
      </c>
      <c r="E12" s="170">
        <v>0.5144384870380726</v>
      </c>
      <c r="G12" s="6" t="s">
        <v>138</v>
      </c>
      <c r="H12" s="171">
        <v>33922</v>
      </c>
      <c r="I12" s="171">
        <v>38196</v>
      </c>
      <c r="J12" s="171">
        <v>72118</v>
      </c>
      <c r="K12" s="172">
        <v>0.26400000000000001</v>
      </c>
    </row>
    <row r="13" spans="1:15" x14ac:dyDescent="0.25">
      <c r="A13" s="6" t="s">
        <v>9</v>
      </c>
      <c r="B13" s="171">
        <v>56623</v>
      </c>
      <c r="C13" s="171">
        <v>76231</v>
      </c>
      <c r="D13" s="171">
        <v>132854</v>
      </c>
      <c r="E13" s="172">
        <v>0.4855615129619274</v>
      </c>
      <c r="H13" s="173"/>
      <c r="I13" s="173"/>
      <c r="J13" s="173"/>
      <c r="K13" s="174"/>
    </row>
    <row r="14" spans="1:15" x14ac:dyDescent="0.25">
      <c r="B14" s="173"/>
      <c r="C14" s="173"/>
      <c r="D14" s="173"/>
      <c r="E14" s="173"/>
      <c r="G14" s="9" t="s">
        <v>177</v>
      </c>
      <c r="H14" s="62" t="s">
        <v>3</v>
      </c>
      <c r="I14" s="62" t="s">
        <v>4</v>
      </c>
      <c r="J14" s="10" t="s">
        <v>5</v>
      </c>
      <c r="K14" s="11" t="s">
        <v>6</v>
      </c>
    </row>
    <row r="15" spans="1:15" x14ac:dyDescent="0.25">
      <c r="A15" s="9" t="s">
        <v>10</v>
      </c>
      <c r="B15" s="62" t="s">
        <v>3</v>
      </c>
      <c r="C15" s="62" t="s">
        <v>4</v>
      </c>
      <c r="D15" s="10" t="s">
        <v>5</v>
      </c>
      <c r="E15" s="11" t="s">
        <v>6</v>
      </c>
      <c r="G15" s="5" t="s">
        <v>139</v>
      </c>
      <c r="H15" s="169">
        <v>44752</v>
      </c>
      <c r="I15" s="169">
        <v>64154</v>
      </c>
      <c r="J15" s="169">
        <v>108906</v>
      </c>
      <c r="K15" s="170">
        <v>0.58499999999999996</v>
      </c>
      <c r="L15" s="51"/>
    </row>
    <row r="16" spans="1:15" x14ac:dyDescent="0.25">
      <c r="A16" s="5" t="s">
        <v>11</v>
      </c>
      <c r="B16" s="169">
        <v>1736</v>
      </c>
      <c r="C16" s="169">
        <v>8390</v>
      </c>
      <c r="D16" s="169">
        <v>10126</v>
      </c>
      <c r="E16" s="170">
        <v>3.7009016516269568E-2</v>
      </c>
      <c r="G16" s="5" t="s">
        <v>312</v>
      </c>
      <c r="H16" s="169">
        <v>25460</v>
      </c>
      <c r="I16" s="169">
        <v>28237</v>
      </c>
      <c r="J16" s="169">
        <v>53697</v>
      </c>
      <c r="K16" s="170">
        <v>0.28899999999999998</v>
      </c>
      <c r="L16" s="51"/>
    </row>
    <row r="17" spans="1:12" x14ac:dyDescent="0.25">
      <c r="A17" s="5" t="s">
        <v>12</v>
      </c>
      <c r="B17" s="169">
        <v>5320</v>
      </c>
      <c r="C17" s="169">
        <v>14926</v>
      </c>
      <c r="D17" s="169">
        <v>20246</v>
      </c>
      <c r="E17" s="170">
        <v>7.3996103929329815E-2</v>
      </c>
      <c r="G17" s="6" t="s">
        <v>140</v>
      </c>
      <c r="H17" s="171">
        <v>2622</v>
      </c>
      <c r="I17" s="171">
        <v>20752</v>
      </c>
      <c r="J17" s="171">
        <v>23374</v>
      </c>
      <c r="K17" s="172">
        <v>0.126</v>
      </c>
      <c r="L17" s="51"/>
    </row>
    <row r="18" spans="1:12" x14ac:dyDescent="0.25">
      <c r="A18" s="5" t="s">
        <v>13</v>
      </c>
      <c r="B18" s="169">
        <v>15141</v>
      </c>
      <c r="C18" s="169">
        <v>30409</v>
      </c>
      <c r="D18" s="169">
        <v>45550</v>
      </c>
      <c r="E18" s="170">
        <v>0.16647844186411997</v>
      </c>
      <c r="H18" s="173"/>
      <c r="I18" s="173"/>
      <c r="J18" s="173"/>
      <c r="K18" s="173"/>
    </row>
    <row r="19" spans="1:12" x14ac:dyDescent="0.25">
      <c r="A19" s="5" t="s">
        <v>14</v>
      </c>
      <c r="B19" s="169">
        <v>16990</v>
      </c>
      <c r="C19" s="169">
        <v>24109</v>
      </c>
      <c r="D19" s="169">
        <v>41099</v>
      </c>
      <c r="E19" s="170">
        <v>0.15021070213333626</v>
      </c>
      <c r="G19" s="12" t="s">
        <v>15</v>
      </c>
      <c r="H19" s="175" t="s">
        <v>3</v>
      </c>
      <c r="I19" s="175" t="s">
        <v>4</v>
      </c>
      <c r="J19" s="176" t="s">
        <v>5</v>
      </c>
      <c r="K19" s="177" t="s">
        <v>6</v>
      </c>
    </row>
    <row r="20" spans="1:12" x14ac:dyDescent="0.25">
      <c r="A20" s="5" t="s">
        <v>16</v>
      </c>
      <c r="B20" s="169">
        <v>12101</v>
      </c>
      <c r="C20" s="169">
        <v>14961</v>
      </c>
      <c r="D20" s="169">
        <v>27062</v>
      </c>
      <c r="E20" s="170">
        <v>9.890756517512217E-2</v>
      </c>
      <c r="G20" s="5" t="s">
        <v>17</v>
      </c>
      <c r="H20" s="169">
        <v>62133</v>
      </c>
      <c r="I20" s="169">
        <v>54823</v>
      </c>
      <c r="J20" s="169">
        <v>116956</v>
      </c>
      <c r="K20" s="170">
        <v>0.42799999999999999</v>
      </c>
    </row>
    <row r="21" spans="1:12" x14ac:dyDescent="0.25">
      <c r="A21" s="5" t="s">
        <v>18</v>
      </c>
      <c r="B21" s="169">
        <v>15529</v>
      </c>
      <c r="C21" s="169">
        <v>18573</v>
      </c>
      <c r="D21" s="169">
        <v>34102</v>
      </c>
      <c r="E21" s="170">
        <v>0.12463771294072928</v>
      </c>
      <c r="G21" s="5" t="s">
        <v>19</v>
      </c>
      <c r="H21" s="169">
        <v>43022</v>
      </c>
      <c r="I21" s="169">
        <v>68060</v>
      </c>
      <c r="J21" s="169">
        <v>111082</v>
      </c>
      <c r="K21" s="170">
        <v>0.40600000000000003</v>
      </c>
    </row>
    <row r="22" spans="1:12" x14ac:dyDescent="0.25">
      <c r="A22" s="5" t="s">
        <v>20</v>
      </c>
      <c r="B22" s="169">
        <v>38050</v>
      </c>
      <c r="C22" s="169">
        <v>41009</v>
      </c>
      <c r="D22" s="169">
        <v>79059</v>
      </c>
      <c r="E22" s="170">
        <v>0.28894882843766106</v>
      </c>
      <c r="G22" s="5" t="s">
        <v>26</v>
      </c>
      <c r="H22" s="169">
        <v>1056</v>
      </c>
      <c r="I22" s="169">
        <v>5445</v>
      </c>
      <c r="J22" s="169">
        <v>6501</v>
      </c>
      <c r="K22" s="170">
        <v>2.4E-2</v>
      </c>
    </row>
    <row r="23" spans="1:12" x14ac:dyDescent="0.25">
      <c r="A23" s="6" t="s">
        <v>22</v>
      </c>
      <c r="B23" s="171">
        <v>8032</v>
      </c>
      <c r="C23" s="171">
        <v>8333</v>
      </c>
      <c r="D23" s="171">
        <v>16365</v>
      </c>
      <c r="E23" s="172">
        <v>5.9811629003431906E-2</v>
      </c>
      <c r="G23" s="5" t="s">
        <v>21</v>
      </c>
      <c r="H23" s="169">
        <v>322</v>
      </c>
      <c r="I23" s="169">
        <v>8776</v>
      </c>
      <c r="J23" s="169">
        <v>9098</v>
      </c>
      <c r="K23" s="170">
        <v>3.3000000000000002E-2</v>
      </c>
    </row>
    <row r="24" spans="1:12" x14ac:dyDescent="0.25">
      <c r="G24" s="5" t="s">
        <v>24</v>
      </c>
      <c r="H24" s="169">
        <v>3374</v>
      </c>
      <c r="I24" s="169">
        <v>6431</v>
      </c>
      <c r="J24" s="169">
        <v>9805</v>
      </c>
      <c r="K24" s="170">
        <v>3.5999999999999997E-2</v>
      </c>
    </row>
    <row r="25" spans="1:12" x14ac:dyDescent="0.25">
      <c r="A25" s="4" t="s">
        <v>25</v>
      </c>
      <c r="B25" s="63" t="s">
        <v>3</v>
      </c>
      <c r="C25" s="63" t="s">
        <v>4</v>
      </c>
      <c r="D25" s="63" t="s">
        <v>5</v>
      </c>
      <c r="E25" s="129" t="s">
        <v>6</v>
      </c>
      <c r="G25" s="5" t="s">
        <v>23</v>
      </c>
      <c r="H25" s="169">
        <v>750</v>
      </c>
      <c r="I25" s="169">
        <v>11002</v>
      </c>
      <c r="J25" s="169">
        <v>11752</v>
      </c>
      <c r="K25" s="170">
        <v>4.2999999999999997E-2</v>
      </c>
    </row>
    <row r="26" spans="1:12" x14ac:dyDescent="0.25">
      <c r="A26" s="127" t="s">
        <v>27</v>
      </c>
      <c r="B26" s="67">
        <v>7671</v>
      </c>
      <c r="C26" s="67">
        <v>13131</v>
      </c>
      <c r="D26" s="67">
        <v>20802</v>
      </c>
      <c r="E26" s="125">
        <v>7.6028200826727191E-2</v>
      </c>
      <c r="G26" s="5" t="s">
        <v>28</v>
      </c>
      <c r="H26" s="169">
        <v>765</v>
      </c>
      <c r="I26" s="169">
        <v>1811</v>
      </c>
      <c r="J26" s="169">
        <v>2576</v>
      </c>
      <c r="K26" s="170">
        <v>8.9999999999999993E-3</v>
      </c>
    </row>
    <row r="27" spans="1:12" x14ac:dyDescent="0.25">
      <c r="A27" s="127" t="s">
        <v>297</v>
      </c>
      <c r="B27" s="67">
        <v>26462</v>
      </c>
      <c r="C27" s="67">
        <v>25427</v>
      </c>
      <c r="D27" s="67">
        <v>51889</v>
      </c>
      <c r="E27" s="125">
        <v>0.18964653940477105</v>
      </c>
      <c r="G27" s="5" t="s">
        <v>116</v>
      </c>
      <c r="H27" s="169">
        <v>445</v>
      </c>
      <c r="I27" s="169">
        <v>2124</v>
      </c>
      <c r="J27" s="169">
        <v>2569</v>
      </c>
      <c r="K27" s="170">
        <v>8.9999999999999993E-3</v>
      </c>
    </row>
    <row r="28" spans="1:12" x14ac:dyDescent="0.25">
      <c r="A28" s="127" t="s">
        <v>30</v>
      </c>
      <c r="B28" s="67">
        <v>8343</v>
      </c>
      <c r="C28" s="67">
        <v>12314</v>
      </c>
      <c r="D28" s="67">
        <v>20657</v>
      </c>
      <c r="E28" s="125">
        <v>7.5498247499168517E-2</v>
      </c>
      <c r="G28" s="5" t="s">
        <v>31</v>
      </c>
      <c r="H28" s="169">
        <v>849</v>
      </c>
      <c r="I28" s="169">
        <v>1638</v>
      </c>
      <c r="J28" s="169">
        <v>2487</v>
      </c>
      <c r="K28" s="170">
        <v>8.9999999999999993E-3</v>
      </c>
    </row>
    <row r="29" spans="1:12" x14ac:dyDescent="0.25">
      <c r="A29" s="127" t="s">
        <v>32</v>
      </c>
      <c r="B29" s="67">
        <v>6774</v>
      </c>
      <c r="C29" s="67">
        <v>6791</v>
      </c>
      <c r="D29" s="67">
        <v>13565</v>
      </c>
      <c r="E29" s="125">
        <v>4.957804750574725E-2</v>
      </c>
      <c r="G29" s="5" t="s">
        <v>33</v>
      </c>
      <c r="H29" s="169">
        <v>51</v>
      </c>
      <c r="I29" s="169">
        <v>259</v>
      </c>
      <c r="J29" s="169">
        <v>310</v>
      </c>
      <c r="K29" s="170">
        <v>1E-3</v>
      </c>
    </row>
    <row r="30" spans="1:12" x14ac:dyDescent="0.25">
      <c r="A30" s="128" t="s">
        <v>34</v>
      </c>
      <c r="B30" s="68">
        <v>8765</v>
      </c>
      <c r="C30" s="68">
        <v>13750</v>
      </c>
      <c r="D30" s="68">
        <v>22515</v>
      </c>
      <c r="E30" s="126">
        <v>8.2288959792989266E-2</v>
      </c>
      <c r="G30" s="5" t="s">
        <v>141</v>
      </c>
      <c r="H30" s="169">
        <v>24</v>
      </c>
      <c r="I30" s="169">
        <v>131</v>
      </c>
      <c r="J30" s="169">
        <v>155</v>
      </c>
      <c r="K30" s="125">
        <v>1E-3</v>
      </c>
    </row>
    <row r="31" spans="1:12" x14ac:dyDescent="0.25">
      <c r="A31" s="149" t="s">
        <v>176</v>
      </c>
      <c r="G31" s="6" t="s">
        <v>142</v>
      </c>
      <c r="H31" s="171">
        <v>108</v>
      </c>
      <c r="I31" s="171">
        <v>210</v>
      </c>
      <c r="J31" s="171">
        <v>318</v>
      </c>
      <c r="K31" s="172">
        <v>1E-3</v>
      </c>
    </row>
    <row r="36" spans="11:11" x14ac:dyDescent="0.25">
      <c r="K36" s="51"/>
    </row>
  </sheetData>
  <mergeCells count="3">
    <mergeCell ref="A6:K7"/>
    <mergeCell ref="H3:I3"/>
    <mergeCell ref="C3:G3"/>
  </mergeCells>
  <pageMargins left="0.31496062992125984" right="0.31496062992125984" top="0.35433070866141736" bottom="0.35433070866141736"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5AB6D6"/>
  </sheetPr>
  <dimension ref="B1:R114"/>
  <sheetViews>
    <sheetView showGridLines="0" zoomScaleNormal="100" workbookViewId="0"/>
  </sheetViews>
  <sheetFormatPr defaultRowHeight="15" x14ac:dyDescent="0.25"/>
  <cols>
    <col min="1" max="1" width="2.28515625" customWidth="1"/>
    <col min="2" max="9" width="14.7109375" customWidth="1"/>
    <col min="10" max="10" width="14.140625" customWidth="1"/>
    <col min="11" max="11" width="5.85546875" customWidth="1"/>
    <col min="12" max="12" width="39.28515625" customWidth="1"/>
    <col min="13" max="13" width="21.28515625" customWidth="1"/>
    <col min="14" max="14" width="21.85546875" customWidth="1"/>
    <col min="15" max="15" width="15.5703125" customWidth="1"/>
    <col min="16" max="16" width="16.5703125" customWidth="1"/>
  </cols>
  <sheetData>
    <row r="1" spans="2:16" ht="25.5" customHeight="1" x14ac:dyDescent="0.25"/>
    <row r="2" spans="2:16" x14ac:dyDescent="0.25">
      <c r="G2" s="154"/>
    </row>
    <row r="3" spans="2:16" ht="17.45" customHeight="1" x14ac:dyDescent="0.25">
      <c r="B3" s="216"/>
      <c r="C3" s="216"/>
      <c r="L3" s="29" t="s">
        <v>91</v>
      </c>
      <c r="M3" s="29" t="s">
        <v>3</v>
      </c>
      <c r="N3" s="29" t="s">
        <v>4</v>
      </c>
      <c r="O3" s="29" t="s">
        <v>73</v>
      </c>
      <c r="P3" s="28" t="s">
        <v>92</v>
      </c>
    </row>
    <row r="4" spans="2:16" ht="17.45" customHeight="1" x14ac:dyDescent="0.25">
      <c r="B4" s="27" t="s">
        <v>79</v>
      </c>
      <c r="L4" s="92" t="s">
        <v>93</v>
      </c>
      <c r="M4" s="30"/>
      <c r="N4" s="30"/>
      <c r="O4" s="30"/>
      <c r="P4" s="30"/>
    </row>
    <row r="5" spans="2:16" x14ac:dyDescent="0.25">
      <c r="L5" s="93" t="s">
        <v>191</v>
      </c>
      <c r="M5" s="88">
        <v>98596</v>
      </c>
      <c r="N5" s="88">
        <v>113676</v>
      </c>
      <c r="O5" s="88">
        <v>212272</v>
      </c>
      <c r="P5" s="90">
        <v>0.77500000000000002</v>
      </c>
    </row>
    <row r="6" spans="2:16" x14ac:dyDescent="0.25">
      <c r="L6" s="93" t="s">
        <v>94</v>
      </c>
      <c r="M6" s="88">
        <v>2085</v>
      </c>
      <c r="N6" s="88">
        <v>27368</v>
      </c>
      <c r="O6" s="88">
        <v>29453</v>
      </c>
      <c r="P6" s="90">
        <v>0.108</v>
      </c>
    </row>
    <row r="7" spans="2:16" x14ac:dyDescent="0.25">
      <c r="L7" s="93" t="s">
        <v>95</v>
      </c>
      <c r="M7" s="88">
        <v>996</v>
      </c>
      <c r="N7" s="88">
        <v>1104</v>
      </c>
      <c r="O7" s="88">
        <v>2100</v>
      </c>
      <c r="P7" s="90">
        <v>8.0000000000000002E-3</v>
      </c>
    </row>
    <row r="8" spans="2:16" x14ac:dyDescent="0.25">
      <c r="B8" s="217" t="s">
        <v>80</v>
      </c>
      <c r="C8" s="219" t="s">
        <v>81</v>
      </c>
      <c r="D8" s="221" t="s">
        <v>82</v>
      </c>
      <c r="E8" s="227" t="s">
        <v>173</v>
      </c>
      <c r="F8" s="223" t="s">
        <v>83</v>
      </c>
      <c r="G8" s="225" t="s">
        <v>174</v>
      </c>
      <c r="H8" s="39" t="s">
        <v>84</v>
      </c>
      <c r="I8" s="39" t="s">
        <v>84</v>
      </c>
      <c r="J8" s="39" t="s">
        <v>85</v>
      </c>
      <c r="L8" s="93" t="s">
        <v>117</v>
      </c>
      <c r="M8" s="88">
        <v>1597</v>
      </c>
      <c r="N8" s="88">
        <v>1906</v>
      </c>
      <c r="O8" s="88">
        <v>3503</v>
      </c>
      <c r="P8" s="90">
        <v>1.2999999999999999E-2</v>
      </c>
    </row>
    <row r="9" spans="2:16" x14ac:dyDescent="0.25">
      <c r="B9" s="218"/>
      <c r="C9" s="220"/>
      <c r="D9" s="222"/>
      <c r="E9" s="228"/>
      <c r="F9" s="224"/>
      <c r="G9" s="226"/>
      <c r="H9" s="52" t="s">
        <v>322</v>
      </c>
      <c r="I9" s="52" t="s">
        <v>298</v>
      </c>
      <c r="J9" s="40" t="s">
        <v>86</v>
      </c>
      <c r="L9" s="93" t="s">
        <v>118</v>
      </c>
      <c r="M9" s="88">
        <v>9625</v>
      </c>
      <c r="N9" s="88">
        <v>16656</v>
      </c>
      <c r="O9" s="88">
        <v>26281</v>
      </c>
      <c r="P9" s="90">
        <v>9.6000000000000002E-2</v>
      </c>
    </row>
    <row r="10" spans="2:16" x14ac:dyDescent="0.25">
      <c r="B10" s="41" t="s">
        <v>87</v>
      </c>
      <c r="C10" s="192">
        <f>CaseloadData!B62</f>
        <v>112899</v>
      </c>
      <c r="D10" s="192">
        <f>CaseloadData!B61</f>
        <v>113431</v>
      </c>
      <c r="E10" s="79">
        <f>(C10-D10)/D10</f>
        <v>-4.6900759051758337E-3</v>
      </c>
      <c r="F10" s="192">
        <f>CaseloadData!B50</f>
        <v>132409</v>
      </c>
      <c r="G10" s="79">
        <f>(C10-F10)/F10</f>
        <v>-0.14734647946891827</v>
      </c>
      <c r="H10" s="78">
        <v>127373</v>
      </c>
      <c r="I10" s="78">
        <v>139804</v>
      </c>
      <c r="J10" s="79">
        <f>(H10-I10)/I10</f>
        <v>-8.8917341420846327E-2</v>
      </c>
      <c r="L10" s="92" t="s">
        <v>143</v>
      </c>
      <c r="M10" s="89"/>
      <c r="N10" s="89"/>
      <c r="O10" s="89"/>
      <c r="P10" s="89"/>
    </row>
    <row r="11" spans="2:16" x14ac:dyDescent="0.25">
      <c r="B11" s="41" t="s">
        <v>88</v>
      </c>
      <c r="C11" s="192">
        <f>CaseloadData!C62</f>
        <v>160710</v>
      </c>
      <c r="D11" s="192">
        <f>CaseloadData!C61</f>
        <v>160205</v>
      </c>
      <c r="E11" s="79">
        <f>(C11-D11)/D11</f>
        <v>3.1522112293623796E-3</v>
      </c>
      <c r="F11" s="192">
        <f>CaseloadData!C50</f>
        <v>172885</v>
      </c>
      <c r="G11" s="79">
        <f t="shared" ref="G11:G12" si="0">(C11-F11)/F11</f>
        <v>-7.0422535211267609E-2</v>
      </c>
      <c r="H11" s="78">
        <v>169112</v>
      </c>
      <c r="I11" s="78">
        <v>176122</v>
      </c>
      <c r="J11" s="79">
        <f t="shared" ref="J11:J12" si="1">(H11-I11)/I11</f>
        <v>-3.9801955462690636E-2</v>
      </c>
      <c r="L11" s="93" t="s">
        <v>144</v>
      </c>
      <c r="M11" s="88">
        <v>10997</v>
      </c>
      <c r="N11" s="88">
        <v>36524</v>
      </c>
      <c r="O11" s="88">
        <v>47521</v>
      </c>
      <c r="P11" s="90">
        <v>0.17368215226838299</v>
      </c>
    </row>
    <row r="12" spans="2:16" x14ac:dyDescent="0.25">
      <c r="B12" s="41" t="s">
        <v>73</v>
      </c>
      <c r="C12" s="192">
        <f>CaseloadData!D62</f>
        <v>273609</v>
      </c>
      <c r="D12" s="192">
        <f>CaseloadData!D61</f>
        <v>273636</v>
      </c>
      <c r="E12" s="79">
        <f>(C12-D12)/D12</f>
        <v>-9.8671227470069722E-5</v>
      </c>
      <c r="F12" s="192">
        <f>CaseloadData!D50</f>
        <v>305294</v>
      </c>
      <c r="G12" s="79">
        <f t="shared" si="0"/>
        <v>-0.10378520377079144</v>
      </c>
      <c r="H12" s="78">
        <v>296485</v>
      </c>
      <c r="I12" s="78">
        <v>315926</v>
      </c>
      <c r="J12" s="79">
        <f t="shared" si="1"/>
        <v>-6.1536562359539894E-2</v>
      </c>
      <c r="L12" s="93" t="s">
        <v>171</v>
      </c>
      <c r="M12" s="88">
        <v>101902</v>
      </c>
      <c r="N12" s="88">
        <v>124186</v>
      </c>
      <c r="O12" s="88">
        <v>226088</v>
      </c>
      <c r="P12" s="90">
        <v>0.82631784773161698</v>
      </c>
    </row>
    <row r="13" spans="2:16" ht="12.75" customHeight="1" x14ac:dyDescent="0.25">
      <c r="L13" s="139" t="s">
        <v>189</v>
      </c>
      <c r="M13" s="89"/>
      <c r="N13" s="89"/>
      <c r="O13" s="89"/>
      <c r="P13" s="89"/>
    </row>
    <row r="14" spans="2:16" ht="12.75" customHeight="1" x14ac:dyDescent="0.25">
      <c r="L14" s="140" t="s">
        <v>185</v>
      </c>
      <c r="M14" s="88">
        <v>255</v>
      </c>
      <c r="N14" s="88">
        <v>3565</v>
      </c>
      <c r="O14" s="88">
        <v>3820</v>
      </c>
      <c r="P14" s="90">
        <v>1.3961529043269775E-2</v>
      </c>
    </row>
    <row r="15" spans="2:16" ht="12.75" customHeight="1" x14ac:dyDescent="0.25">
      <c r="L15" s="141" t="s">
        <v>186</v>
      </c>
      <c r="M15" s="88">
        <v>18</v>
      </c>
      <c r="N15" s="88">
        <v>1597</v>
      </c>
      <c r="O15" s="88">
        <v>1615</v>
      </c>
      <c r="P15" s="90">
        <v>5.9025836138431121E-3</v>
      </c>
    </row>
    <row r="16" spans="2:16" ht="12.75" customHeight="1" x14ac:dyDescent="0.25">
      <c r="L16" s="142" t="s">
        <v>187</v>
      </c>
      <c r="M16" s="88">
        <v>28</v>
      </c>
      <c r="N16" s="88">
        <v>1227</v>
      </c>
      <c r="O16" s="88">
        <v>1255</v>
      </c>
      <c r="P16" s="90">
        <v>4.5868374212836563E-3</v>
      </c>
    </row>
    <row r="17" spans="10:16" ht="12.75" customHeight="1" x14ac:dyDescent="0.25">
      <c r="J17" s="54"/>
      <c r="L17" s="143" t="s">
        <v>323</v>
      </c>
      <c r="M17" s="89"/>
      <c r="N17" s="89"/>
      <c r="O17" s="89"/>
      <c r="P17" s="89"/>
    </row>
    <row r="18" spans="10:16" ht="12.75" customHeight="1" x14ac:dyDescent="0.25">
      <c r="J18" s="54"/>
      <c r="L18" s="140" t="s">
        <v>145</v>
      </c>
      <c r="M18" s="88">
        <v>22600</v>
      </c>
      <c r="N18" s="88">
        <v>48938</v>
      </c>
      <c r="O18" s="88">
        <v>71538</v>
      </c>
      <c r="P18" s="90">
        <v>0.26146069756477308</v>
      </c>
    </row>
    <row r="19" spans="10:16" ht="12.75" customHeight="1" x14ac:dyDescent="0.25">
      <c r="J19" s="54"/>
      <c r="L19" s="141" t="s">
        <v>146</v>
      </c>
      <c r="M19" s="88">
        <v>11735</v>
      </c>
      <c r="N19" s="88">
        <v>15051</v>
      </c>
      <c r="O19" s="88">
        <v>26786</v>
      </c>
      <c r="P19" s="90">
        <v>9.7898826427493243E-2</v>
      </c>
    </row>
    <row r="20" spans="10:16" ht="12.75" customHeight="1" x14ac:dyDescent="0.25">
      <c r="L20" s="141" t="s">
        <v>147</v>
      </c>
      <c r="M20" s="88">
        <v>19801</v>
      </c>
      <c r="N20" s="88">
        <v>19038</v>
      </c>
      <c r="O20" s="88">
        <v>38839</v>
      </c>
      <c r="P20" s="90">
        <v>0.14195073992449078</v>
      </c>
    </row>
    <row r="21" spans="10:16" ht="12.75" customHeight="1" x14ac:dyDescent="0.25">
      <c r="L21" s="141" t="s">
        <v>148</v>
      </c>
      <c r="M21" s="88">
        <v>58763</v>
      </c>
      <c r="N21" s="88">
        <v>77683</v>
      </c>
      <c r="O21" s="88">
        <v>136446</v>
      </c>
      <c r="P21" s="90">
        <v>0.49868973608324285</v>
      </c>
    </row>
    <row r="22" spans="10:16" ht="12.75" customHeight="1" x14ac:dyDescent="0.25">
      <c r="L22" s="143" t="s">
        <v>149</v>
      </c>
      <c r="M22" s="89"/>
      <c r="N22" s="89"/>
      <c r="O22" s="89"/>
      <c r="P22" s="89"/>
    </row>
    <row r="23" spans="10:16" ht="12.75" customHeight="1" x14ac:dyDescent="0.25">
      <c r="L23" s="189" t="s">
        <v>150</v>
      </c>
      <c r="M23" s="88">
        <v>158</v>
      </c>
      <c r="N23" s="88">
        <v>1639</v>
      </c>
      <c r="O23" s="88">
        <v>1797</v>
      </c>
      <c r="P23" s="90">
        <v>7.0000000000000001E-3</v>
      </c>
    </row>
    <row r="24" spans="10:16" ht="12.75" customHeight="1" x14ac:dyDescent="0.25">
      <c r="J24" s="54"/>
      <c r="L24" s="190" t="s">
        <v>151</v>
      </c>
      <c r="M24" s="88">
        <v>506</v>
      </c>
      <c r="N24" s="88">
        <v>937</v>
      </c>
      <c r="O24" s="88">
        <v>1443</v>
      </c>
      <c r="P24" s="90">
        <v>5.0000000000000001E-3</v>
      </c>
    </row>
    <row r="25" spans="10:16" ht="12.75" customHeight="1" x14ac:dyDescent="0.25">
      <c r="J25" s="54"/>
      <c r="L25" s="190" t="s">
        <v>152</v>
      </c>
      <c r="M25" s="88">
        <v>2673</v>
      </c>
      <c r="N25" s="88">
        <v>31631</v>
      </c>
      <c r="O25" s="88">
        <v>34304</v>
      </c>
      <c r="P25" s="90">
        <v>0.126</v>
      </c>
    </row>
    <row r="26" spans="10:16" ht="12.75" customHeight="1" x14ac:dyDescent="0.25">
      <c r="J26" s="54"/>
      <c r="L26" s="190" t="s">
        <v>153</v>
      </c>
      <c r="M26" s="88">
        <v>84300</v>
      </c>
      <c r="N26" s="88">
        <v>114723</v>
      </c>
      <c r="O26" s="88">
        <v>199023</v>
      </c>
      <c r="P26" s="90">
        <v>0.72699999999999998</v>
      </c>
    </row>
    <row r="27" spans="10:16" ht="12.75" customHeight="1" x14ac:dyDescent="0.25">
      <c r="J27" s="54"/>
      <c r="L27" s="190" t="s">
        <v>154</v>
      </c>
      <c r="M27" s="88">
        <v>24112</v>
      </c>
      <c r="N27" s="88">
        <v>11226</v>
      </c>
      <c r="O27" s="88">
        <v>35338</v>
      </c>
      <c r="P27" s="90">
        <v>0.129</v>
      </c>
    </row>
    <row r="28" spans="10:16" ht="12.75" customHeight="1" x14ac:dyDescent="0.25">
      <c r="J28" s="54"/>
      <c r="L28" s="191" t="s">
        <v>155</v>
      </c>
      <c r="M28" s="88">
        <v>1150</v>
      </c>
      <c r="N28" s="88">
        <v>554</v>
      </c>
      <c r="O28" s="88">
        <v>1704</v>
      </c>
      <c r="P28" s="90">
        <v>6.0000000000000001E-3</v>
      </c>
    </row>
    <row r="29" spans="10:16" ht="12.75" customHeight="1" x14ac:dyDescent="0.25">
      <c r="L29" s="143" t="s">
        <v>156</v>
      </c>
      <c r="M29" s="89"/>
      <c r="N29" s="89"/>
      <c r="O29" s="89"/>
      <c r="P29" s="89"/>
    </row>
    <row r="30" spans="10:16" ht="12.75" customHeight="1" x14ac:dyDescent="0.25">
      <c r="L30" s="140" t="s">
        <v>157</v>
      </c>
      <c r="M30" s="144">
        <v>99754</v>
      </c>
      <c r="N30" s="88">
        <v>118376</v>
      </c>
      <c r="O30" s="88">
        <v>218130</v>
      </c>
      <c r="P30" s="90">
        <v>0.79723254717498326</v>
      </c>
    </row>
    <row r="31" spans="10:16" ht="12.75" customHeight="1" x14ac:dyDescent="0.25">
      <c r="L31" s="141" t="s">
        <v>158</v>
      </c>
      <c r="M31" s="88">
        <v>13145</v>
      </c>
      <c r="N31" s="88">
        <v>42334</v>
      </c>
      <c r="O31" s="88">
        <v>55479</v>
      </c>
      <c r="P31" s="90">
        <v>0.20276745282501671</v>
      </c>
    </row>
    <row r="32" spans="10:16" ht="12.75" customHeight="1" x14ac:dyDescent="0.25">
      <c r="L32" s="145" t="s">
        <v>73</v>
      </c>
      <c r="M32" s="146">
        <v>112899</v>
      </c>
      <c r="N32" s="146">
        <v>160710</v>
      </c>
      <c r="O32" s="146">
        <v>273609</v>
      </c>
      <c r="P32" s="147">
        <v>1</v>
      </c>
    </row>
    <row r="33" spans="2:18" ht="12.75" customHeight="1" x14ac:dyDescent="0.25">
      <c r="L33" s="214" t="s">
        <v>190</v>
      </c>
      <c r="M33" s="214"/>
      <c r="N33" s="214"/>
      <c r="O33" s="214"/>
      <c r="P33" s="214"/>
      <c r="Q33" s="58"/>
    </row>
    <row r="34" spans="2:18" ht="12.75" customHeight="1" x14ac:dyDescent="0.25">
      <c r="L34" s="215"/>
      <c r="M34" s="215"/>
      <c r="N34" s="215"/>
      <c r="O34" s="215"/>
      <c r="P34" s="215"/>
    </row>
    <row r="35" spans="2:18" ht="12.75" customHeight="1" x14ac:dyDescent="0.25">
      <c r="L35" s="229" t="s">
        <v>324</v>
      </c>
      <c r="M35" s="229"/>
      <c r="N35" s="229"/>
      <c r="O35" s="229"/>
      <c r="P35" s="229"/>
    </row>
    <row r="36" spans="2:18" ht="12.75" customHeight="1" x14ac:dyDescent="0.25"/>
    <row r="37" spans="2:18" ht="12.75" customHeight="1" x14ac:dyDescent="0.25"/>
    <row r="40" spans="2:18" x14ac:dyDescent="0.25">
      <c r="J40" s="51"/>
      <c r="R40" s="23"/>
    </row>
    <row r="41" spans="2:18" ht="18" x14ac:dyDescent="0.25">
      <c r="L41" s="15" t="s">
        <v>159</v>
      </c>
    </row>
    <row r="42" spans="2:18" ht="18" x14ac:dyDescent="0.25">
      <c r="B42" s="27" t="s">
        <v>89</v>
      </c>
    </row>
    <row r="43" spans="2:18" x14ac:dyDescent="0.25">
      <c r="B43" s="217" t="s">
        <v>80</v>
      </c>
      <c r="C43" s="219" t="s">
        <v>81</v>
      </c>
      <c r="D43" s="221" t="s">
        <v>82</v>
      </c>
      <c r="E43" s="227" t="s">
        <v>173</v>
      </c>
      <c r="F43" s="223" t="s">
        <v>83</v>
      </c>
      <c r="G43" s="225" t="s">
        <v>174</v>
      </c>
      <c r="H43" s="39" t="s">
        <v>84</v>
      </c>
      <c r="I43" s="39" t="s">
        <v>84</v>
      </c>
      <c r="J43" s="39" t="s">
        <v>85</v>
      </c>
    </row>
    <row r="44" spans="2:18" ht="15" customHeight="1" x14ac:dyDescent="0.25">
      <c r="B44" s="218"/>
      <c r="C44" s="220"/>
      <c r="D44" s="222"/>
      <c r="E44" s="228"/>
      <c r="F44" s="224"/>
      <c r="G44" s="226"/>
      <c r="H44" s="52" t="s">
        <v>322</v>
      </c>
      <c r="I44" s="52" t="s">
        <v>298</v>
      </c>
      <c r="J44" s="40" t="s">
        <v>86</v>
      </c>
    </row>
    <row r="45" spans="2:18" x14ac:dyDescent="0.25">
      <c r="B45" s="91" t="s">
        <v>27</v>
      </c>
      <c r="C45" s="78">
        <f>CaseloadData!E62</f>
        <v>20802</v>
      </c>
      <c r="D45" s="78">
        <f>CaseloadData!E61</f>
        <v>20587</v>
      </c>
      <c r="E45" s="79">
        <f>(C45-D45)/D45</f>
        <v>1.0443483751882256E-2</v>
      </c>
      <c r="F45" s="78">
        <f>CaseloadData!E50</f>
        <v>21533</v>
      </c>
      <c r="G45" s="79">
        <f>(C45-F45)/F45</f>
        <v>-3.3947893930246595E-2</v>
      </c>
      <c r="H45" s="78">
        <v>21113</v>
      </c>
      <c r="I45" s="78">
        <v>21781</v>
      </c>
      <c r="J45" s="79">
        <f>(H45-I45)/I45</f>
        <v>-3.0668931637665854E-2</v>
      </c>
    </row>
    <row r="46" spans="2:18" x14ac:dyDescent="0.25">
      <c r="B46" s="91" t="s">
        <v>29</v>
      </c>
      <c r="C46" s="78">
        <f>CaseloadData!F62</f>
        <v>51889</v>
      </c>
      <c r="D46" s="78">
        <f>CaseloadData!F61</f>
        <v>51848</v>
      </c>
      <c r="E46" s="79">
        <f t="shared" ref="E46:E49" si="2">(C46-D46)/D46</f>
        <v>7.9077302885357202E-4</v>
      </c>
      <c r="F46" s="78">
        <f>CaseloadData!F50</f>
        <v>57680</v>
      </c>
      <c r="G46" s="79">
        <f t="shared" ref="G46:G49" si="3">(C46-F46)/F46</f>
        <v>-0.10039875173370319</v>
      </c>
      <c r="H46" s="78">
        <v>55945</v>
      </c>
      <c r="I46" s="78">
        <v>59226</v>
      </c>
      <c r="J46" s="79">
        <f t="shared" ref="J46:J49" si="4">(H46-I46)/I46</f>
        <v>-5.539796710903995E-2</v>
      </c>
    </row>
    <row r="47" spans="2:18" x14ac:dyDescent="0.25">
      <c r="B47" s="91" t="s">
        <v>30</v>
      </c>
      <c r="C47" s="78">
        <f>CaseloadData!G62</f>
        <v>20657</v>
      </c>
      <c r="D47" s="78">
        <f>CaseloadData!G61</f>
        <v>20550</v>
      </c>
      <c r="E47" s="79">
        <f t="shared" si="2"/>
        <v>5.2068126520681268E-3</v>
      </c>
      <c r="F47" s="78">
        <f>CaseloadData!G50</f>
        <v>22164</v>
      </c>
      <c r="G47" s="79">
        <f t="shared" si="3"/>
        <v>-6.7993142032124171E-2</v>
      </c>
      <c r="H47" s="78">
        <v>21580</v>
      </c>
      <c r="I47" s="78">
        <v>23007</v>
      </c>
      <c r="J47" s="79">
        <f t="shared" si="4"/>
        <v>-6.2024601208327902E-2</v>
      </c>
    </row>
    <row r="48" spans="2:18" x14ac:dyDescent="0.25">
      <c r="B48" s="91" t="s">
        <v>32</v>
      </c>
      <c r="C48" s="78">
        <f>CaseloadData!H62</f>
        <v>13565</v>
      </c>
      <c r="D48" s="78">
        <f>CaseloadData!H61</f>
        <v>13518</v>
      </c>
      <c r="E48" s="79">
        <f t="shared" si="2"/>
        <v>3.4768456872318388E-3</v>
      </c>
      <c r="F48" s="78">
        <f>CaseloadData!H50</f>
        <v>14624</v>
      </c>
      <c r="G48" s="79">
        <f t="shared" si="3"/>
        <v>-7.241520787746171E-2</v>
      </c>
      <c r="H48" s="78">
        <v>14300</v>
      </c>
      <c r="I48" s="78">
        <v>15003</v>
      </c>
      <c r="J48" s="79">
        <f t="shared" si="4"/>
        <v>-4.6857295207625139E-2</v>
      </c>
    </row>
    <row r="49" spans="2:10" x14ac:dyDescent="0.25">
      <c r="B49" s="91" t="s">
        <v>90</v>
      </c>
      <c r="C49" s="78">
        <f>CaseloadData!I62</f>
        <v>22515</v>
      </c>
      <c r="D49" s="78">
        <f>CaseloadData!I61</f>
        <v>22272</v>
      </c>
      <c r="E49" s="79">
        <f t="shared" si="2"/>
        <v>1.0910560344827586E-2</v>
      </c>
      <c r="F49" s="78">
        <f>CaseloadData!I50</f>
        <v>23885</v>
      </c>
      <c r="G49" s="79">
        <f t="shared" si="3"/>
        <v>-5.7358174586560604E-2</v>
      </c>
      <c r="H49" s="78">
        <v>22935</v>
      </c>
      <c r="I49" s="78">
        <v>25138</v>
      </c>
      <c r="J49" s="79">
        <f t="shared" si="4"/>
        <v>-8.7636247911528367E-2</v>
      </c>
    </row>
    <row r="67" spans="10:18" x14ac:dyDescent="0.25">
      <c r="L67" s="29" t="s">
        <v>96</v>
      </c>
      <c r="M67" s="29" t="s">
        <v>97</v>
      </c>
      <c r="N67" s="29" t="s">
        <v>98</v>
      </c>
      <c r="O67" s="29" t="s">
        <v>99</v>
      </c>
      <c r="P67" s="28" t="s">
        <v>100</v>
      </c>
    </row>
    <row r="68" spans="10:18" x14ac:dyDescent="0.25">
      <c r="L68" s="96" t="s">
        <v>101</v>
      </c>
      <c r="M68" s="31"/>
      <c r="N68" s="31"/>
      <c r="O68" s="31"/>
      <c r="P68" s="32"/>
    </row>
    <row r="69" spans="10:18" x14ac:dyDescent="0.25">
      <c r="L69" s="130" t="s">
        <v>11</v>
      </c>
      <c r="M69" s="80">
        <v>793</v>
      </c>
      <c r="N69" s="131">
        <v>943</v>
      </c>
      <c r="O69" s="81">
        <v>5122</v>
      </c>
      <c r="P69" s="81">
        <v>3268</v>
      </c>
    </row>
    <row r="70" spans="10:18" x14ac:dyDescent="0.25">
      <c r="L70" s="94" t="s">
        <v>305</v>
      </c>
      <c r="M70" s="82">
        <v>2522</v>
      </c>
      <c r="N70" s="132">
        <v>2798</v>
      </c>
      <c r="O70" s="83">
        <v>8797</v>
      </c>
      <c r="P70" s="83">
        <v>6129</v>
      </c>
    </row>
    <row r="71" spans="10:18" x14ac:dyDescent="0.25">
      <c r="L71" s="94" t="s">
        <v>306</v>
      </c>
      <c r="M71" s="82">
        <v>8564</v>
      </c>
      <c r="N71" s="132">
        <v>6577</v>
      </c>
      <c r="O71" s="83">
        <v>18251</v>
      </c>
      <c r="P71" s="83">
        <v>12158</v>
      </c>
    </row>
    <row r="72" spans="10:18" x14ac:dyDescent="0.25">
      <c r="L72" s="94" t="s">
        <v>307</v>
      </c>
      <c r="M72" s="82">
        <v>9289</v>
      </c>
      <c r="N72" s="132">
        <v>7701</v>
      </c>
      <c r="O72" s="83">
        <v>13390</v>
      </c>
      <c r="P72" s="83">
        <v>10719</v>
      </c>
    </row>
    <row r="73" spans="10:18" x14ac:dyDescent="0.25">
      <c r="L73" s="94" t="s">
        <v>308</v>
      </c>
      <c r="M73" s="82">
        <v>5943</v>
      </c>
      <c r="N73" s="132">
        <v>6158</v>
      </c>
      <c r="O73" s="83">
        <v>7522</v>
      </c>
      <c r="P73" s="83">
        <v>7439</v>
      </c>
    </row>
    <row r="74" spans="10:18" x14ac:dyDescent="0.25">
      <c r="L74" s="94" t="s">
        <v>309</v>
      </c>
      <c r="M74" s="82">
        <v>7365</v>
      </c>
      <c r="N74" s="132">
        <v>8164</v>
      </c>
      <c r="O74" s="83">
        <v>8800</v>
      </c>
      <c r="P74" s="83">
        <v>9773</v>
      </c>
    </row>
    <row r="75" spans="10:18" x14ac:dyDescent="0.25">
      <c r="L75" s="94" t="s">
        <v>310</v>
      </c>
      <c r="M75" s="82">
        <v>18046</v>
      </c>
      <c r="N75" s="132">
        <v>20004</v>
      </c>
      <c r="O75" s="83">
        <v>18857</v>
      </c>
      <c r="P75" s="83">
        <v>22152</v>
      </c>
    </row>
    <row r="76" spans="10:18" x14ac:dyDescent="0.25">
      <c r="L76" s="94" t="s">
        <v>311</v>
      </c>
      <c r="M76" s="82">
        <v>3754</v>
      </c>
      <c r="N76" s="132">
        <v>4278</v>
      </c>
      <c r="O76" s="83">
        <v>3740</v>
      </c>
      <c r="P76" s="83">
        <v>4593</v>
      </c>
    </row>
    <row r="77" spans="10:18" x14ac:dyDescent="0.25">
      <c r="J77" s="51"/>
      <c r="L77" s="95" t="s">
        <v>73</v>
      </c>
      <c r="M77" s="84">
        <v>56276</v>
      </c>
      <c r="N77" s="133">
        <v>56623</v>
      </c>
      <c r="O77" s="85">
        <v>84479</v>
      </c>
      <c r="P77" s="85">
        <v>76231</v>
      </c>
      <c r="R77" s="23"/>
    </row>
    <row r="78" spans="10:18" x14ac:dyDescent="0.25">
      <c r="L78" s="96" t="s">
        <v>108</v>
      </c>
      <c r="M78" s="31"/>
      <c r="N78" s="31"/>
      <c r="O78" s="31"/>
      <c r="P78" s="32"/>
    </row>
    <row r="79" spans="10:18" x14ac:dyDescent="0.25">
      <c r="L79" s="130" t="s">
        <v>11</v>
      </c>
      <c r="M79" s="86">
        <v>-1.4</v>
      </c>
      <c r="N79" s="86">
        <v>1.7</v>
      </c>
      <c r="O79" s="86">
        <v>-6.1</v>
      </c>
      <c r="P79" s="86">
        <v>4.3</v>
      </c>
    </row>
    <row r="80" spans="10:18" x14ac:dyDescent="0.25">
      <c r="L80" s="94" t="s">
        <v>102</v>
      </c>
      <c r="M80" s="87">
        <v>-4.5</v>
      </c>
      <c r="N80" s="87">
        <v>4.9000000000000004</v>
      </c>
      <c r="O80" s="87">
        <v>-10.4</v>
      </c>
      <c r="P80" s="87">
        <v>8</v>
      </c>
    </row>
    <row r="81" spans="12:16" x14ac:dyDescent="0.25">
      <c r="L81" s="94" t="s">
        <v>103</v>
      </c>
      <c r="M81" s="87">
        <v>-15.2</v>
      </c>
      <c r="N81" s="87">
        <v>11.6</v>
      </c>
      <c r="O81" s="87">
        <v>-21.6</v>
      </c>
      <c r="P81" s="87">
        <v>15.9</v>
      </c>
    </row>
    <row r="82" spans="12:16" x14ac:dyDescent="0.25">
      <c r="L82" s="94" t="s">
        <v>104</v>
      </c>
      <c r="M82" s="87">
        <v>-16.5</v>
      </c>
      <c r="N82" s="87">
        <v>13.6</v>
      </c>
      <c r="O82" s="87">
        <v>-15.9</v>
      </c>
      <c r="P82" s="87">
        <v>14.1</v>
      </c>
    </row>
    <row r="83" spans="12:16" x14ac:dyDescent="0.25">
      <c r="L83" s="94" t="s">
        <v>105</v>
      </c>
      <c r="M83" s="87">
        <v>-10.6</v>
      </c>
      <c r="N83" s="87">
        <v>10.9</v>
      </c>
      <c r="O83" s="87">
        <v>-8.9</v>
      </c>
      <c r="P83" s="87">
        <v>9.8000000000000007</v>
      </c>
    </row>
    <row r="84" spans="12:16" x14ac:dyDescent="0.25">
      <c r="L84" s="94" t="s">
        <v>106</v>
      </c>
      <c r="M84" s="87">
        <v>-13.1</v>
      </c>
      <c r="N84" s="87">
        <v>14.4</v>
      </c>
      <c r="O84" s="87">
        <v>-10.4</v>
      </c>
      <c r="P84" s="87">
        <v>12.8</v>
      </c>
    </row>
    <row r="85" spans="12:16" x14ac:dyDescent="0.25">
      <c r="L85" s="94" t="s">
        <v>107</v>
      </c>
      <c r="M85" s="87">
        <v>-32</v>
      </c>
      <c r="N85" s="87">
        <v>35.299999999999997</v>
      </c>
      <c r="O85" s="87">
        <v>-22.3</v>
      </c>
      <c r="P85" s="87">
        <v>29.1</v>
      </c>
    </row>
    <row r="86" spans="12:16" x14ac:dyDescent="0.25">
      <c r="L86" s="94" t="s">
        <v>22</v>
      </c>
      <c r="M86" s="87">
        <v>-6.7</v>
      </c>
      <c r="N86" s="87">
        <v>7.6</v>
      </c>
      <c r="O86" s="87">
        <v>-4.4000000000000004</v>
      </c>
      <c r="P86" s="87">
        <v>6</v>
      </c>
    </row>
    <row r="87" spans="12:16" x14ac:dyDescent="0.25">
      <c r="L87" s="95" t="s">
        <v>73</v>
      </c>
      <c r="M87" s="155">
        <v>100</v>
      </c>
      <c r="N87" s="155">
        <v>100</v>
      </c>
      <c r="O87" s="155">
        <v>100</v>
      </c>
      <c r="P87" s="155">
        <v>100</v>
      </c>
    </row>
    <row r="114" spans="18:18" x14ac:dyDescent="0.25">
      <c r="R114" s="23"/>
    </row>
  </sheetData>
  <mergeCells count="15">
    <mergeCell ref="L35:P35"/>
    <mergeCell ref="G43:G44"/>
    <mergeCell ref="B43:B44"/>
    <mergeCell ref="C43:C44"/>
    <mergeCell ref="D43:D44"/>
    <mergeCell ref="E43:E44"/>
    <mergeCell ref="F43:F44"/>
    <mergeCell ref="L33:P34"/>
    <mergeCell ref="B3:C3"/>
    <mergeCell ref="B8:B9"/>
    <mergeCell ref="C8:C9"/>
    <mergeCell ref="D8:D9"/>
    <mergeCell ref="F8:F9"/>
    <mergeCell ref="G8:G9"/>
    <mergeCell ref="E8:E9"/>
  </mergeCells>
  <printOptions horizontalCentered="1" verticalCentered="1"/>
  <pageMargins left="0.31496062992125984" right="0.31496062992125984" top="0.35433070866141736" bottom="0.35433070866141736" header="0.31496062992125984" footer="0.31496062992125984"/>
  <pageSetup paperSize="9" fitToWidth="0" orientation="landscape" r:id="rId1"/>
  <colBreaks count="1" manualBreakCount="1">
    <brk id="10" max="1048575" man="1"/>
  </colBreaks>
  <ignoredErrors>
    <ignoredError sqref="E12"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5AB6D6"/>
  </sheetPr>
  <dimension ref="A1:O62"/>
  <sheetViews>
    <sheetView showGridLines="0" workbookViewId="0">
      <pane ySplit="1" topLeftCell="A2" activePane="bottomLeft" state="frozen"/>
      <selection pane="bottomLeft" activeCell="A2" sqref="A2"/>
    </sheetView>
  </sheetViews>
  <sheetFormatPr defaultRowHeight="15" x14ac:dyDescent="0.25"/>
  <cols>
    <col min="1" max="1" width="15.7109375" style="23" customWidth="1"/>
    <col min="2" max="9" width="15.7109375" customWidth="1"/>
  </cols>
  <sheetData>
    <row r="1" spans="1:9" ht="24" x14ac:dyDescent="0.25">
      <c r="A1" s="18" t="s">
        <v>70</v>
      </c>
      <c r="B1" s="18" t="s">
        <v>71</v>
      </c>
      <c r="C1" s="18" t="s">
        <v>72</v>
      </c>
      <c r="D1" s="18" t="s">
        <v>73</v>
      </c>
      <c r="E1" s="18" t="s">
        <v>74</v>
      </c>
      <c r="F1" s="18" t="s">
        <v>75</v>
      </c>
      <c r="G1" s="18" t="s">
        <v>76</v>
      </c>
      <c r="H1" s="18" t="s">
        <v>77</v>
      </c>
      <c r="I1" s="18" t="s">
        <v>78</v>
      </c>
    </row>
    <row r="2" spans="1:9" x14ac:dyDescent="0.25">
      <c r="A2" s="48">
        <v>43190</v>
      </c>
      <c r="B2" s="150">
        <v>87071</v>
      </c>
      <c r="C2" s="150">
        <v>107954</v>
      </c>
      <c r="D2" s="150">
        <v>195025</v>
      </c>
      <c r="E2" s="150">
        <v>11367</v>
      </c>
      <c r="F2" s="150">
        <v>36324</v>
      </c>
      <c r="G2" s="150">
        <v>13124</v>
      </c>
      <c r="H2" s="150">
        <v>8547</v>
      </c>
      <c r="I2" s="150">
        <v>14658</v>
      </c>
    </row>
    <row r="3" spans="1:9" x14ac:dyDescent="0.25">
      <c r="A3" s="193">
        <v>43220</v>
      </c>
      <c r="B3" s="151">
        <v>86845</v>
      </c>
      <c r="C3" s="151">
        <v>107583</v>
      </c>
      <c r="D3" s="151">
        <v>194428</v>
      </c>
      <c r="E3" s="151">
        <v>11415</v>
      </c>
      <c r="F3" s="151">
        <v>36259</v>
      </c>
      <c r="G3" s="151">
        <v>13086</v>
      </c>
      <c r="H3" s="151">
        <v>8527</v>
      </c>
      <c r="I3" s="151">
        <v>14634</v>
      </c>
    </row>
    <row r="4" spans="1:9" x14ac:dyDescent="0.25">
      <c r="A4" s="48">
        <v>43251</v>
      </c>
      <c r="B4" s="150">
        <v>86958</v>
      </c>
      <c r="C4" s="150">
        <v>107435</v>
      </c>
      <c r="D4" s="150">
        <v>194393</v>
      </c>
      <c r="E4" s="150">
        <v>11469</v>
      </c>
      <c r="F4" s="150">
        <v>36277</v>
      </c>
      <c r="G4" s="150">
        <v>13171</v>
      </c>
      <c r="H4" s="150">
        <v>8605</v>
      </c>
      <c r="I4" s="150">
        <v>14739</v>
      </c>
    </row>
    <row r="5" spans="1:9" x14ac:dyDescent="0.25">
      <c r="A5" s="193">
        <v>43281</v>
      </c>
      <c r="B5" s="151">
        <v>86812</v>
      </c>
      <c r="C5" s="151">
        <v>106629</v>
      </c>
      <c r="D5" s="151">
        <v>193441</v>
      </c>
      <c r="E5" s="151">
        <v>11476</v>
      </c>
      <c r="F5" s="151">
        <v>36216</v>
      </c>
      <c r="G5" s="151">
        <v>13189</v>
      </c>
      <c r="H5" s="151">
        <v>8651</v>
      </c>
      <c r="I5" s="151">
        <v>14783</v>
      </c>
    </row>
    <row r="6" spans="1:9" x14ac:dyDescent="0.25">
      <c r="A6" s="48">
        <v>43312</v>
      </c>
      <c r="B6" s="150">
        <v>88331</v>
      </c>
      <c r="C6" s="150">
        <v>109284</v>
      </c>
      <c r="D6" s="150">
        <v>197615</v>
      </c>
      <c r="E6" s="150">
        <v>11780</v>
      </c>
      <c r="F6" s="150">
        <v>36928</v>
      </c>
      <c r="G6" s="150">
        <v>13569</v>
      </c>
      <c r="H6" s="150">
        <v>8904</v>
      </c>
      <c r="I6" s="150">
        <v>15269</v>
      </c>
    </row>
    <row r="7" spans="1:9" x14ac:dyDescent="0.25">
      <c r="A7" s="193">
        <v>43343</v>
      </c>
      <c r="B7" s="151">
        <v>89989</v>
      </c>
      <c r="C7" s="151">
        <v>111566</v>
      </c>
      <c r="D7" s="151">
        <v>201555</v>
      </c>
      <c r="E7" s="151">
        <v>12106</v>
      </c>
      <c r="F7" s="151">
        <v>37639</v>
      </c>
      <c r="G7" s="151">
        <v>14005</v>
      </c>
      <c r="H7" s="151">
        <v>9149</v>
      </c>
      <c r="I7" s="151">
        <v>15586</v>
      </c>
    </row>
    <row r="8" spans="1:9" x14ac:dyDescent="0.25">
      <c r="A8" s="48">
        <v>43373</v>
      </c>
      <c r="B8" s="150">
        <v>91238</v>
      </c>
      <c r="C8" s="150">
        <v>113440</v>
      </c>
      <c r="D8" s="150">
        <v>204678</v>
      </c>
      <c r="E8" s="150">
        <v>12443</v>
      </c>
      <c r="F8" s="150">
        <v>38102</v>
      </c>
      <c r="G8" s="150">
        <v>14345</v>
      </c>
      <c r="H8" s="150">
        <v>9269</v>
      </c>
      <c r="I8" s="150">
        <v>15891</v>
      </c>
    </row>
    <row r="9" spans="1:9" x14ac:dyDescent="0.25">
      <c r="A9" s="193">
        <v>43404</v>
      </c>
      <c r="B9" s="151">
        <v>92942</v>
      </c>
      <c r="C9" s="151">
        <v>115552</v>
      </c>
      <c r="D9" s="151">
        <v>208494</v>
      </c>
      <c r="E9" s="151">
        <v>12762</v>
      </c>
      <c r="F9" s="151">
        <v>38833</v>
      </c>
      <c r="G9" s="151">
        <v>14784</v>
      </c>
      <c r="H9" s="151">
        <v>9539</v>
      </c>
      <c r="I9" s="151">
        <v>16171</v>
      </c>
    </row>
    <row r="10" spans="1:9" x14ac:dyDescent="0.25">
      <c r="A10" s="48">
        <v>43434</v>
      </c>
      <c r="B10" s="150">
        <v>94402</v>
      </c>
      <c r="C10" s="150">
        <v>117824</v>
      </c>
      <c r="D10" s="150">
        <v>212226</v>
      </c>
      <c r="E10" s="150">
        <v>13112</v>
      </c>
      <c r="F10" s="150">
        <v>39593</v>
      </c>
      <c r="G10" s="150">
        <v>15142</v>
      </c>
      <c r="H10" s="150">
        <v>9804</v>
      </c>
      <c r="I10" s="150">
        <v>16451</v>
      </c>
    </row>
    <row r="11" spans="1:9" x14ac:dyDescent="0.25">
      <c r="A11" s="193">
        <v>43465</v>
      </c>
      <c r="B11" s="151">
        <v>95079</v>
      </c>
      <c r="C11" s="151">
        <v>118624</v>
      </c>
      <c r="D11" s="151">
        <v>213703</v>
      </c>
      <c r="E11" s="151">
        <v>13305</v>
      </c>
      <c r="F11" s="151">
        <v>39936</v>
      </c>
      <c r="G11" s="151">
        <v>15324</v>
      </c>
      <c r="H11" s="151">
        <v>9927</v>
      </c>
      <c r="I11" s="151">
        <v>16605</v>
      </c>
    </row>
    <row r="12" spans="1:9" x14ac:dyDescent="0.25">
      <c r="A12" s="48">
        <v>43496</v>
      </c>
      <c r="B12" s="150">
        <v>96655</v>
      </c>
      <c r="C12" s="150">
        <v>120895</v>
      </c>
      <c r="D12" s="150">
        <v>217550</v>
      </c>
      <c r="E12" s="150">
        <v>13666</v>
      </c>
      <c r="F12" s="150">
        <v>40526</v>
      </c>
      <c r="G12" s="150">
        <v>15661</v>
      </c>
      <c r="H12" s="150">
        <v>10067</v>
      </c>
      <c r="I12" s="150">
        <v>16896</v>
      </c>
    </row>
    <row r="13" spans="1:9" x14ac:dyDescent="0.25">
      <c r="A13" s="193">
        <v>43524</v>
      </c>
      <c r="B13" s="151">
        <v>98502</v>
      </c>
      <c r="C13" s="151">
        <v>123541</v>
      </c>
      <c r="D13" s="151">
        <v>222043</v>
      </c>
      <c r="E13" s="151">
        <v>14080</v>
      </c>
      <c r="F13" s="151">
        <v>41339</v>
      </c>
      <c r="G13" s="151">
        <v>16079</v>
      </c>
      <c r="H13" s="151">
        <v>10348</v>
      </c>
      <c r="I13" s="151">
        <v>17298</v>
      </c>
    </row>
    <row r="14" spans="1:9" x14ac:dyDescent="0.25">
      <c r="A14" s="48">
        <v>43555</v>
      </c>
      <c r="B14" s="150">
        <v>100143</v>
      </c>
      <c r="C14" s="150">
        <v>125875</v>
      </c>
      <c r="D14" s="150">
        <v>226018</v>
      </c>
      <c r="E14" s="150">
        <v>14401</v>
      </c>
      <c r="F14" s="150">
        <v>42014</v>
      </c>
      <c r="G14" s="150">
        <v>16477</v>
      </c>
      <c r="H14" s="150">
        <v>10578</v>
      </c>
      <c r="I14" s="150">
        <v>17645</v>
      </c>
    </row>
    <row r="15" spans="1:9" x14ac:dyDescent="0.25">
      <c r="A15" s="193">
        <v>43585</v>
      </c>
      <c r="B15" s="151">
        <v>101813</v>
      </c>
      <c r="C15" s="151">
        <v>127913</v>
      </c>
      <c r="D15" s="151">
        <v>229726</v>
      </c>
      <c r="E15" s="151">
        <v>14738</v>
      </c>
      <c r="F15" s="151">
        <v>42607</v>
      </c>
      <c r="G15" s="151">
        <v>16842</v>
      </c>
      <c r="H15" s="151">
        <v>10758</v>
      </c>
      <c r="I15" s="151">
        <v>18035</v>
      </c>
    </row>
    <row r="16" spans="1:9" x14ac:dyDescent="0.25">
      <c r="A16" s="48">
        <v>43616</v>
      </c>
      <c r="B16" s="150">
        <v>104020</v>
      </c>
      <c r="C16" s="150">
        <v>130642</v>
      </c>
      <c r="D16" s="150">
        <v>234662</v>
      </c>
      <c r="E16" s="150">
        <v>15130</v>
      </c>
      <c r="F16" s="150">
        <v>43477</v>
      </c>
      <c r="G16" s="150">
        <v>17225</v>
      </c>
      <c r="H16" s="150">
        <v>11046</v>
      </c>
      <c r="I16" s="150">
        <v>18542</v>
      </c>
    </row>
    <row r="17" spans="1:9" x14ac:dyDescent="0.25">
      <c r="A17" s="193">
        <v>43646</v>
      </c>
      <c r="B17" s="151">
        <v>105657</v>
      </c>
      <c r="C17" s="151">
        <v>132670</v>
      </c>
      <c r="D17" s="151">
        <v>238327</v>
      </c>
      <c r="E17" s="151">
        <v>15482</v>
      </c>
      <c r="F17" s="151">
        <v>43992</v>
      </c>
      <c r="G17" s="151">
        <v>17655</v>
      </c>
      <c r="H17" s="151">
        <v>11264</v>
      </c>
      <c r="I17" s="151">
        <v>18932</v>
      </c>
    </row>
    <row r="18" spans="1:9" x14ac:dyDescent="0.25">
      <c r="A18" s="48">
        <v>43677</v>
      </c>
      <c r="B18" s="150">
        <v>110593</v>
      </c>
      <c r="C18" s="150">
        <v>137902</v>
      </c>
      <c r="D18" s="150">
        <v>248495</v>
      </c>
      <c r="E18" s="150">
        <v>16338</v>
      </c>
      <c r="F18" s="150">
        <v>45901</v>
      </c>
      <c r="G18" s="150">
        <v>18430</v>
      </c>
      <c r="H18" s="150">
        <v>11738</v>
      </c>
      <c r="I18" s="150">
        <v>19890</v>
      </c>
    </row>
    <row r="19" spans="1:9" x14ac:dyDescent="0.25">
      <c r="A19" s="193">
        <v>43708</v>
      </c>
      <c r="B19" s="151">
        <v>113094</v>
      </c>
      <c r="C19" s="151">
        <v>140780</v>
      </c>
      <c r="D19" s="151">
        <v>253874</v>
      </c>
      <c r="E19" s="151">
        <v>16789</v>
      </c>
      <c r="F19" s="151">
        <v>47019</v>
      </c>
      <c r="G19" s="151">
        <v>18928</v>
      </c>
      <c r="H19" s="151">
        <v>11979</v>
      </c>
      <c r="I19" s="151">
        <v>20377</v>
      </c>
    </row>
    <row r="20" spans="1:9" x14ac:dyDescent="0.25">
      <c r="A20" s="48">
        <v>43738</v>
      </c>
      <c r="B20" s="150">
        <v>115777</v>
      </c>
      <c r="C20" s="150">
        <v>144204</v>
      </c>
      <c r="D20" s="150">
        <v>259981</v>
      </c>
      <c r="E20" s="150">
        <v>17336</v>
      </c>
      <c r="F20" s="150">
        <v>48125</v>
      </c>
      <c r="G20" s="150">
        <v>19561</v>
      </c>
      <c r="H20" s="150">
        <v>12328</v>
      </c>
      <c r="I20" s="150">
        <v>21068</v>
      </c>
    </row>
    <row r="21" spans="1:9" x14ac:dyDescent="0.25">
      <c r="A21" s="193">
        <v>43769</v>
      </c>
      <c r="B21" s="151">
        <v>118226</v>
      </c>
      <c r="C21" s="151">
        <v>147749</v>
      </c>
      <c r="D21" s="151">
        <v>265975</v>
      </c>
      <c r="E21" s="151">
        <v>17777</v>
      </c>
      <c r="F21" s="151">
        <v>49581</v>
      </c>
      <c r="G21" s="151">
        <v>20126</v>
      </c>
      <c r="H21" s="151">
        <v>12783</v>
      </c>
      <c r="I21" s="151">
        <v>21707</v>
      </c>
    </row>
    <row r="22" spans="1:9" x14ac:dyDescent="0.25">
      <c r="A22" s="48">
        <v>43799</v>
      </c>
      <c r="B22" s="150">
        <v>120240</v>
      </c>
      <c r="C22" s="150">
        <v>150512</v>
      </c>
      <c r="D22" s="150">
        <v>270752</v>
      </c>
      <c r="E22" s="150">
        <v>18208</v>
      </c>
      <c r="F22" s="150">
        <v>50499</v>
      </c>
      <c r="G22" s="150">
        <v>20522</v>
      </c>
      <c r="H22" s="150">
        <v>13092</v>
      </c>
      <c r="I22" s="150">
        <v>22263</v>
      </c>
    </row>
    <row r="23" spans="1:9" x14ac:dyDescent="0.25">
      <c r="A23" s="193">
        <v>43830</v>
      </c>
      <c r="B23" s="151">
        <v>120701</v>
      </c>
      <c r="C23" s="151">
        <v>151619</v>
      </c>
      <c r="D23" s="151">
        <v>272320</v>
      </c>
      <c r="E23" s="151">
        <v>18352</v>
      </c>
      <c r="F23" s="151">
        <v>50877</v>
      </c>
      <c r="G23" s="151">
        <v>20601</v>
      </c>
      <c r="H23" s="151">
        <v>13214</v>
      </c>
      <c r="I23" s="151">
        <v>22402</v>
      </c>
    </row>
    <row r="24" spans="1:9" x14ac:dyDescent="0.25">
      <c r="A24" s="48">
        <v>43861</v>
      </c>
      <c r="B24" s="150">
        <v>121891</v>
      </c>
      <c r="C24" s="150">
        <v>153727</v>
      </c>
      <c r="D24" s="150">
        <v>275618</v>
      </c>
      <c r="E24" s="150">
        <v>18702</v>
      </c>
      <c r="F24" s="150">
        <v>51322</v>
      </c>
      <c r="G24" s="150">
        <v>20941</v>
      </c>
      <c r="H24" s="150">
        <v>13339</v>
      </c>
      <c r="I24" s="150">
        <v>22764</v>
      </c>
    </row>
    <row r="25" spans="1:9" x14ac:dyDescent="0.25">
      <c r="A25" s="193">
        <v>43890</v>
      </c>
      <c r="B25" s="151">
        <v>123177</v>
      </c>
      <c r="C25" s="151">
        <v>155860</v>
      </c>
      <c r="D25" s="151">
        <v>279037</v>
      </c>
      <c r="E25" s="151">
        <v>19068</v>
      </c>
      <c r="F25" s="151">
        <v>51787</v>
      </c>
      <c r="G25" s="151">
        <v>21335</v>
      </c>
      <c r="H25" s="151">
        <v>13521</v>
      </c>
      <c r="I25" s="151">
        <v>23178</v>
      </c>
    </row>
    <row r="26" spans="1:9" x14ac:dyDescent="0.25">
      <c r="A26" s="48">
        <v>43921</v>
      </c>
      <c r="B26" s="150">
        <v>123547</v>
      </c>
      <c r="C26" s="150">
        <v>156633</v>
      </c>
      <c r="D26" s="150">
        <v>280180</v>
      </c>
      <c r="E26" s="150">
        <v>19267</v>
      </c>
      <c r="F26" s="150">
        <v>51973</v>
      </c>
      <c r="G26" s="150">
        <v>21517</v>
      </c>
      <c r="H26" s="150">
        <v>13619</v>
      </c>
      <c r="I26" s="150">
        <v>23491</v>
      </c>
    </row>
    <row r="27" spans="1:9" x14ac:dyDescent="0.25">
      <c r="A27" s="193">
        <v>43951</v>
      </c>
      <c r="B27" s="151">
        <v>122082</v>
      </c>
      <c r="C27" s="151">
        <v>155642</v>
      </c>
      <c r="D27" s="151">
        <v>277724</v>
      </c>
      <c r="E27" s="151">
        <v>19181</v>
      </c>
      <c r="F27" s="151">
        <v>51462</v>
      </c>
      <c r="G27" s="151">
        <v>21401</v>
      </c>
      <c r="H27" s="151">
        <v>13536</v>
      </c>
      <c r="I27" s="151">
        <v>23340</v>
      </c>
    </row>
    <row r="28" spans="1:9" x14ac:dyDescent="0.25">
      <c r="A28" s="48">
        <v>43982</v>
      </c>
      <c r="B28" s="150">
        <v>124272</v>
      </c>
      <c r="C28" s="150">
        <v>158299</v>
      </c>
      <c r="D28" s="150">
        <v>282571</v>
      </c>
      <c r="E28" s="150">
        <v>19592</v>
      </c>
      <c r="F28" s="150">
        <v>52418</v>
      </c>
      <c r="G28" s="150">
        <v>21740</v>
      </c>
      <c r="H28" s="150">
        <v>13788</v>
      </c>
      <c r="I28" s="150">
        <v>23798</v>
      </c>
    </row>
    <row r="29" spans="1:9" x14ac:dyDescent="0.25">
      <c r="A29" s="193">
        <v>44012</v>
      </c>
      <c r="B29" s="151">
        <v>124995</v>
      </c>
      <c r="C29" s="151">
        <v>158986</v>
      </c>
      <c r="D29" s="151">
        <v>283981</v>
      </c>
      <c r="E29" s="151">
        <v>19646</v>
      </c>
      <c r="F29" s="151">
        <v>52705</v>
      </c>
      <c r="G29" s="151">
        <v>21840</v>
      </c>
      <c r="H29" s="151">
        <v>13856</v>
      </c>
      <c r="I29" s="151">
        <v>23918</v>
      </c>
    </row>
    <row r="30" spans="1:9" x14ac:dyDescent="0.25">
      <c r="A30" s="48">
        <v>44043</v>
      </c>
      <c r="B30" s="150">
        <v>128636</v>
      </c>
      <c r="C30" s="150">
        <v>161616</v>
      </c>
      <c r="D30" s="150">
        <v>290252</v>
      </c>
      <c r="E30" s="150">
        <v>19909</v>
      </c>
      <c r="F30" s="150">
        <v>53966</v>
      </c>
      <c r="G30" s="150">
        <v>22014</v>
      </c>
      <c r="H30" s="150">
        <v>14048</v>
      </c>
      <c r="I30" s="150">
        <v>24169</v>
      </c>
    </row>
    <row r="31" spans="1:9" x14ac:dyDescent="0.25">
      <c r="A31" s="193">
        <v>44074</v>
      </c>
      <c r="B31" s="151">
        <v>129148</v>
      </c>
      <c r="C31" s="151">
        <v>161971</v>
      </c>
      <c r="D31" s="151">
        <v>291119</v>
      </c>
      <c r="E31" s="151">
        <v>19951</v>
      </c>
      <c r="F31" s="151">
        <v>53988</v>
      </c>
      <c r="G31" s="151">
        <v>21985</v>
      </c>
      <c r="H31" s="151">
        <v>13982</v>
      </c>
      <c r="I31" s="151">
        <v>24096</v>
      </c>
    </row>
    <row r="32" spans="1:9" x14ac:dyDescent="0.25">
      <c r="A32" s="48">
        <v>44104</v>
      </c>
      <c r="B32" s="150">
        <v>132828</v>
      </c>
      <c r="C32" s="150">
        <v>166387</v>
      </c>
      <c r="D32" s="150">
        <v>299215</v>
      </c>
      <c r="E32" s="150">
        <v>20475</v>
      </c>
      <c r="F32" s="150">
        <v>55699</v>
      </c>
      <c r="G32" s="150">
        <v>22508</v>
      </c>
      <c r="H32" s="150">
        <v>14376</v>
      </c>
      <c r="I32" s="150">
        <v>24606</v>
      </c>
    </row>
    <row r="33" spans="1:15" x14ac:dyDescent="0.25">
      <c r="A33" s="193">
        <v>44135</v>
      </c>
      <c r="B33" s="151">
        <v>135118</v>
      </c>
      <c r="C33" s="151">
        <v>169518</v>
      </c>
      <c r="D33" s="151">
        <v>304636</v>
      </c>
      <c r="E33" s="151">
        <v>20794</v>
      </c>
      <c r="F33" s="151">
        <v>56982</v>
      </c>
      <c r="G33" s="151">
        <v>22766</v>
      </c>
      <c r="H33" s="151">
        <v>14705</v>
      </c>
      <c r="I33" s="151">
        <v>25027</v>
      </c>
    </row>
    <row r="34" spans="1:15" x14ac:dyDescent="0.25">
      <c r="A34" s="48">
        <v>44165</v>
      </c>
      <c r="B34" s="150">
        <v>136064</v>
      </c>
      <c r="C34" s="150">
        <v>170567</v>
      </c>
      <c r="D34" s="150">
        <v>306631</v>
      </c>
      <c r="E34" s="150">
        <v>20932</v>
      </c>
      <c r="F34" s="150">
        <v>57333</v>
      </c>
      <c r="G34" s="150">
        <v>22757</v>
      </c>
      <c r="H34" s="150">
        <v>14709</v>
      </c>
      <c r="I34" s="150">
        <v>25095</v>
      </c>
    </row>
    <row r="35" spans="1:15" x14ac:dyDescent="0.25">
      <c r="A35" s="193">
        <v>44196</v>
      </c>
      <c r="B35" s="151">
        <v>135691</v>
      </c>
      <c r="C35" s="151">
        <v>170178</v>
      </c>
      <c r="D35" s="151">
        <v>305869</v>
      </c>
      <c r="E35" s="151">
        <v>20916</v>
      </c>
      <c r="F35" s="151">
        <v>57286</v>
      </c>
      <c r="G35" s="151">
        <v>22588</v>
      </c>
      <c r="H35" s="151">
        <v>14685</v>
      </c>
      <c r="I35" s="151">
        <v>24933</v>
      </c>
    </row>
    <row r="36" spans="1:15" x14ac:dyDescent="0.25">
      <c r="A36" s="48">
        <v>44227</v>
      </c>
      <c r="B36" s="150">
        <v>136449</v>
      </c>
      <c r="C36" s="150">
        <v>170593</v>
      </c>
      <c r="D36" s="150">
        <v>307042</v>
      </c>
      <c r="E36" s="150">
        <v>21017</v>
      </c>
      <c r="F36" s="150">
        <v>57386</v>
      </c>
      <c r="G36" s="150">
        <v>22584</v>
      </c>
      <c r="H36" s="150">
        <v>14660</v>
      </c>
      <c r="I36" s="150">
        <v>24872</v>
      </c>
    </row>
    <row r="37" spans="1:15" x14ac:dyDescent="0.25">
      <c r="A37" s="193">
        <v>44255</v>
      </c>
      <c r="B37" s="151">
        <v>137377</v>
      </c>
      <c r="C37" s="151">
        <v>171813</v>
      </c>
      <c r="D37" s="151">
        <v>309190</v>
      </c>
      <c r="E37" s="151">
        <v>21204</v>
      </c>
      <c r="F37" s="151">
        <v>57750</v>
      </c>
      <c r="G37" s="151">
        <v>22607</v>
      </c>
      <c r="H37" s="151">
        <v>14689</v>
      </c>
      <c r="I37" s="151">
        <v>24875</v>
      </c>
    </row>
    <row r="38" spans="1:15" x14ac:dyDescent="0.25">
      <c r="A38" s="48">
        <v>44286</v>
      </c>
      <c r="B38" s="150">
        <v>137562</v>
      </c>
      <c r="C38" s="150">
        <v>172432</v>
      </c>
      <c r="D38" s="150">
        <v>309994</v>
      </c>
      <c r="E38" s="150">
        <v>21338</v>
      </c>
      <c r="F38" s="150">
        <v>58029</v>
      </c>
      <c r="G38" s="150">
        <v>22586</v>
      </c>
      <c r="H38" s="150">
        <v>14743</v>
      </c>
      <c r="I38" s="150">
        <v>24858</v>
      </c>
      <c r="M38" s="58"/>
      <c r="N38" s="58"/>
      <c r="O38" s="58"/>
    </row>
    <row r="39" spans="1:15" x14ac:dyDescent="0.25">
      <c r="A39" s="193">
        <v>44316</v>
      </c>
      <c r="B39" s="151">
        <v>137935</v>
      </c>
      <c r="C39" s="151">
        <v>172824</v>
      </c>
      <c r="D39" s="151">
        <v>310759</v>
      </c>
      <c r="E39" s="151">
        <v>21356</v>
      </c>
      <c r="F39" s="151">
        <v>58247</v>
      </c>
      <c r="G39" s="151">
        <v>22571</v>
      </c>
      <c r="H39" s="151">
        <v>14773</v>
      </c>
      <c r="I39" s="151">
        <v>24877</v>
      </c>
      <c r="M39" s="58"/>
      <c r="N39" s="58"/>
      <c r="O39" s="58"/>
    </row>
    <row r="40" spans="1:15" x14ac:dyDescent="0.25">
      <c r="A40" s="48">
        <v>44347</v>
      </c>
      <c r="B40" s="150">
        <v>138928</v>
      </c>
      <c r="C40" s="150">
        <v>174219</v>
      </c>
      <c r="D40" s="150">
        <v>313147</v>
      </c>
      <c r="E40" s="150">
        <v>21538</v>
      </c>
      <c r="F40" s="150">
        <v>58706</v>
      </c>
      <c r="G40" s="150">
        <v>22754</v>
      </c>
      <c r="H40" s="150">
        <v>14874</v>
      </c>
      <c r="I40" s="150">
        <v>24996</v>
      </c>
      <c r="M40" s="58"/>
      <c r="N40" s="58"/>
      <c r="O40" s="58"/>
    </row>
    <row r="41" spans="1:15" x14ac:dyDescent="0.25">
      <c r="A41" s="193">
        <v>44377</v>
      </c>
      <c r="B41" s="151">
        <v>139804</v>
      </c>
      <c r="C41" s="151">
        <v>176122</v>
      </c>
      <c r="D41" s="151">
        <v>315926</v>
      </c>
      <c r="E41" s="151">
        <v>21781</v>
      </c>
      <c r="F41" s="151">
        <v>59226</v>
      </c>
      <c r="G41" s="151">
        <v>23007</v>
      </c>
      <c r="H41" s="151">
        <v>15003</v>
      </c>
      <c r="I41" s="151">
        <v>25138</v>
      </c>
      <c r="M41" s="58"/>
      <c r="N41" s="58"/>
      <c r="O41" s="58"/>
    </row>
    <row r="42" spans="1:15" x14ac:dyDescent="0.25">
      <c r="A42" s="48">
        <v>44408</v>
      </c>
      <c r="B42" s="150">
        <v>139127</v>
      </c>
      <c r="C42" s="150">
        <v>175646</v>
      </c>
      <c r="D42" s="150">
        <v>314773</v>
      </c>
      <c r="E42" s="150">
        <v>21777</v>
      </c>
      <c r="F42" s="150">
        <v>58933</v>
      </c>
      <c r="G42" s="150">
        <v>22901</v>
      </c>
      <c r="H42" s="150">
        <v>14933</v>
      </c>
      <c r="I42" s="150">
        <v>25096</v>
      </c>
      <c r="M42" s="58"/>
      <c r="N42" s="58"/>
      <c r="O42" s="58"/>
    </row>
    <row r="43" spans="1:15" x14ac:dyDescent="0.25">
      <c r="A43" s="193">
        <v>44439</v>
      </c>
      <c r="B43" s="151">
        <v>137390</v>
      </c>
      <c r="C43" s="151">
        <v>174684</v>
      </c>
      <c r="D43" s="151">
        <v>312074</v>
      </c>
      <c r="E43" s="151">
        <v>21599</v>
      </c>
      <c r="F43" s="151">
        <v>58462</v>
      </c>
      <c r="G43" s="151">
        <v>22772</v>
      </c>
      <c r="H43" s="151">
        <v>14834</v>
      </c>
      <c r="I43" s="151">
        <v>24811</v>
      </c>
      <c r="M43" s="58"/>
      <c r="N43" s="58"/>
      <c r="O43" s="58"/>
    </row>
    <row r="44" spans="1:15" x14ac:dyDescent="0.25">
      <c r="A44" s="48">
        <v>44469</v>
      </c>
      <c r="B44" s="150">
        <v>136866</v>
      </c>
      <c r="C44" s="150">
        <v>174536</v>
      </c>
      <c r="D44" s="150">
        <v>311402</v>
      </c>
      <c r="E44" s="150">
        <v>21570</v>
      </c>
      <c r="F44" s="150">
        <v>58383</v>
      </c>
      <c r="G44" s="150">
        <v>22662</v>
      </c>
      <c r="H44" s="150">
        <v>14806</v>
      </c>
      <c r="I44" s="150">
        <v>24697</v>
      </c>
      <c r="M44" s="58"/>
      <c r="N44" s="53"/>
      <c r="O44" s="58"/>
    </row>
    <row r="45" spans="1:15" x14ac:dyDescent="0.25">
      <c r="A45" s="193">
        <v>44500</v>
      </c>
      <c r="B45" s="151">
        <v>138144</v>
      </c>
      <c r="C45" s="151">
        <v>176206</v>
      </c>
      <c r="D45" s="151">
        <v>314350</v>
      </c>
      <c r="E45" s="151">
        <v>21771</v>
      </c>
      <c r="F45" s="151">
        <v>59328</v>
      </c>
      <c r="G45" s="151">
        <v>22845</v>
      </c>
      <c r="H45" s="151">
        <v>14978</v>
      </c>
      <c r="I45" s="151">
        <v>24855</v>
      </c>
      <c r="M45" s="58"/>
      <c r="N45" s="53"/>
      <c r="O45" s="58"/>
    </row>
    <row r="46" spans="1:15" x14ac:dyDescent="0.25">
      <c r="A46" s="48">
        <v>44530</v>
      </c>
      <c r="B46" s="150">
        <v>138260</v>
      </c>
      <c r="C46" s="150">
        <v>176705</v>
      </c>
      <c r="D46" s="150">
        <v>314965</v>
      </c>
      <c r="E46" s="150">
        <v>21918</v>
      </c>
      <c r="F46" s="150">
        <v>59668</v>
      </c>
      <c r="G46" s="150">
        <v>22865</v>
      </c>
      <c r="H46" s="150">
        <v>15022</v>
      </c>
      <c r="I46" s="150">
        <v>24864</v>
      </c>
      <c r="M46" s="58"/>
      <c r="N46" s="53"/>
      <c r="O46" s="58"/>
    </row>
    <row r="47" spans="1:15" x14ac:dyDescent="0.25">
      <c r="A47" s="193">
        <v>44561</v>
      </c>
      <c r="B47" s="151">
        <v>137855</v>
      </c>
      <c r="C47" s="151">
        <v>176349</v>
      </c>
      <c r="D47" s="151">
        <v>314204</v>
      </c>
      <c r="E47" s="151">
        <v>21880</v>
      </c>
      <c r="F47" s="151">
        <v>59787</v>
      </c>
      <c r="G47" s="151">
        <v>22821</v>
      </c>
      <c r="H47" s="151">
        <v>15079</v>
      </c>
      <c r="I47" s="151">
        <v>24799</v>
      </c>
      <c r="M47" s="58"/>
      <c r="N47" s="53"/>
      <c r="O47" s="58"/>
    </row>
    <row r="48" spans="1:15" x14ac:dyDescent="0.25">
      <c r="A48" s="48">
        <v>44592</v>
      </c>
      <c r="B48" s="150">
        <v>136248</v>
      </c>
      <c r="C48" s="150">
        <v>175289</v>
      </c>
      <c r="D48" s="150">
        <v>311537</v>
      </c>
      <c r="E48" s="150">
        <v>21713</v>
      </c>
      <c r="F48" s="150">
        <v>59214</v>
      </c>
      <c r="G48" s="150">
        <v>22578</v>
      </c>
      <c r="H48" s="150">
        <v>14928</v>
      </c>
      <c r="I48" s="150">
        <v>24506</v>
      </c>
      <c r="M48" s="58"/>
      <c r="N48" s="53"/>
      <c r="O48" s="58"/>
    </row>
    <row r="49" spans="1:9" x14ac:dyDescent="0.25">
      <c r="A49" s="193">
        <v>44620</v>
      </c>
      <c r="B49" s="151">
        <v>134995</v>
      </c>
      <c r="C49" s="151">
        <v>174479</v>
      </c>
      <c r="D49" s="151">
        <v>309474</v>
      </c>
      <c r="E49" s="151">
        <v>21674</v>
      </c>
      <c r="F49" s="151">
        <v>58733</v>
      </c>
      <c r="G49" s="151">
        <v>22417</v>
      </c>
      <c r="H49" s="151">
        <v>14831</v>
      </c>
      <c r="I49" s="151">
        <v>24297</v>
      </c>
    </row>
    <row r="50" spans="1:9" x14ac:dyDescent="0.25">
      <c r="A50" s="48">
        <v>44651</v>
      </c>
      <c r="B50" s="150">
        <v>132409</v>
      </c>
      <c r="C50" s="150">
        <v>172885</v>
      </c>
      <c r="D50" s="150">
        <v>305294</v>
      </c>
      <c r="E50" s="150">
        <v>21533</v>
      </c>
      <c r="F50" s="150">
        <v>57680</v>
      </c>
      <c r="G50" s="150">
        <v>22164</v>
      </c>
      <c r="H50" s="150">
        <v>14624</v>
      </c>
      <c r="I50" s="150">
        <v>23885</v>
      </c>
    </row>
    <row r="51" spans="1:9" x14ac:dyDescent="0.25">
      <c r="A51" s="193">
        <v>44681</v>
      </c>
      <c r="B51" s="151">
        <v>130902</v>
      </c>
      <c r="C51" s="151">
        <v>172251</v>
      </c>
      <c r="D51" s="151">
        <v>303153</v>
      </c>
      <c r="E51" s="151">
        <v>21427</v>
      </c>
      <c r="F51" s="151">
        <v>57292</v>
      </c>
      <c r="G51" s="151">
        <v>22030</v>
      </c>
      <c r="H51" s="151">
        <v>14567</v>
      </c>
      <c r="I51" s="151">
        <v>23636</v>
      </c>
    </row>
    <row r="52" spans="1:9" x14ac:dyDescent="0.25">
      <c r="A52" s="48">
        <v>44712</v>
      </c>
      <c r="B52" s="150">
        <v>129296</v>
      </c>
      <c r="C52" s="150">
        <v>170554</v>
      </c>
      <c r="D52" s="150">
        <v>299850</v>
      </c>
      <c r="E52" s="150">
        <v>21298</v>
      </c>
      <c r="F52" s="150">
        <v>56707</v>
      </c>
      <c r="G52" s="150">
        <v>21790</v>
      </c>
      <c r="H52" s="150">
        <v>14487</v>
      </c>
      <c r="I52" s="150">
        <v>23335</v>
      </c>
    </row>
    <row r="53" spans="1:9" x14ac:dyDescent="0.25">
      <c r="A53" s="193">
        <v>44742</v>
      </c>
      <c r="B53" s="151">
        <v>127373</v>
      </c>
      <c r="C53" s="151">
        <v>169112</v>
      </c>
      <c r="D53" s="151">
        <v>296485</v>
      </c>
      <c r="E53" s="151">
        <v>21113</v>
      </c>
      <c r="F53" s="151">
        <v>55945</v>
      </c>
      <c r="G53" s="151">
        <v>21580</v>
      </c>
      <c r="H53" s="151">
        <v>14300</v>
      </c>
      <c r="I53" s="151">
        <v>22935</v>
      </c>
    </row>
    <row r="54" spans="1:9" x14ac:dyDescent="0.25">
      <c r="A54" s="48">
        <v>44773</v>
      </c>
      <c r="B54" s="150">
        <v>125575</v>
      </c>
      <c r="C54" s="150">
        <v>167631</v>
      </c>
      <c r="D54" s="150">
        <v>293206</v>
      </c>
      <c r="E54" s="150">
        <v>21108</v>
      </c>
      <c r="F54" s="150">
        <v>55425</v>
      </c>
      <c r="G54" s="150">
        <v>21437</v>
      </c>
      <c r="H54" s="150">
        <v>14157</v>
      </c>
      <c r="I54" s="150">
        <v>22820</v>
      </c>
    </row>
    <row r="55" spans="1:9" x14ac:dyDescent="0.25">
      <c r="A55" s="193">
        <v>44804</v>
      </c>
      <c r="B55" s="152">
        <v>123955</v>
      </c>
      <c r="C55" s="152">
        <v>166761</v>
      </c>
      <c r="D55" s="152">
        <v>290716</v>
      </c>
      <c r="E55" s="151">
        <v>21103</v>
      </c>
      <c r="F55" s="152">
        <v>54880</v>
      </c>
      <c r="G55" s="152">
        <v>21385</v>
      </c>
      <c r="H55" s="151">
        <v>14115</v>
      </c>
      <c r="I55" s="153">
        <v>22857</v>
      </c>
    </row>
    <row r="56" spans="1:9" x14ac:dyDescent="0.25">
      <c r="A56" s="203">
        <v>44834</v>
      </c>
      <c r="B56" s="205">
        <v>122002</v>
      </c>
      <c r="C56" s="202">
        <v>165605</v>
      </c>
      <c r="D56" s="150">
        <v>287607</v>
      </c>
      <c r="E56" s="202">
        <v>21027</v>
      </c>
      <c r="F56" s="150">
        <v>54421</v>
      </c>
      <c r="G56" s="202">
        <v>21225</v>
      </c>
      <c r="H56" s="150">
        <v>14076</v>
      </c>
      <c r="I56" s="204">
        <v>22720</v>
      </c>
    </row>
    <row r="57" spans="1:9" x14ac:dyDescent="0.25">
      <c r="A57" s="193">
        <v>44865</v>
      </c>
      <c r="B57" s="152">
        <v>119398</v>
      </c>
      <c r="C57" s="152">
        <v>163805</v>
      </c>
      <c r="D57" s="152">
        <v>283203</v>
      </c>
      <c r="E57" s="152">
        <v>20797</v>
      </c>
      <c r="F57" s="152">
        <v>53584</v>
      </c>
      <c r="G57" s="152">
        <v>21025</v>
      </c>
      <c r="H57" s="152">
        <v>13866</v>
      </c>
      <c r="I57" s="151">
        <v>22513</v>
      </c>
    </row>
    <row r="58" spans="1:9" x14ac:dyDescent="0.25">
      <c r="A58" s="203">
        <v>44895</v>
      </c>
      <c r="B58" s="205">
        <v>117156</v>
      </c>
      <c r="C58" s="202">
        <v>161776</v>
      </c>
      <c r="D58" s="150">
        <v>278932</v>
      </c>
      <c r="E58" s="202">
        <v>20557</v>
      </c>
      <c r="F58" s="150">
        <v>52857</v>
      </c>
      <c r="G58" s="202">
        <v>20725</v>
      </c>
      <c r="H58" s="150">
        <v>13745</v>
      </c>
      <c r="I58" s="204">
        <v>22249</v>
      </c>
    </row>
    <row r="59" spans="1:9" x14ac:dyDescent="0.25">
      <c r="A59" s="193">
        <v>44926</v>
      </c>
      <c r="B59" s="152">
        <v>114198</v>
      </c>
      <c r="C59" s="152">
        <v>158993</v>
      </c>
      <c r="D59" s="152">
        <v>273191</v>
      </c>
      <c r="E59" s="152">
        <v>20151</v>
      </c>
      <c r="F59" s="152">
        <v>51935</v>
      </c>
      <c r="G59" s="152">
        <v>20298</v>
      </c>
      <c r="H59" s="152">
        <v>13512</v>
      </c>
      <c r="I59" s="151">
        <v>21747</v>
      </c>
    </row>
    <row r="60" spans="1:9" x14ac:dyDescent="0.25">
      <c r="A60" s="203">
        <v>44957</v>
      </c>
      <c r="B60" s="205">
        <v>113108</v>
      </c>
      <c r="C60" s="202">
        <v>158653</v>
      </c>
      <c r="D60" s="150">
        <v>271761</v>
      </c>
      <c r="E60" s="202">
        <v>20222</v>
      </c>
      <c r="F60" s="150">
        <v>51574</v>
      </c>
      <c r="G60" s="202">
        <v>20256</v>
      </c>
      <c r="H60" s="150">
        <v>13423</v>
      </c>
      <c r="I60" s="204">
        <v>21792</v>
      </c>
    </row>
    <row r="61" spans="1:9" x14ac:dyDescent="0.25">
      <c r="A61" s="193">
        <v>44985</v>
      </c>
      <c r="B61" s="152">
        <v>113431</v>
      </c>
      <c r="C61" s="152">
        <v>160205</v>
      </c>
      <c r="D61" s="152">
        <v>273636</v>
      </c>
      <c r="E61" s="152">
        <v>20587</v>
      </c>
      <c r="F61" s="152">
        <v>51848</v>
      </c>
      <c r="G61" s="152">
        <v>20550</v>
      </c>
      <c r="H61" s="152">
        <v>13518</v>
      </c>
      <c r="I61" s="151">
        <v>22272</v>
      </c>
    </row>
    <row r="62" spans="1:9" x14ac:dyDescent="0.25">
      <c r="A62" s="203">
        <v>45016</v>
      </c>
      <c r="B62" s="205">
        <v>112899</v>
      </c>
      <c r="C62" s="202">
        <v>160710</v>
      </c>
      <c r="D62" s="150">
        <v>273609</v>
      </c>
      <c r="E62" s="202">
        <v>20802</v>
      </c>
      <c r="F62" s="150">
        <v>51889</v>
      </c>
      <c r="G62" s="202">
        <v>20657</v>
      </c>
      <c r="H62" s="150">
        <v>13565</v>
      </c>
      <c r="I62" s="204">
        <v>22515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6CD20"/>
  </sheetPr>
  <dimension ref="A1:U117"/>
  <sheetViews>
    <sheetView showGridLines="0" topLeftCell="B1" zoomScaleNormal="100" workbookViewId="0">
      <selection activeCell="B1" sqref="B1"/>
    </sheetView>
  </sheetViews>
  <sheetFormatPr defaultRowHeight="15" x14ac:dyDescent="0.25"/>
  <cols>
    <col min="1" max="1" width="2.28515625" hidden="1" customWidth="1"/>
    <col min="2" max="10" width="14.7109375" customWidth="1"/>
    <col min="11" max="11" width="5.28515625" customWidth="1"/>
    <col min="12" max="12" width="6" customWidth="1"/>
    <col min="13" max="13" width="45.140625" customWidth="1"/>
    <col min="14" max="19" width="12.7109375" customWidth="1"/>
    <col min="20" max="20" width="1.85546875" customWidth="1"/>
    <col min="21" max="21" width="5.140625" customWidth="1"/>
  </cols>
  <sheetData>
    <row r="1" spans="2:19" ht="25.5" customHeight="1" x14ac:dyDescent="0.25">
      <c r="B1" t="s">
        <v>170</v>
      </c>
    </row>
    <row r="3" spans="2:19" ht="18" customHeight="1" x14ac:dyDescent="0.25">
      <c r="B3" s="47"/>
      <c r="M3" s="36" t="s">
        <v>112</v>
      </c>
      <c r="N3" s="36" t="s">
        <v>113</v>
      </c>
      <c r="O3" s="36" t="s">
        <v>42</v>
      </c>
      <c r="P3" s="36" t="s">
        <v>114</v>
      </c>
      <c r="Q3" s="36" t="s">
        <v>115</v>
      </c>
      <c r="R3" s="36" t="s">
        <v>45</v>
      </c>
      <c r="S3" s="36" t="s">
        <v>46</v>
      </c>
    </row>
    <row r="4" spans="2:19" ht="18" x14ac:dyDescent="0.25">
      <c r="B4" s="148" t="s">
        <v>109</v>
      </c>
      <c r="C4" s="66"/>
      <c r="D4" s="66"/>
      <c r="E4" s="66"/>
      <c r="F4" s="66"/>
      <c r="M4" s="97" t="s">
        <v>15</v>
      </c>
      <c r="N4" s="37"/>
      <c r="O4" s="37"/>
      <c r="P4" s="37"/>
      <c r="Q4" s="37"/>
      <c r="R4" s="37"/>
      <c r="S4" s="38"/>
    </row>
    <row r="5" spans="2:19" ht="15" customHeight="1" x14ac:dyDescent="0.25">
      <c r="M5" s="98" t="s">
        <v>17</v>
      </c>
      <c r="N5" s="69">
        <v>419237</v>
      </c>
      <c r="O5" s="69">
        <v>355946</v>
      </c>
      <c r="P5" s="69">
        <v>291867</v>
      </c>
      <c r="Q5" s="69">
        <v>264107</v>
      </c>
      <c r="R5" s="69">
        <v>213952</v>
      </c>
      <c r="S5" s="69">
        <v>200374</v>
      </c>
    </row>
    <row r="6" spans="2:19" ht="15" customHeight="1" x14ac:dyDescent="0.25">
      <c r="B6" s="208" t="s">
        <v>317</v>
      </c>
      <c r="C6" s="208"/>
      <c r="M6" s="99" t="s">
        <v>19</v>
      </c>
      <c r="N6" s="70">
        <v>285932</v>
      </c>
      <c r="O6" s="70">
        <v>245096</v>
      </c>
      <c r="P6" s="70">
        <v>192384</v>
      </c>
      <c r="Q6" s="70">
        <v>356367</v>
      </c>
      <c r="R6" s="70">
        <v>293210</v>
      </c>
      <c r="S6" s="70">
        <v>265784</v>
      </c>
    </row>
    <row r="7" spans="2:19" ht="15" customHeight="1" x14ac:dyDescent="0.25">
      <c r="B7" s="230" t="s">
        <v>110</v>
      </c>
      <c r="C7" s="230"/>
      <c r="D7" s="230"/>
      <c r="E7" s="230"/>
      <c r="M7" s="99" t="s">
        <v>179</v>
      </c>
      <c r="N7" s="70">
        <v>12898</v>
      </c>
      <c r="O7" s="70">
        <v>11432</v>
      </c>
      <c r="P7" s="70">
        <v>9271</v>
      </c>
      <c r="Q7" s="70">
        <v>45800</v>
      </c>
      <c r="R7" s="70">
        <v>39699</v>
      </c>
      <c r="S7" s="70">
        <v>40454</v>
      </c>
    </row>
    <row r="8" spans="2:19" ht="15" customHeight="1" x14ac:dyDescent="0.25">
      <c r="B8" s="231"/>
      <c r="C8" s="231"/>
      <c r="D8" s="231"/>
      <c r="E8" s="231"/>
      <c r="M8" s="99" t="s">
        <v>21</v>
      </c>
      <c r="N8" s="70">
        <v>5747</v>
      </c>
      <c r="O8" s="70">
        <v>4673</v>
      </c>
      <c r="P8" s="70">
        <v>2336</v>
      </c>
      <c r="Q8" s="70">
        <v>62021</v>
      </c>
      <c r="R8" s="70">
        <v>52434</v>
      </c>
      <c r="S8" s="70">
        <v>52142</v>
      </c>
    </row>
    <row r="9" spans="2:19" ht="15" customHeight="1" x14ac:dyDescent="0.25">
      <c r="B9" s="234" t="s">
        <v>80</v>
      </c>
      <c r="C9" s="236" t="s">
        <v>81</v>
      </c>
      <c r="D9" s="223" t="s">
        <v>82</v>
      </c>
      <c r="E9" s="225" t="s">
        <v>173</v>
      </c>
      <c r="F9" s="238" t="s">
        <v>83</v>
      </c>
      <c r="G9" s="232" t="s">
        <v>174</v>
      </c>
      <c r="H9" s="34" t="s">
        <v>84</v>
      </c>
      <c r="I9" s="34" t="s">
        <v>84</v>
      </c>
      <c r="J9" s="34" t="s">
        <v>85</v>
      </c>
      <c r="M9" s="99" t="s">
        <v>180</v>
      </c>
      <c r="N9" s="70">
        <v>25589</v>
      </c>
      <c r="O9" s="70">
        <v>21417</v>
      </c>
      <c r="P9" s="70">
        <v>16935</v>
      </c>
      <c r="Q9" s="70">
        <v>38758</v>
      </c>
      <c r="R9" s="70">
        <v>31697</v>
      </c>
      <c r="S9" s="70">
        <v>30251</v>
      </c>
    </row>
    <row r="10" spans="2:19" ht="15" customHeight="1" x14ac:dyDescent="0.25">
      <c r="B10" s="235"/>
      <c r="C10" s="237"/>
      <c r="D10" s="224"/>
      <c r="E10" s="226"/>
      <c r="F10" s="239"/>
      <c r="G10" s="233"/>
      <c r="H10" s="55" t="s">
        <v>322</v>
      </c>
      <c r="I10" s="55" t="s">
        <v>298</v>
      </c>
      <c r="J10" s="35" t="s">
        <v>86</v>
      </c>
      <c r="M10" s="99" t="s">
        <v>181</v>
      </c>
      <c r="N10" s="70">
        <v>7094</v>
      </c>
      <c r="O10" s="70">
        <v>6169</v>
      </c>
      <c r="P10" s="70">
        <v>3729</v>
      </c>
      <c r="Q10" s="70">
        <v>55602</v>
      </c>
      <c r="R10" s="70">
        <v>48083</v>
      </c>
      <c r="S10" s="70">
        <v>41560</v>
      </c>
    </row>
    <row r="11" spans="2:19" ht="15" customHeight="1" x14ac:dyDescent="0.25">
      <c r="B11" s="123" t="s">
        <v>111</v>
      </c>
      <c r="C11" s="104">
        <f>RCEData!B62</f>
        <v>14073</v>
      </c>
      <c r="D11" s="104">
        <f>RCEData!B61</f>
        <v>13592</v>
      </c>
      <c r="E11" s="105">
        <f>(C11-D11)/D11</f>
        <v>3.5388463802236612E-2</v>
      </c>
      <c r="F11" s="104">
        <f>RCEData!B50</f>
        <v>10781</v>
      </c>
      <c r="G11" s="106">
        <f>(C11-F11)/F11</f>
        <v>0.30535200816250813</v>
      </c>
      <c r="H11" s="104">
        <v>9784</v>
      </c>
      <c r="I11" s="104">
        <v>15753</v>
      </c>
      <c r="J11" s="106">
        <f>(H11-I11)/I11</f>
        <v>-0.37891195327874055</v>
      </c>
      <c r="M11" s="99" t="s">
        <v>28</v>
      </c>
      <c r="N11" s="70">
        <v>7777</v>
      </c>
      <c r="O11" s="70">
        <v>6693</v>
      </c>
      <c r="P11" s="70">
        <v>5687</v>
      </c>
      <c r="Q11" s="70">
        <v>14481</v>
      </c>
      <c r="R11" s="70">
        <v>12403</v>
      </c>
      <c r="S11" s="70">
        <v>12794</v>
      </c>
    </row>
    <row r="12" spans="2:19" ht="15" customHeight="1" x14ac:dyDescent="0.25">
      <c r="B12" s="124" t="s">
        <v>168</v>
      </c>
      <c r="C12" s="104">
        <f>RCEData!C62</f>
        <v>11974</v>
      </c>
      <c r="D12" s="104">
        <f>RCEData!C61</f>
        <v>10093</v>
      </c>
      <c r="E12" s="105">
        <f t="shared" ref="E12:E13" si="0">(C12-D12)/D12</f>
        <v>0.18636678886356881</v>
      </c>
      <c r="F12" s="104">
        <f>RCEData!C50</f>
        <v>9771</v>
      </c>
      <c r="G12" s="106">
        <f t="shared" ref="G12:G13" si="1">(C12-F12)/F12</f>
        <v>0.22546310510694914</v>
      </c>
      <c r="H12" s="104">
        <v>8610</v>
      </c>
      <c r="I12" s="104">
        <v>13405</v>
      </c>
      <c r="J12" s="106">
        <f>(H12-I12)/I12</f>
        <v>-0.35770234986945171</v>
      </c>
      <c r="M12" s="99" t="s">
        <v>116</v>
      </c>
      <c r="N12" s="70">
        <v>6229</v>
      </c>
      <c r="O12" s="70">
        <v>4998</v>
      </c>
      <c r="P12" s="70">
        <v>3989</v>
      </c>
      <c r="Q12" s="70">
        <v>17084</v>
      </c>
      <c r="R12" s="70">
        <v>13585</v>
      </c>
      <c r="S12" s="70">
        <v>13890</v>
      </c>
    </row>
    <row r="13" spans="2:19" ht="15" customHeight="1" x14ac:dyDescent="0.25">
      <c r="B13" s="124" t="s">
        <v>169</v>
      </c>
      <c r="C13" s="104">
        <f>RCEData!D62</f>
        <v>12094</v>
      </c>
      <c r="D13" s="104">
        <f>RCEData!D61</f>
        <v>10225</v>
      </c>
      <c r="E13" s="105">
        <f t="shared" si="0"/>
        <v>0.18278728606356967</v>
      </c>
      <c r="F13" s="104">
        <f>RCEData!D50</f>
        <v>12965</v>
      </c>
      <c r="G13" s="106">
        <f t="shared" si="1"/>
        <v>-6.7180871577323567E-2</v>
      </c>
      <c r="H13" s="104">
        <v>11392</v>
      </c>
      <c r="I13" s="104">
        <v>10562</v>
      </c>
      <c r="J13" s="106">
        <f>(H13-I13)/I13</f>
        <v>7.8583601590607843E-2</v>
      </c>
      <c r="M13" s="99" t="s">
        <v>31</v>
      </c>
      <c r="N13" s="70">
        <v>6326</v>
      </c>
      <c r="O13" s="70">
        <v>5372</v>
      </c>
      <c r="P13" s="70">
        <v>4302</v>
      </c>
      <c r="Q13" s="70">
        <v>13196</v>
      </c>
      <c r="R13" s="70">
        <v>11350</v>
      </c>
      <c r="S13" s="70">
        <v>11634</v>
      </c>
    </row>
    <row r="14" spans="2:19" ht="15" customHeight="1" x14ac:dyDescent="0.25">
      <c r="M14" s="99" t="s">
        <v>33</v>
      </c>
      <c r="N14" s="70">
        <v>776</v>
      </c>
      <c r="O14" s="70">
        <v>659</v>
      </c>
      <c r="P14" s="70">
        <v>582</v>
      </c>
      <c r="Q14" s="70">
        <v>1954</v>
      </c>
      <c r="R14" s="70">
        <v>1712</v>
      </c>
      <c r="S14" s="70">
        <v>1718</v>
      </c>
    </row>
    <row r="15" spans="2:19" ht="15" customHeight="1" x14ac:dyDescent="0.25">
      <c r="M15" s="99" t="s">
        <v>141</v>
      </c>
      <c r="N15" s="70">
        <v>347</v>
      </c>
      <c r="O15" s="70">
        <v>297</v>
      </c>
      <c r="P15" s="70">
        <v>224</v>
      </c>
      <c r="Q15" s="70">
        <v>1183</v>
      </c>
      <c r="R15" s="70">
        <v>999</v>
      </c>
      <c r="S15" s="70">
        <v>913</v>
      </c>
    </row>
    <row r="16" spans="2:19" ht="15" customHeight="1" x14ac:dyDescent="0.25">
      <c r="M16" s="100" t="s">
        <v>142</v>
      </c>
      <c r="N16" s="71">
        <v>8090</v>
      </c>
      <c r="O16" s="71">
        <v>3294</v>
      </c>
      <c r="P16" s="71">
        <v>3358</v>
      </c>
      <c r="Q16" s="71">
        <v>3549</v>
      </c>
      <c r="R16" s="71">
        <v>270</v>
      </c>
      <c r="S16" s="71">
        <v>451</v>
      </c>
    </row>
    <row r="17" spans="11:19" ht="14.25" customHeight="1" x14ac:dyDescent="0.25">
      <c r="M17" s="97" t="s">
        <v>93</v>
      </c>
      <c r="N17" s="37"/>
      <c r="O17" s="37"/>
      <c r="P17" s="37"/>
      <c r="Q17" s="37"/>
      <c r="R17" s="37"/>
      <c r="S17" s="38"/>
    </row>
    <row r="18" spans="11:19" ht="15" customHeight="1" x14ac:dyDescent="0.25">
      <c r="M18" s="98" t="s">
        <v>191</v>
      </c>
      <c r="N18" s="72">
        <v>648745</v>
      </c>
      <c r="O18" s="72">
        <v>572603</v>
      </c>
      <c r="P18" s="72">
        <v>232319</v>
      </c>
      <c r="Q18" s="72">
        <v>510589</v>
      </c>
      <c r="R18" s="72">
        <v>437011</v>
      </c>
      <c r="S18" s="72">
        <v>220134</v>
      </c>
    </row>
    <row r="19" spans="11:19" ht="15" customHeight="1" x14ac:dyDescent="0.25">
      <c r="M19" s="99" t="s">
        <v>94</v>
      </c>
      <c r="N19" s="73">
        <v>37467</v>
      </c>
      <c r="O19" s="73">
        <v>30252</v>
      </c>
      <c r="P19" s="73">
        <v>60575</v>
      </c>
      <c r="Q19" s="73">
        <v>216085</v>
      </c>
      <c r="R19" s="73">
        <v>179941</v>
      </c>
      <c r="S19" s="73">
        <v>250751</v>
      </c>
    </row>
    <row r="20" spans="11:19" ht="15" customHeight="1" x14ac:dyDescent="0.25">
      <c r="M20" s="99" t="s">
        <v>95</v>
      </c>
      <c r="N20" s="73">
        <v>24506</v>
      </c>
      <c r="O20" s="73">
        <v>19769</v>
      </c>
      <c r="P20" s="73">
        <v>15335</v>
      </c>
      <c r="Q20" s="73">
        <v>15280</v>
      </c>
      <c r="R20" s="73">
        <v>11426</v>
      </c>
      <c r="S20" s="73">
        <v>10218</v>
      </c>
    </row>
    <row r="21" spans="11:19" ht="15" customHeight="1" x14ac:dyDescent="0.25">
      <c r="K21" s="56"/>
      <c r="M21" s="99" t="s">
        <v>117</v>
      </c>
      <c r="N21" s="73">
        <v>6361</v>
      </c>
      <c r="O21" s="73">
        <v>4269</v>
      </c>
      <c r="P21" s="73">
        <v>47028</v>
      </c>
      <c r="Q21" s="73">
        <v>7759</v>
      </c>
      <c r="R21" s="73">
        <v>4809</v>
      </c>
      <c r="S21" s="73">
        <v>35972</v>
      </c>
    </row>
    <row r="22" spans="11:19" ht="15" customHeight="1" x14ac:dyDescent="0.25">
      <c r="K22" s="56"/>
      <c r="M22" s="100" t="s">
        <v>118</v>
      </c>
      <c r="N22" s="74">
        <v>68963</v>
      </c>
      <c r="O22" s="74">
        <v>39153</v>
      </c>
      <c r="P22" s="74">
        <v>179407</v>
      </c>
      <c r="Q22" s="74">
        <v>124389</v>
      </c>
      <c r="R22" s="74">
        <v>86207</v>
      </c>
      <c r="S22" s="74">
        <v>154890</v>
      </c>
    </row>
    <row r="23" spans="11:19" ht="15" customHeight="1" x14ac:dyDescent="0.25">
      <c r="K23" s="56"/>
      <c r="M23" s="97" t="s">
        <v>119</v>
      </c>
      <c r="N23" s="75"/>
      <c r="O23" s="75"/>
      <c r="P23" s="75"/>
      <c r="Q23" s="75"/>
      <c r="R23" s="75"/>
      <c r="S23" s="76"/>
    </row>
    <row r="24" spans="11:19" ht="15" customHeight="1" x14ac:dyDescent="0.25">
      <c r="K24" s="56"/>
      <c r="M24" s="98" t="s">
        <v>11</v>
      </c>
      <c r="N24" s="72">
        <v>47109</v>
      </c>
      <c r="O24" s="72">
        <v>39983</v>
      </c>
      <c r="P24" s="72">
        <v>22473</v>
      </c>
      <c r="Q24" s="72">
        <v>124899</v>
      </c>
      <c r="R24" s="72">
        <v>104470</v>
      </c>
      <c r="S24" s="72">
        <v>66233</v>
      </c>
    </row>
    <row r="25" spans="11:19" ht="15" customHeight="1" x14ac:dyDescent="0.25">
      <c r="K25" s="56"/>
      <c r="M25" s="99" t="s">
        <v>12</v>
      </c>
      <c r="N25" s="73">
        <v>50058</v>
      </c>
      <c r="O25" s="73">
        <v>42913</v>
      </c>
      <c r="P25" s="73">
        <v>31657</v>
      </c>
      <c r="Q25" s="73">
        <v>83663</v>
      </c>
      <c r="R25" s="73">
        <v>71490</v>
      </c>
      <c r="S25" s="73">
        <v>73106</v>
      </c>
    </row>
    <row r="26" spans="11:19" ht="15" customHeight="1" x14ac:dyDescent="0.25">
      <c r="M26" s="99" t="s">
        <v>13</v>
      </c>
      <c r="N26" s="73">
        <v>117977</v>
      </c>
      <c r="O26" s="73">
        <v>99696</v>
      </c>
      <c r="P26" s="73">
        <v>83319</v>
      </c>
      <c r="Q26" s="73">
        <v>161061</v>
      </c>
      <c r="R26" s="73">
        <v>133397</v>
      </c>
      <c r="S26" s="73">
        <v>133698</v>
      </c>
    </row>
    <row r="27" spans="11:19" ht="15" customHeight="1" x14ac:dyDescent="0.25">
      <c r="M27" s="99" t="s">
        <v>14</v>
      </c>
      <c r="N27" s="73">
        <v>155409</v>
      </c>
      <c r="O27" s="73">
        <v>130776</v>
      </c>
      <c r="P27" s="73">
        <v>103337</v>
      </c>
      <c r="Q27" s="73">
        <v>148805</v>
      </c>
      <c r="R27" s="73">
        <v>120900</v>
      </c>
      <c r="S27" s="73">
        <v>116382</v>
      </c>
    </row>
    <row r="28" spans="11:19" ht="15" customHeight="1" x14ac:dyDescent="0.25">
      <c r="M28" s="99" t="s">
        <v>16</v>
      </c>
      <c r="N28" s="73">
        <v>100951</v>
      </c>
      <c r="O28" s="73">
        <v>85878</v>
      </c>
      <c r="P28" s="73">
        <v>67865</v>
      </c>
      <c r="Q28" s="73">
        <v>86763</v>
      </c>
      <c r="R28" s="73">
        <v>71126</v>
      </c>
      <c r="S28" s="73">
        <v>66383</v>
      </c>
    </row>
    <row r="29" spans="11:19" ht="15" customHeight="1" x14ac:dyDescent="0.25">
      <c r="M29" s="99" t="s">
        <v>18</v>
      </c>
      <c r="N29" s="73">
        <v>108820</v>
      </c>
      <c r="O29" s="73">
        <v>93087</v>
      </c>
      <c r="P29" s="73">
        <v>73772</v>
      </c>
      <c r="Q29" s="73">
        <v>90922</v>
      </c>
      <c r="R29" s="73">
        <v>74801</v>
      </c>
      <c r="S29" s="73">
        <v>70319</v>
      </c>
    </row>
    <row r="30" spans="11:19" ht="15" customHeight="1" x14ac:dyDescent="0.25">
      <c r="M30" s="99" t="s">
        <v>20</v>
      </c>
      <c r="N30" s="73">
        <v>197234</v>
      </c>
      <c r="O30" s="73">
        <v>166551</v>
      </c>
      <c r="P30" s="73">
        <v>125791</v>
      </c>
      <c r="Q30" s="73">
        <v>169406</v>
      </c>
      <c r="R30" s="73">
        <v>136518</v>
      </c>
      <c r="S30" s="73">
        <v>121885</v>
      </c>
    </row>
    <row r="31" spans="11:19" ht="15" customHeight="1" x14ac:dyDescent="0.25">
      <c r="M31" s="100" t="s">
        <v>22</v>
      </c>
      <c r="N31" s="74">
        <v>8484</v>
      </c>
      <c r="O31" s="74">
        <v>7162</v>
      </c>
      <c r="P31" s="74">
        <v>26450</v>
      </c>
      <c r="Q31" s="74">
        <v>8583</v>
      </c>
      <c r="R31" s="74">
        <v>6692</v>
      </c>
      <c r="S31" s="74">
        <v>23959</v>
      </c>
    </row>
    <row r="32" spans="11:19" ht="15" customHeight="1" x14ac:dyDescent="0.25">
      <c r="M32" s="97" t="s">
        <v>7</v>
      </c>
      <c r="N32" s="75"/>
      <c r="O32" s="75"/>
      <c r="P32" s="75"/>
      <c r="Q32" s="75"/>
      <c r="R32" s="75"/>
      <c r="S32" s="76"/>
    </row>
    <row r="33" spans="2:21" ht="15" customHeight="1" x14ac:dyDescent="0.25">
      <c r="M33" s="98" t="s">
        <v>8</v>
      </c>
      <c r="N33" s="72">
        <v>415111</v>
      </c>
      <c r="O33" s="72">
        <v>354453</v>
      </c>
      <c r="P33" s="72">
        <v>287880</v>
      </c>
      <c r="Q33" s="72">
        <v>491502</v>
      </c>
      <c r="R33" s="72">
        <v>407374</v>
      </c>
      <c r="S33" s="72">
        <v>387582</v>
      </c>
    </row>
    <row r="34" spans="2:21" ht="15" customHeight="1" x14ac:dyDescent="0.25">
      <c r="M34" s="100" t="s">
        <v>9</v>
      </c>
      <c r="N34" s="74">
        <v>370931</v>
      </c>
      <c r="O34" s="74">
        <v>311593</v>
      </c>
      <c r="P34" s="74">
        <v>246784</v>
      </c>
      <c r="Q34" s="74">
        <v>382600</v>
      </c>
      <c r="R34" s="74">
        <v>312020</v>
      </c>
      <c r="S34" s="74">
        <v>284383</v>
      </c>
    </row>
    <row r="35" spans="2:21" ht="15" customHeight="1" x14ac:dyDescent="0.25">
      <c r="M35" s="101" t="s">
        <v>73</v>
      </c>
      <c r="N35" s="77">
        <v>786042</v>
      </c>
      <c r="O35" s="77">
        <v>666046</v>
      </c>
      <c r="P35" s="77">
        <v>534664</v>
      </c>
      <c r="Q35" s="77">
        <v>874102</v>
      </c>
      <c r="R35" s="77">
        <v>719394</v>
      </c>
      <c r="S35" s="77">
        <v>671965</v>
      </c>
    </row>
    <row r="36" spans="2:21" ht="15" customHeight="1" x14ac:dyDescent="0.25">
      <c r="M36" s="240"/>
      <c r="N36" s="240"/>
      <c r="O36" s="240"/>
      <c r="P36" s="240"/>
      <c r="Q36" s="240"/>
      <c r="R36" s="240"/>
      <c r="S36" s="240"/>
    </row>
    <row r="37" spans="2:21" ht="24" customHeight="1" x14ac:dyDescent="0.25">
      <c r="J37" s="201"/>
      <c r="M37" s="241"/>
      <c r="N37" s="241"/>
      <c r="O37" s="241"/>
      <c r="P37" s="241"/>
      <c r="Q37" s="241"/>
      <c r="R37" s="241"/>
      <c r="S37" s="241"/>
    </row>
    <row r="38" spans="2:21" ht="24" customHeight="1" x14ac:dyDescent="0.3">
      <c r="B38" s="33" t="s">
        <v>161</v>
      </c>
      <c r="J38" s="201"/>
      <c r="M38" s="102"/>
    </row>
    <row r="39" spans="2:21" x14ac:dyDescent="0.25">
      <c r="J39" s="201"/>
      <c r="K39" s="23"/>
      <c r="M39" s="102"/>
      <c r="U39" s="23"/>
    </row>
    <row r="40" spans="2:21" x14ac:dyDescent="0.25">
      <c r="M40" s="102"/>
    </row>
    <row r="41" spans="2:21" x14ac:dyDescent="0.25">
      <c r="B41" s="234" t="s">
        <v>80</v>
      </c>
      <c r="C41" s="236" t="s">
        <v>81</v>
      </c>
      <c r="D41" s="223" t="s">
        <v>82</v>
      </c>
      <c r="E41" s="225" t="s">
        <v>173</v>
      </c>
      <c r="F41" s="238" t="s">
        <v>83</v>
      </c>
      <c r="G41" s="232" t="s">
        <v>174</v>
      </c>
      <c r="H41" s="136" t="s">
        <v>84</v>
      </c>
      <c r="I41" s="136" t="s">
        <v>84</v>
      </c>
      <c r="J41" s="34" t="s">
        <v>85</v>
      </c>
      <c r="M41" s="103" t="s">
        <v>112</v>
      </c>
      <c r="N41" s="36" t="s">
        <v>313</v>
      </c>
      <c r="O41" s="36" t="s">
        <v>42</v>
      </c>
      <c r="P41" s="36" t="s">
        <v>314</v>
      </c>
      <c r="Q41" s="36" t="s">
        <v>315</v>
      </c>
      <c r="R41" s="36" t="s">
        <v>45</v>
      </c>
      <c r="S41" s="36" t="s">
        <v>46</v>
      </c>
    </row>
    <row r="42" spans="2:21" x14ac:dyDescent="0.25">
      <c r="B42" s="235"/>
      <c r="C42" s="237"/>
      <c r="D42" s="224"/>
      <c r="E42" s="226"/>
      <c r="F42" s="239"/>
      <c r="G42" s="233"/>
      <c r="H42" s="55" t="s">
        <v>322</v>
      </c>
      <c r="I42" s="55" t="s">
        <v>298</v>
      </c>
      <c r="J42" s="35" t="s">
        <v>86</v>
      </c>
      <c r="M42" s="97" t="s">
        <v>120</v>
      </c>
      <c r="N42" s="37"/>
      <c r="O42" s="37"/>
      <c r="P42" s="37"/>
      <c r="Q42" s="37"/>
      <c r="R42" s="37"/>
      <c r="S42" s="38"/>
    </row>
    <row r="43" spans="2:21" x14ac:dyDescent="0.25">
      <c r="B43" s="123" t="s">
        <v>160</v>
      </c>
      <c r="C43" s="104">
        <f>RCEData!E62</f>
        <v>5800</v>
      </c>
      <c r="D43" s="104">
        <f>RCEData!E61</f>
        <v>5653</v>
      </c>
      <c r="E43" s="105">
        <f>(C43-D43)/D43</f>
        <v>2.60038917388997E-2</v>
      </c>
      <c r="F43" s="104">
        <f>RCEData!E50</f>
        <v>4436</v>
      </c>
      <c r="G43" s="106">
        <f>(C43-F43)/F43</f>
        <v>0.30748422001803427</v>
      </c>
      <c r="H43" s="104">
        <v>4137</v>
      </c>
      <c r="I43" s="104">
        <v>6912</v>
      </c>
      <c r="J43" s="106">
        <f>(H43-I43)/I43</f>
        <v>-0.40147569444444442</v>
      </c>
      <c r="M43" s="179" t="s">
        <v>27</v>
      </c>
      <c r="N43" s="180">
        <v>42109</v>
      </c>
      <c r="O43" s="180">
        <v>35975</v>
      </c>
      <c r="P43" s="180">
        <v>28924</v>
      </c>
      <c r="Q43" s="180">
        <v>61316</v>
      </c>
      <c r="R43" s="180">
        <v>50068</v>
      </c>
      <c r="S43" s="180">
        <v>44912</v>
      </c>
    </row>
    <row r="44" spans="2:21" x14ac:dyDescent="0.25">
      <c r="B44" s="124" t="s">
        <v>166</v>
      </c>
      <c r="C44" s="104">
        <f>RCEData!F62</f>
        <v>5026</v>
      </c>
      <c r="D44" s="104">
        <f>RCEData!F61</f>
        <v>4244</v>
      </c>
      <c r="E44" s="105">
        <f t="shared" ref="E44:E45" si="2">(C44-D44)/D44</f>
        <v>0.18426013195098964</v>
      </c>
      <c r="F44" s="104">
        <f>RCEData!F50</f>
        <v>4133</v>
      </c>
      <c r="G44" s="106">
        <f t="shared" ref="G44:G45" si="3">(C44-F44)/F44</f>
        <v>0.21606581175901282</v>
      </c>
      <c r="H44" s="104">
        <v>3630</v>
      </c>
      <c r="I44" s="104">
        <v>6006</v>
      </c>
      <c r="J44" s="106">
        <f>(H44-I44)/I44</f>
        <v>-0.39560439560439559</v>
      </c>
      <c r="M44" s="181" t="s">
        <v>304</v>
      </c>
      <c r="N44" s="182">
        <v>172683</v>
      </c>
      <c r="O44" s="182">
        <v>147247</v>
      </c>
      <c r="P44" s="182">
        <v>118413</v>
      </c>
      <c r="Q44" s="182">
        <v>127625</v>
      </c>
      <c r="R44" s="182">
        <v>103726</v>
      </c>
      <c r="S44" s="182">
        <v>98416</v>
      </c>
    </row>
    <row r="45" spans="2:21" ht="13.5" customHeight="1" x14ac:dyDescent="0.25">
      <c r="B45" s="124" t="s">
        <v>167</v>
      </c>
      <c r="C45" s="104">
        <f>RCEData!G62</f>
        <v>5009</v>
      </c>
      <c r="D45" s="104">
        <f>RCEData!G61</f>
        <v>4277</v>
      </c>
      <c r="E45" s="105">
        <f t="shared" si="2"/>
        <v>0.17114800093523497</v>
      </c>
      <c r="F45" s="104">
        <f>RCEData!G50</f>
        <v>5782</v>
      </c>
      <c r="G45" s="106">
        <f t="shared" si="3"/>
        <v>-0.13369076444136976</v>
      </c>
      <c r="H45" s="104">
        <v>4984</v>
      </c>
      <c r="I45" s="104">
        <v>4508</v>
      </c>
      <c r="J45" s="106">
        <f>(H45-I45)/I45</f>
        <v>0.10559006211180125</v>
      </c>
      <c r="M45" s="181" t="s">
        <v>30</v>
      </c>
      <c r="N45" s="182">
        <v>51105</v>
      </c>
      <c r="O45" s="182">
        <v>43807</v>
      </c>
      <c r="P45" s="182">
        <v>34620</v>
      </c>
      <c r="Q45" s="182">
        <v>61749</v>
      </c>
      <c r="R45" s="182">
        <v>50868</v>
      </c>
      <c r="S45" s="182">
        <v>46504</v>
      </c>
    </row>
    <row r="46" spans="2:21" x14ac:dyDescent="0.25">
      <c r="M46" s="181" t="s">
        <v>32</v>
      </c>
      <c r="N46" s="182">
        <v>37699</v>
      </c>
      <c r="O46" s="182">
        <v>33471</v>
      </c>
      <c r="P46" s="182">
        <v>26564</v>
      </c>
      <c r="Q46" s="182">
        <v>27930</v>
      </c>
      <c r="R46" s="182">
        <v>23909</v>
      </c>
      <c r="S46" s="182">
        <v>23001</v>
      </c>
    </row>
    <row r="47" spans="2:21" x14ac:dyDescent="0.25">
      <c r="M47" s="181" t="s">
        <v>34</v>
      </c>
      <c r="N47" s="182">
        <v>52204</v>
      </c>
      <c r="O47" s="182">
        <v>45866</v>
      </c>
      <c r="P47" s="182">
        <v>28924</v>
      </c>
      <c r="Q47" s="182">
        <v>64304</v>
      </c>
      <c r="R47" s="182">
        <v>56388</v>
      </c>
      <c r="S47" s="182">
        <v>44912</v>
      </c>
    </row>
    <row r="48" spans="2:21" x14ac:dyDescent="0.25">
      <c r="M48" s="183" t="s">
        <v>121</v>
      </c>
      <c r="N48" s="184">
        <v>1989</v>
      </c>
      <c r="O48" s="184">
        <v>1326</v>
      </c>
      <c r="P48" s="184">
        <v>1148</v>
      </c>
      <c r="Q48" s="184">
        <v>1815</v>
      </c>
      <c r="R48" s="184">
        <v>1083</v>
      </c>
      <c r="S48" s="184">
        <v>1131</v>
      </c>
    </row>
    <row r="49" spans="11:19" ht="12" customHeight="1" x14ac:dyDescent="0.25">
      <c r="M49" s="102"/>
    </row>
    <row r="50" spans="11:19" ht="15" customHeight="1" x14ac:dyDescent="0.25">
      <c r="M50" s="102"/>
    </row>
    <row r="51" spans="11:19" ht="12" customHeight="1" x14ac:dyDescent="0.25">
      <c r="K51" s="56"/>
      <c r="M51" s="102"/>
    </row>
    <row r="52" spans="11:19" ht="15" customHeight="1" x14ac:dyDescent="0.25">
      <c r="K52" s="56"/>
      <c r="M52" s="97" t="s">
        <v>122</v>
      </c>
      <c r="N52" s="37"/>
      <c r="O52" s="37"/>
      <c r="P52" s="37"/>
      <c r="Q52" s="37"/>
      <c r="R52" s="37"/>
      <c r="S52" s="38"/>
    </row>
    <row r="53" spans="11:19" ht="15" customHeight="1" x14ac:dyDescent="0.25">
      <c r="K53" s="56"/>
      <c r="M53" s="98" t="s">
        <v>11</v>
      </c>
      <c r="N53" s="107">
        <v>0.06</v>
      </c>
      <c r="O53" s="107">
        <v>0.06</v>
      </c>
      <c r="P53" s="107">
        <v>4.2000000000000003E-2</v>
      </c>
      <c r="Q53" s="107">
        <v>0.14299999999999999</v>
      </c>
      <c r="R53" s="107">
        <v>0.14499999999999999</v>
      </c>
      <c r="S53" s="107">
        <v>9.9000000000000005E-2</v>
      </c>
    </row>
    <row r="54" spans="11:19" ht="15" customHeight="1" x14ac:dyDescent="0.25">
      <c r="M54" s="99" t="s">
        <v>12</v>
      </c>
      <c r="N54" s="108">
        <v>6.4000000000000001E-2</v>
      </c>
      <c r="O54" s="108">
        <v>6.4000000000000001E-2</v>
      </c>
      <c r="P54" s="108">
        <v>5.8999999999999997E-2</v>
      </c>
      <c r="Q54" s="108">
        <v>9.6000000000000002E-2</v>
      </c>
      <c r="R54" s="108">
        <v>9.9000000000000005E-2</v>
      </c>
      <c r="S54" s="108">
        <v>0.109</v>
      </c>
    </row>
    <row r="55" spans="11:19" ht="15" customHeight="1" x14ac:dyDescent="0.25">
      <c r="M55" s="99" t="s">
        <v>13</v>
      </c>
      <c r="N55" s="108">
        <v>0.15</v>
      </c>
      <c r="O55" s="108">
        <v>0.15</v>
      </c>
      <c r="P55" s="108">
        <v>0.156</v>
      </c>
      <c r="Q55" s="108">
        <v>0.184</v>
      </c>
      <c r="R55" s="108">
        <v>0.185</v>
      </c>
      <c r="S55" s="108">
        <v>0.19800000000000001</v>
      </c>
    </row>
    <row r="56" spans="11:19" ht="15" customHeight="1" x14ac:dyDescent="0.25">
      <c r="K56" s="57"/>
      <c r="M56" s="99" t="s">
        <v>14</v>
      </c>
      <c r="N56" s="108">
        <v>0.19800000000000001</v>
      </c>
      <c r="O56" s="108">
        <v>0.19600000000000001</v>
      </c>
      <c r="P56" s="108">
        <v>0.19400000000000001</v>
      </c>
      <c r="Q56" s="108">
        <v>0.17</v>
      </c>
      <c r="R56" s="108">
        <v>0.16800000000000001</v>
      </c>
      <c r="S56" s="108">
        <v>0.17299999999999999</v>
      </c>
    </row>
    <row r="57" spans="11:19" ht="15" customHeight="1" x14ac:dyDescent="0.25">
      <c r="K57" s="57"/>
      <c r="M57" s="99" t="s">
        <v>16</v>
      </c>
      <c r="N57" s="108">
        <v>0.129</v>
      </c>
      <c r="O57" s="108">
        <v>0.129</v>
      </c>
      <c r="P57" s="108">
        <v>0.127</v>
      </c>
      <c r="Q57" s="108">
        <v>9.9000000000000005E-2</v>
      </c>
      <c r="R57" s="108">
        <v>9.9000000000000005E-2</v>
      </c>
      <c r="S57" s="108">
        <v>9.9000000000000005E-2</v>
      </c>
    </row>
    <row r="58" spans="11:19" ht="15" customHeight="1" x14ac:dyDescent="0.25">
      <c r="K58" s="57"/>
      <c r="M58" s="99" t="s">
        <v>18</v>
      </c>
      <c r="N58" s="108">
        <v>0.13800000000000001</v>
      </c>
      <c r="O58" s="108">
        <v>0.14000000000000001</v>
      </c>
      <c r="P58" s="108">
        <v>0.13800000000000001</v>
      </c>
      <c r="Q58" s="108">
        <v>0.104</v>
      </c>
      <c r="R58" s="108">
        <v>0.104</v>
      </c>
      <c r="S58" s="108">
        <v>0.105</v>
      </c>
    </row>
    <row r="59" spans="11:19" ht="15" customHeight="1" x14ac:dyDescent="0.25">
      <c r="M59" s="99" t="s">
        <v>20</v>
      </c>
      <c r="N59" s="108">
        <v>0.25</v>
      </c>
      <c r="O59" s="108">
        <v>0.25</v>
      </c>
      <c r="P59" s="108">
        <v>0.23499999999999999</v>
      </c>
      <c r="Q59" s="108">
        <v>0.19400000000000001</v>
      </c>
      <c r="R59" s="108">
        <v>0.191</v>
      </c>
      <c r="S59" s="108">
        <v>0.18099999999999999</v>
      </c>
    </row>
    <row r="60" spans="11:19" ht="15" customHeight="1" x14ac:dyDescent="0.25">
      <c r="K60" s="57"/>
      <c r="M60" s="100" t="s">
        <v>22</v>
      </c>
      <c r="N60" s="109">
        <v>1.0999999999999999E-2</v>
      </c>
      <c r="O60" s="109">
        <v>1.0999999999999999E-2</v>
      </c>
      <c r="P60" s="109">
        <v>4.9000000000000002E-2</v>
      </c>
      <c r="Q60" s="109">
        <v>0.01</v>
      </c>
      <c r="R60" s="109">
        <v>8.9999999999999993E-3</v>
      </c>
      <c r="S60" s="109">
        <v>3.5999999999999997E-2</v>
      </c>
    </row>
    <row r="61" spans="11:19" ht="12" customHeight="1" x14ac:dyDescent="0.25">
      <c r="K61" s="57"/>
    </row>
    <row r="62" spans="11:19" ht="12" customHeight="1" x14ac:dyDescent="0.25">
      <c r="K62" s="57"/>
    </row>
    <row r="63" spans="11:19" ht="12" customHeight="1" x14ac:dyDescent="0.25"/>
    <row r="64" spans="11:19" ht="12" customHeight="1" x14ac:dyDescent="0.25"/>
    <row r="65" spans="2:2" ht="12" customHeight="1" x14ac:dyDescent="0.25"/>
    <row r="66" spans="2:2" ht="12" customHeight="1" x14ac:dyDescent="0.25"/>
    <row r="67" spans="2:2" ht="12" customHeight="1" x14ac:dyDescent="0.25"/>
    <row r="68" spans="2:2" ht="12" customHeight="1" x14ac:dyDescent="0.25"/>
    <row r="69" spans="2:2" ht="12" customHeight="1" x14ac:dyDescent="0.25"/>
    <row r="70" spans="2:2" ht="12" customHeight="1" x14ac:dyDescent="0.25"/>
    <row r="71" spans="2:2" ht="12" customHeight="1" x14ac:dyDescent="0.25"/>
    <row r="72" spans="2:2" ht="12.75" customHeight="1" x14ac:dyDescent="0.25"/>
    <row r="73" spans="2:2" ht="12.75" customHeight="1" x14ac:dyDescent="0.25"/>
    <row r="74" spans="2:2" ht="12.75" customHeight="1" x14ac:dyDescent="0.25"/>
    <row r="78" spans="2:2" ht="18.75" x14ac:dyDescent="0.3">
      <c r="B78" s="33" t="s">
        <v>162</v>
      </c>
    </row>
    <row r="79" spans="2:2" ht="12" customHeight="1" x14ac:dyDescent="0.25"/>
    <row r="81" spans="2:21" x14ac:dyDescent="0.25">
      <c r="B81" s="234" t="s">
        <v>80</v>
      </c>
      <c r="C81" s="236" t="s">
        <v>81</v>
      </c>
      <c r="D81" s="223" t="s">
        <v>82</v>
      </c>
      <c r="E81" s="225" t="s">
        <v>173</v>
      </c>
      <c r="F81" s="238" t="s">
        <v>83</v>
      </c>
      <c r="G81" s="232" t="s">
        <v>174</v>
      </c>
      <c r="H81" s="136" t="s">
        <v>84</v>
      </c>
      <c r="I81" s="136" t="s">
        <v>84</v>
      </c>
      <c r="J81" s="200" t="s">
        <v>85</v>
      </c>
      <c r="U81" s="23"/>
    </row>
    <row r="82" spans="2:21" x14ac:dyDescent="0.25">
      <c r="B82" s="235"/>
      <c r="C82" s="237"/>
      <c r="D82" s="224"/>
      <c r="E82" s="226"/>
      <c r="F82" s="239"/>
      <c r="G82" s="233"/>
      <c r="H82" s="55" t="s">
        <v>322</v>
      </c>
      <c r="I82" s="55" t="s">
        <v>298</v>
      </c>
      <c r="J82" s="55" t="s">
        <v>86</v>
      </c>
      <c r="L82" s="57"/>
    </row>
    <row r="83" spans="2:21" x14ac:dyDescent="0.25">
      <c r="B83" s="123" t="s">
        <v>163</v>
      </c>
      <c r="C83" s="104">
        <f>RCEData!H62</f>
        <v>8273</v>
      </c>
      <c r="D83" s="104">
        <f>RCEData!H61</f>
        <v>7939</v>
      </c>
      <c r="E83" s="105">
        <f>(C83-D83)/D83</f>
        <v>4.2070789772011591E-2</v>
      </c>
      <c r="F83" s="104">
        <f>RCEData!H50</f>
        <v>6345</v>
      </c>
      <c r="G83" s="106">
        <f>(C83-F83)/F83</f>
        <v>0.30386130811662726</v>
      </c>
      <c r="H83" s="104">
        <v>5647</v>
      </c>
      <c r="I83" s="104">
        <v>8841</v>
      </c>
      <c r="J83" s="106">
        <f>(H83-I83)/I83</f>
        <v>-0.36127134939486483</v>
      </c>
      <c r="K83" s="66"/>
      <c r="L83" s="57"/>
    </row>
    <row r="84" spans="2:21" x14ac:dyDescent="0.25">
      <c r="B84" s="124" t="s">
        <v>164</v>
      </c>
      <c r="C84" s="104">
        <f>RCEData!I62</f>
        <v>6948</v>
      </c>
      <c r="D84" s="104">
        <f>RCEData!I61</f>
        <v>5849</v>
      </c>
      <c r="E84" s="105">
        <f t="shared" ref="E84:E85" si="4">(C84-D84)/D84</f>
        <v>0.18789536672935545</v>
      </c>
      <c r="F84" s="104">
        <f>RCEData!I50</f>
        <v>5638</v>
      </c>
      <c r="G84" s="106">
        <f t="shared" ref="G84:G85" si="5">(C84-F84)/F84</f>
        <v>0.2323518978361121</v>
      </c>
      <c r="H84" s="104">
        <v>4980</v>
      </c>
      <c r="I84" s="104">
        <v>7399</v>
      </c>
      <c r="J84" s="106">
        <f>(H84-I84)/I84</f>
        <v>-0.32693607244222195</v>
      </c>
      <c r="K84" s="66"/>
      <c r="L84" s="57"/>
    </row>
    <row r="85" spans="2:21" x14ac:dyDescent="0.25">
      <c r="B85" s="124" t="s">
        <v>165</v>
      </c>
      <c r="C85" s="104">
        <f>RCEData!J62</f>
        <v>7085</v>
      </c>
      <c r="D85" s="104">
        <f>RCEData!J61</f>
        <v>5948</v>
      </c>
      <c r="E85" s="105">
        <f t="shared" si="4"/>
        <v>0.19115669132481505</v>
      </c>
      <c r="F85" s="104">
        <f>RCEData!J50</f>
        <v>7183</v>
      </c>
      <c r="G85" s="106">
        <f t="shared" si="5"/>
        <v>-1.3643324516218851E-2</v>
      </c>
      <c r="H85" s="104">
        <v>6408</v>
      </c>
      <c r="I85" s="104">
        <v>6054</v>
      </c>
      <c r="J85" s="106">
        <f>(H85-I85)/I85</f>
        <v>5.8473736372646183E-2</v>
      </c>
      <c r="K85" s="66"/>
    </row>
    <row r="89" spans="2:21" x14ac:dyDescent="0.25">
      <c r="K89" s="56"/>
    </row>
    <row r="90" spans="2:21" x14ac:dyDescent="0.25">
      <c r="K90" s="56"/>
    </row>
    <row r="91" spans="2:21" x14ac:dyDescent="0.25">
      <c r="K91" s="56"/>
    </row>
    <row r="115" spans="11:21" x14ac:dyDescent="0.25">
      <c r="K115" s="23"/>
    </row>
    <row r="117" spans="11:21" x14ac:dyDescent="0.25">
      <c r="U117" s="23"/>
    </row>
  </sheetData>
  <mergeCells count="20">
    <mergeCell ref="E81:E82"/>
    <mergeCell ref="G81:G82"/>
    <mergeCell ref="M36:S37"/>
    <mergeCell ref="B81:B82"/>
    <mergeCell ref="C81:C82"/>
    <mergeCell ref="D81:D82"/>
    <mergeCell ref="F81:F82"/>
    <mergeCell ref="B7:E8"/>
    <mergeCell ref="G9:G10"/>
    <mergeCell ref="B41:B42"/>
    <mergeCell ref="C41:C42"/>
    <mergeCell ref="B9:B10"/>
    <mergeCell ref="C9:C10"/>
    <mergeCell ref="D9:D10"/>
    <mergeCell ref="E9:E10"/>
    <mergeCell ref="F9:F10"/>
    <mergeCell ref="D41:D42"/>
    <mergeCell ref="E41:E42"/>
    <mergeCell ref="F41:F42"/>
    <mergeCell ref="G41:G42"/>
  </mergeCells>
  <printOptions horizontalCentered="1" verticalCentered="1"/>
  <pageMargins left="0.31496062992125984" right="0.31496062992125984"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6CD20"/>
  </sheetPr>
  <dimension ref="A1:J62"/>
  <sheetViews>
    <sheetView showGridLines="0" workbookViewId="0"/>
  </sheetViews>
  <sheetFormatPr defaultRowHeight="15" x14ac:dyDescent="0.25"/>
  <cols>
    <col min="1" max="1" width="12.7109375" style="51" customWidth="1"/>
    <col min="2" max="10" width="12.7109375" customWidth="1"/>
  </cols>
  <sheetData>
    <row r="1" spans="1:10" ht="24" x14ac:dyDescent="0.25">
      <c r="A1" s="19" t="s">
        <v>37</v>
      </c>
      <c r="B1" s="19" t="s">
        <v>38</v>
      </c>
      <c r="C1" s="19" t="s">
        <v>39</v>
      </c>
      <c r="D1" s="19" t="s">
        <v>40</v>
      </c>
      <c r="E1" s="19" t="s">
        <v>41</v>
      </c>
      <c r="F1" s="19" t="s">
        <v>42</v>
      </c>
      <c r="G1" s="19" t="s">
        <v>43</v>
      </c>
      <c r="H1" s="19" t="s">
        <v>44</v>
      </c>
      <c r="I1" s="19" t="s">
        <v>45</v>
      </c>
      <c r="J1" s="19" t="s">
        <v>46</v>
      </c>
    </row>
    <row r="2" spans="1:10" x14ac:dyDescent="0.25">
      <c r="A2" s="49">
        <v>43190</v>
      </c>
      <c r="B2" s="134">
        <v>8643</v>
      </c>
      <c r="C2" s="134">
        <v>8410</v>
      </c>
      <c r="D2" s="134">
        <v>7238</v>
      </c>
      <c r="E2" s="134">
        <v>3950</v>
      </c>
      <c r="F2" s="134">
        <v>3939</v>
      </c>
      <c r="G2" s="134">
        <v>3240</v>
      </c>
      <c r="H2" s="134">
        <v>4693</v>
      </c>
      <c r="I2" s="134">
        <v>4471</v>
      </c>
      <c r="J2" s="134">
        <v>3998</v>
      </c>
    </row>
    <row r="3" spans="1:10" x14ac:dyDescent="0.25">
      <c r="A3" s="50">
        <v>43220</v>
      </c>
      <c r="B3" s="135">
        <v>7573</v>
      </c>
      <c r="C3" s="135">
        <v>6889</v>
      </c>
      <c r="D3" s="135">
        <v>6990</v>
      </c>
      <c r="E3" s="135">
        <v>3579</v>
      </c>
      <c r="F3" s="135">
        <v>3304</v>
      </c>
      <c r="G3" s="135">
        <v>3001</v>
      </c>
      <c r="H3" s="135">
        <v>3994</v>
      </c>
      <c r="I3" s="135">
        <v>3585</v>
      </c>
      <c r="J3" s="135">
        <v>3989</v>
      </c>
    </row>
    <row r="4" spans="1:10" x14ac:dyDescent="0.25">
      <c r="A4" s="49">
        <v>43251</v>
      </c>
      <c r="B4" s="134">
        <v>9241</v>
      </c>
      <c r="C4" s="134">
        <v>8268</v>
      </c>
      <c r="D4" s="134">
        <v>7929</v>
      </c>
      <c r="E4" s="134">
        <v>4351</v>
      </c>
      <c r="F4" s="134">
        <v>3930</v>
      </c>
      <c r="G4" s="134">
        <v>3313</v>
      </c>
      <c r="H4" s="134">
        <v>4890</v>
      </c>
      <c r="I4" s="134">
        <v>4338</v>
      </c>
      <c r="J4" s="134">
        <v>4616</v>
      </c>
    </row>
    <row r="5" spans="1:10" x14ac:dyDescent="0.25">
      <c r="A5" s="50">
        <v>43281</v>
      </c>
      <c r="B5" s="135">
        <v>7766</v>
      </c>
      <c r="C5" s="135">
        <v>7104</v>
      </c>
      <c r="D5" s="135">
        <v>7609</v>
      </c>
      <c r="E5" s="135">
        <v>3608</v>
      </c>
      <c r="F5" s="135">
        <v>3380</v>
      </c>
      <c r="G5" s="135">
        <v>3080</v>
      </c>
      <c r="H5" s="135">
        <v>4158</v>
      </c>
      <c r="I5" s="135">
        <v>3724</v>
      </c>
      <c r="J5" s="135">
        <v>4529</v>
      </c>
    </row>
    <row r="6" spans="1:10" x14ac:dyDescent="0.25">
      <c r="A6" s="49">
        <v>43312</v>
      </c>
      <c r="B6" s="134">
        <v>12393</v>
      </c>
      <c r="C6" s="134">
        <v>10181</v>
      </c>
      <c r="D6" s="134">
        <v>5998</v>
      </c>
      <c r="E6" s="134">
        <v>5506</v>
      </c>
      <c r="F6" s="134">
        <v>4627</v>
      </c>
      <c r="G6" s="134">
        <v>2493</v>
      </c>
      <c r="H6" s="134">
        <v>6887</v>
      </c>
      <c r="I6" s="134">
        <v>5554</v>
      </c>
      <c r="J6" s="134">
        <v>3505</v>
      </c>
    </row>
    <row r="7" spans="1:10" x14ac:dyDescent="0.25">
      <c r="A7" s="50">
        <v>43343</v>
      </c>
      <c r="B7" s="135">
        <v>12532</v>
      </c>
      <c r="C7" s="135">
        <v>11441</v>
      </c>
      <c r="D7" s="135">
        <v>6786</v>
      </c>
      <c r="E7" s="135">
        <v>5621</v>
      </c>
      <c r="F7" s="135">
        <v>5216</v>
      </c>
      <c r="G7" s="135">
        <v>2742</v>
      </c>
      <c r="H7" s="135">
        <v>6911</v>
      </c>
      <c r="I7" s="135">
        <v>6225</v>
      </c>
      <c r="J7" s="135">
        <v>4044</v>
      </c>
    </row>
    <row r="8" spans="1:10" x14ac:dyDescent="0.25">
      <c r="A8" s="49">
        <v>43373</v>
      </c>
      <c r="B8" s="134">
        <v>10794</v>
      </c>
      <c r="C8" s="134">
        <v>9882</v>
      </c>
      <c r="D8" s="134">
        <v>6296</v>
      </c>
      <c r="E8" s="134">
        <v>4841</v>
      </c>
      <c r="F8" s="134">
        <v>4530</v>
      </c>
      <c r="G8" s="134">
        <v>2666</v>
      </c>
      <c r="H8" s="134">
        <v>5953</v>
      </c>
      <c r="I8" s="134">
        <v>5352</v>
      </c>
      <c r="J8" s="134">
        <v>3630</v>
      </c>
    </row>
    <row r="9" spans="1:10" x14ac:dyDescent="0.25">
      <c r="A9" s="50">
        <v>43404</v>
      </c>
      <c r="B9" s="135">
        <v>12224</v>
      </c>
      <c r="C9" s="135">
        <v>11091</v>
      </c>
      <c r="D9" s="135">
        <v>6892</v>
      </c>
      <c r="E9" s="135">
        <v>5400</v>
      </c>
      <c r="F9" s="135">
        <v>5034</v>
      </c>
      <c r="G9" s="135">
        <v>2807</v>
      </c>
      <c r="H9" s="135">
        <v>6824</v>
      </c>
      <c r="I9" s="135">
        <v>6057</v>
      </c>
      <c r="J9" s="135">
        <v>4085</v>
      </c>
    </row>
    <row r="10" spans="1:10" x14ac:dyDescent="0.25">
      <c r="A10" s="49">
        <v>43434</v>
      </c>
      <c r="B10" s="134">
        <v>11947</v>
      </c>
      <c r="C10" s="134">
        <v>10931</v>
      </c>
      <c r="D10" s="134">
        <v>6757</v>
      </c>
      <c r="E10" s="134">
        <v>5136</v>
      </c>
      <c r="F10" s="134">
        <v>4819</v>
      </c>
      <c r="G10" s="134">
        <v>2800</v>
      </c>
      <c r="H10" s="134">
        <v>6811</v>
      </c>
      <c r="I10" s="134">
        <v>6112</v>
      </c>
      <c r="J10" s="134">
        <v>3957</v>
      </c>
    </row>
    <row r="11" spans="1:10" x14ac:dyDescent="0.25">
      <c r="A11" s="50">
        <v>43465</v>
      </c>
      <c r="B11" s="135">
        <v>7833</v>
      </c>
      <c r="C11" s="135">
        <v>7679</v>
      </c>
      <c r="D11" s="135">
        <v>5335</v>
      </c>
      <c r="E11" s="135">
        <v>3432</v>
      </c>
      <c r="F11" s="135">
        <v>3364</v>
      </c>
      <c r="G11" s="135">
        <v>2162</v>
      </c>
      <c r="H11" s="135">
        <v>4401</v>
      </c>
      <c r="I11" s="135">
        <v>4315</v>
      </c>
      <c r="J11" s="135">
        <v>3173</v>
      </c>
    </row>
    <row r="12" spans="1:10" x14ac:dyDescent="0.25">
      <c r="A12" s="49">
        <v>43496</v>
      </c>
      <c r="B12" s="134">
        <v>11088</v>
      </c>
      <c r="C12" s="134">
        <v>9795</v>
      </c>
      <c r="D12" s="134">
        <v>6012</v>
      </c>
      <c r="E12" s="134">
        <v>4777</v>
      </c>
      <c r="F12" s="134">
        <v>4491</v>
      </c>
      <c r="G12" s="134">
        <v>2422</v>
      </c>
      <c r="H12" s="134">
        <v>6311</v>
      </c>
      <c r="I12" s="134">
        <v>5304</v>
      </c>
      <c r="J12" s="134">
        <v>3590</v>
      </c>
    </row>
    <row r="13" spans="1:10" x14ac:dyDescent="0.25">
      <c r="A13" s="50">
        <v>43524</v>
      </c>
      <c r="B13" s="135">
        <v>11531</v>
      </c>
      <c r="C13" s="135">
        <v>10238</v>
      </c>
      <c r="D13" s="135">
        <v>5854</v>
      </c>
      <c r="E13" s="135">
        <v>5037</v>
      </c>
      <c r="F13" s="135">
        <v>4538</v>
      </c>
      <c r="G13" s="135">
        <v>2391</v>
      </c>
      <c r="H13" s="135">
        <v>6494</v>
      </c>
      <c r="I13" s="135">
        <v>5700</v>
      </c>
      <c r="J13" s="135">
        <v>3463</v>
      </c>
    </row>
    <row r="14" spans="1:10" x14ac:dyDescent="0.25">
      <c r="A14" s="49">
        <v>43555</v>
      </c>
      <c r="B14" s="134">
        <v>11765</v>
      </c>
      <c r="C14" s="134">
        <v>10336</v>
      </c>
      <c r="D14" s="134">
        <v>6445</v>
      </c>
      <c r="E14" s="134">
        <v>5063</v>
      </c>
      <c r="F14" s="134">
        <v>4532</v>
      </c>
      <c r="G14" s="134">
        <v>2486</v>
      </c>
      <c r="H14" s="134">
        <v>6702</v>
      </c>
      <c r="I14" s="134">
        <v>5804</v>
      </c>
      <c r="J14" s="134">
        <v>3959</v>
      </c>
    </row>
    <row r="15" spans="1:10" x14ac:dyDescent="0.25">
      <c r="A15" s="50">
        <v>43585</v>
      </c>
      <c r="B15" s="135">
        <v>10800</v>
      </c>
      <c r="C15" s="135">
        <v>9618</v>
      </c>
      <c r="D15" s="135">
        <v>6011</v>
      </c>
      <c r="E15" s="135">
        <v>4831</v>
      </c>
      <c r="F15" s="135">
        <v>4264</v>
      </c>
      <c r="G15" s="135">
        <v>2465</v>
      </c>
      <c r="H15" s="135">
        <v>5969</v>
      </c>
      <c r="I15" s="135">
        <v>5354</v>
      </c>
      <c r="J15" s="135">
        <v>3546</v>
      </c>
    </row>
    <row r="16" spans="1:10" x14ac:dyDescent="0.25">
      <c r="A16" s="49">
        <v>43616</v>
      </c>
      <c r="B16" s="134">
        <v>13168</v>
      </c>
      <c r="C16" s="134">
        <v>11416</v>
      </c>
      <c r="D16" s="134">
        <v>6834</v>
      </c>
      <c r="E16" s="134">
        <v>5905</v>
      </c>
      <c r="F16" s="134">
        <v>5126</v>
      </c>
      <c r="G16" s="134">
        <v>2702</v>
      </c>
      <c r="H16" s="134">
        <v>7263</v>
      </c>
      <c r="I16" s="134">
        <v>6290</v>
      </c>
      <c r="J16" s="134">
        <v>4132</v>
      </c>
    </row>
    <row r="17" spans="1:10" x14ac:dyDescent="0.25">
      <c r="A17" s="50">
        <v>43646</v>
      </c>
      <c r="B17" s="135">
        <v>11167</v>
      </c>
      <c r="C17" s="135">
        <v>10105</v>
      </c>
      <c r="D17" s="135">
        <v>6322</v>
      </c>
      <c r="E17" s="135">
        <v>4970</v>
      </c>
      <c r="F17" s="135">
        <v>4608</v>
      </c>
      <c r="G17" s="135">
        <v>2540</v>
      </c>
      <c r="H17" s="135">
        <v>6197</v>
      </c>
      <c r="I17" s="135">
        <v>5497</v>
      </c>
      <c r="J17" s="135">
        <v>3782</v>
      </c>
    </row>
    <row r="18" spans="1:10" x14ac:dyDescent="0.25">
      <c r="A18" s="49">
        <v>43677</v>
      </c>
      <c r="B18" s="134">
        <v>18205</v>
      </c>
      <c r="C18" s="134">
        <v>13281</v>
      </c>
      <c r="D18" s="134">
        <v>6738</v>
      </c>
      <c r="E18" s="134">
        <v>8527</v>
      </c>
      <c r="F18" s="134">
        <v>6150</v>
      </c>
      <c r="G18" s="134">
        <v>2709</v>
      </c>
      <c r="H18" s="134">
        <v>9678</v>
      </c>
      <c r="I18" s="134">
        <v>7131</v>
      </c>
      <c r="J18" s="134">
        <v>4029</v>
      </c>
    </row>
    <row r="19" spans="1:10" x14ac:dyDescent="0.25">
      <c r="A19" s="50">
        <v>43708</v>
      </c>
      <c r="B19" s="135">
        <v>14192</v>
      </c>
      <c r="C19" s="135">
        <v>12852</v>
      </c>
      <c r="D19" s="135">
        <v>7406</v>
      </c>
      <c r="E19" s="135">
        <v>6485</v>
      </c>
      <c r="F19" s="135">
        <v>5944</v>
      </c>
      <c r="G19" s="135">
        <v>3092</v>
      </c>
      <c r="H19" s="135">
        <v>7707</v>
      </c>
      <c r="I19" s="135">
        <v>6908</v>
      </c>
      <c r="J19" s="135">
        <v>4314</v>
      </c>
    </row>
    <row r="20" spans="1:10" x14ac:dyDescent="0.25">
      <c r="A20" s="49">
        <v>43738</v>
      </c>
      <c r="B20" s="134">
        <v>15275</v>
      </c>
      <c r="C20" s="134">
        <v>12287</v>
      </c>
      <c r="D20" s="134">
        <v>7801</v>
      </c>
      <c r="E20" s="134">
        <v>6835</v>
      </c>
      <c r="F20" s="134">
        <v>5597</v>
      </c>
      <c r="G20" s="134">
        <v>3302</v>
      </c>
      <c r="H20" s="134">
        <v>8440</v>
      </c>
      <c r="I20" s="134">
        <v>6690</v>
      </c>
      <c r="J20" s="134">
        <v>4499</v>
      </c>
    </row>
    <row r="21" spans="1:10" x14ac:dyDescent="0.25">
      <c r="A21" s="50">
        <v>43769</v>
      </c>
      <c r="B21" s="135">
        <v>15952</v>
      </c>
      <c r="C21" s="135">
        <v>13949</v>
      </c>
      <c r="D21" s="135">
        <v>8544</v>
      </c>
      <c r="E21" s="135">
        <v>7009</v>
      </c>
      <c r="F21" s="135">
        <v>6354</v>
      </c>
      <c r="G21" s="135">
        <v>3533</v>
      </c>
      <c r="H21" s="135">
        <v>8943</v>
      </c>
      <c r="I21" s="135">
        <v>7595</v>
      </c>
      <c r="J21" s="135">
        <v>5011</v>
      </c>
    </row>
    <row r="22" spans="1:10" x14ac:dyDescent="0.25">
      <c r="A22" s="49">
        <v>43799</v>
      </c>
      <c r="B22" s="134">
        <v>13639</v>
      </c>
      <c r="C22" s="134">
        <v>12334</v>
      </c>
      <c r="D22" s="134">
        <v>7592</v>
      </c>
      <c r="E22" s="134">
        <v>6009</v>
      </c>
      <c r="F22" s="134">
        <v>5563</v>
      </c>
      <c r="G22" s="134">
        <v>3097</v>
      </c>
      <c r="H22" s="134">
        <v>7630</v>
      </c>
      <c r="I22" s="134">
        <v>6771</v>
      </c>
      <c r="J22" s="134">
        <v>4495</v>
      </c>
    </row>
    <row r="23" spans="1:10" x14ac:dyDescent="0.25">
      <c r="A23" s="50">
        <v>43830</v>
      </c>
      <c r="B23" s="135">
        <v>9870</v>
      </c>
      <c r="C23" s="135">
        <v>9298</v>
      </c>
      <c r="D23" s="135">
        <v>7334</v>
      </c>
      <c r="E23" s="135">
        <v>4280</v>
      </c>
      <c r="F23" s="135">
        <v>4084</v>
      </c>
      <c r="G23" s="135">
        <v>3155</v>
      </c>
      <c r="H23" s="135">
        <v>5590</v>
      </c>
      <c r="I23" s="135">
        <v>5214</v>
      </c>
      <c r="J23" s="135">
        <v>4179</v>
      </c>
    </row>
    <row r="24" spans="1:10" x14ac:dyDescent="0.25">
      <c r="A24" s="49">
        <v>43861</v>
      </c>
      <c r="B24" s="134">
        <v>12707</v>
      </c>
      <c r="C24" s="134">
        <v>9385</v>
      </c>
      <c r="D24" s="134">
        <v>8317</v>
      </c>
      <c r="E24" s="134">
        <v>5461</v>
      </c>
      <c r="F24" s="134">
        <v>4152</v>
      </c>
      <c r="G24" s="134">
        <v>3483</v>
      </c>
      <c r="H24" s="134">
        <v>7246</v>
      </c>
      <c r="I24" s="134">
        <v>5233</v>
      </c>
      <c r="J24" s="134">
        <v>4834</v>
      </c>
    </row>
    <row r="25" spans="1:10" x14ac:dyDescent="0.25">
      <c r="A25" s="50">
        <v>43890</v>
      </c>
      <c r="B25" s="135">
        <v>13572</v>
      </c>
      <c r="C25" s="135">
        <v>12455</v>
      </c>
      <c r="D25" s="135">
        <v>8880</v>
      </c>
      <c r="E25" s="135">
        <v>5812</v>
      </c>
      <c r="F25" s="135">
        <v>5479</v>
      </c>
      <c r="G25" s="135">
        <v>3672</v>
      </c>
      <c r="H25" s="135">
        <v>7760</v>
      </c>
      <c r="I25" s="135">
        <v>6976</v>
      </c>
      <c r="J25" s="135">
        <v>5208</v>
      </c>
    </row>
    <row r="26" spans="1:10" x14ac:dyDescent="0.25">
      <c r="A26" s="49">
        <v>43921</v>
      </c>
      <c r="B26" s="134">
        <v>12783</v>
      </c>
      <c r="C26" s="134">
        <v>12350</v>
      </c>
      <c r="D26" s="134">
        <v>9625</v>
      </c>
      <c r="E26" s="134">
        <v>5574</v>
      </c>
      <c r="F26" s="134">
        <v>5484</v>
      </c>
      <c r="G26" s="134">
        <v>3979</v>
      </c>
      <c r="H26" s="134">
        <v>7209</v>
      </c>
      <c r="I26" s="134">
        <v>6866</v>
      </c>
      <c r="J26" s="134">
        <v>5646</v>
      </c>
    </row>
    <row r="27" spans="1:10" x14ac:dyDescent="0.25">
      <c r="A27" s="50">
        <v>43951</v>
      </c>
      <c r="B27" s="135">
        <v>8351</v>
      </c>
      <c r="C27" s="135">
        <v>10587</v>
      </c>
      <c r="D27" s="135">
        <v>8953</v>
      </c>
      <c r="E27" s="135">
        <v>3677</v>
      </c>
      <c r="F27" s="135">
        <v>4736</v>
      </c>
      <c r="G27" s="135">
        <v>3991</v>
      </c>
      <c r="H27" s="135">
        <v>4674</v>
      </c>
      <c r="I27" s="135">
        <v>5851</v>
      </c>
      <c r="J27" s="135">
        <v>4962</v>
      </c>
    </row>
    <row r="28" spans="1:10" x14ac:dyDescent="0.25">
      <c r="A28" s="49">
        <v>43982</v>
      </c>
      <c r="B28" s="134">
        <v>14052</v>
      </c>
      <c r="C28" s="134">
        <v>10588</v>
      </c>
      <c r="D28" s="134">
        <v>8124</v>
      </c>
      <c r="E28" s="134">
        <v>6557</v>
      </c>
      <c r="F28" s="134">
        <v>5000</v>
      </c>
      <c r="G28" s="134">
        <v>3487</v>
      </c>
      <c r="H28" s="134">
        <v>7495</v>
      </c>
      <c r="I28" s="134">
        <v>5588</v>
      </c>
      <c r="J28" s="134">
        <v>4637</v>
      </c>
    </row>
    <row r="29" spans="1:10" x14ac:dyDescent="0.25">
      <c r="A29" s="50">
        <v>44012</v>
      </c>
      <c r="B29" s="135">
        <v>11746</v>
      </c>
      <c r="C29" s="135">
        <v>11718</v>
      </c>
      <c r="D29" s="135">
        <v>8772</v>
      </c>
      <c r="E29" s="135">
        <v>5586</v>
      </c>
      <c r="F29" s="135">
        <v>5444</v>
      </c>
      <c r="G29" s="135">
        <v>3735</v>
      </c>
      <c r="H29" s="135">
        <v>6160</v>
      </c>
      <c r="I29" s="135">
        <v>6274</v>
      </c>
      <c r="J29" s="135">
        <v>5037</v>
      </c>
    </row>
    <row r="30" spans="1:10" x14ac:dyDescent="0.25">
      <c r="A30" s="49">
        <v>44043</v>
      </c>
      <c r="B30" s="134">
        <v>15729</v>
      </c>
      <c r="C30" s="134">
        <v>11865</v>
      </c>
      <c r="D30" s="134">
        <v>8646</v>
      </c>
      <c r="E30" s="134">
        <v>7812</v>
      </c>
      <c r="F30" s="134">
        <v>5832</v>
      </c>
      <c r="G30" s="134">
        <v>3496</v>
      </c>
      <c r="H30" s="134">
        <v>7917</v>
      </c>
      <c r="I30" s="134">
        <v>6033</v>
      </c>
      <c r="J30" s="134">
        <v>5150</v>
      </c>
    </row>
    <row r="31" spans="1:10" x14ac:dyDescent="0.25">
      <c r="A31" s="50">
        <v>44074</v>
      </c>
      <c r="B31" s="135">
        <v>10360</v>
      </c>
      <c r="C31" s="135">
        <v>9652</v>
      </c>
      <c r="D31" s="135">
        <v>8359</v>
      </c>
      <c r="E31" s="135">
        <v>4817</v>
      </c>
      <c r="F31" s="135">
        <v>4761</v>
      </c>
      <c r="G31" s="135">
        <v>3404</v>
      </c>
      <c r="H31" s="135">
        <v>5543</v>
      </c>
      <c r="I31" s="135">
        <v>4891</v>
      </c>
      <c r="J31" s="135">
        <v>4955</v>
      </c>
    </row>
    <row r="32" spans="1:10" x14ac:dyDescent="0.25">
      <c r="A32" s="49">
        <v>44104</v>
      </c>
      <c r="B32" s="134">
        <v>18135</v>
      </c>
      <c r="C32" s="134">
        <v>12202</v>
      </c>
      <c r="D32" s="134">
        <v>8769</v>
      </c>
      <c r="E32" s="134">
        <v>8281</v>
      </c>
      <c r="F32" s="134">
        <v>5684</v>
      </c>
      <c r="G32" s="134">
        <v>3714</v>
      </c>
      <c r="H32" s="134">
        <v>9854</v>
      </c>
      <c r="I32" s="134">
        <v>6518</v>
      </c>
      <c r="J32" s="134">
        <v>5055</v>
      </c>
    </row>
    <row r="33" spans="1:10" x14ac:dyDescent="0.25">
      <c r="A33" s="50">
        <v>44135</v>
      </c>
      <c r="B33" s="135">
        <v>16152</v>
      </c>
      <c r="C33" s="135">
        <v>15076</v>
      </c>
      <c r="D33" s="135">
        <v>9124</v>
      </c>
      <c r="E33" s="135">
        <v>7209</v>
      </c>
      <c r="F33" s="135">
        <v>6842</v>
      </c>
      <c r="G33" s="135">
        <v>3894</v>
      </c>
      <c r="H33" s="135">
        <v>8943</v>
      </c>
      <c r="I33" s="135">
        <v>8234</v>
      </c>
      <c r="J33" s="135">
        <v>5230</v>
      </c>
    </row>
    <row r="34" spans="1:10" x14ac:dyDescent="0.25">
      <c r="A34" s="49">
        <v>44165</v>
      </c>
      <c r="B34" s="134">
        <v>13575</v>
      </c>
      <c r="C34" s="134">
        <v>12517</v>
      </c>
      <c r="D34" s="134">
        <v>10041</v>
      </c>
      <c r="E34" s="134">
        <v>6166</v>
      </c>
      <c r="F34" s="134">
        <v>5612</v>
      </c>
      <c r="G34" s="134">
        <v>4194</v>
      </c>
      <c r="H34" s="134">
        <v>7409</v>
      </c>
      <c r="I34" s="134">
        <v>6905</v>
      </c>
      <c r="J34" s="134">
        <v>5847</v>
      </c>
    </row>
    <row r="35" spans="1:10" x14ac:dyDescent="0.25">
      <c r="A35" s="50">
        <v>44196</v>
      </c>
      <c r="B35" s="135">
        <v>9677</v>
      </c>
      <c r="C35" s="135">
        <v>9421</v>
      </c>
      <c r="D35" s="135">
        <v>9025</v>
      </c>
      <c r="E35" s="135">
        <v>4261</v>
      </c>
      <c r="F35" s="135">
        <v>4397</v>
      </c>
      <c r="G35" s="135">
        <v>3793</v>
      </c>
      <c r="H35" s="135">
        <v>5416</v>
      </c>
      <c r="I35" s="135">
        <v>5024</v>
      </c>
      <c r="J35" s="135">
        <v>5232</v>
      </c>
    </row>
    <row r="36" spans="1:10" x14ac:dyDescent="0.25">
      <c r="A36" s="49">
        <v>44227</v>
      </c>
      <c r="B36" s="134">
        <v>12048</v>
      </c>
      <c r="C36" s="134">
        <v>9797</v>
      </c>
      <c r="D36" s="134">
        <v>9317</v>
      </c>
      <c r="E36" s="134">
        <v>5557</v>
      </c>
      <c r="F36" s="134">
        <v>4634</v>
      </c>
      <c r="G36" s="134">
        <v>3956</v>
      </c>
      <c r="H36" s="134">
        <v>6491</v>
      </c>
      <c r="I36" s="134">
        <v>5163</v>
      </c>
      <c r="J36" s="134">
        <v>5361</v>
      </c>
    </row>
    <row r="37" spans="1:10" x14ac:dyDescent="0.25">
      <c r="A37" s="50">
        <v>44255</v>
      </c>
      <c r="B37" s="135">
        <v>14518</v>
      </c>
      <c r="C37" s="135">
        <v>11955</v>
      </c>
      <c r="D37" s="135">
        <v>10819</v>
      </c>
      <c r="E37" s="135">
        <v>6565</v>
      </c>
      <c r="F37" s="135">
        <v>5458</v>
      </c>
      <c r="G37" s="135">
        <v>4651</v>
      </c>
      <c r="H37" s="135">
        <v>7953</v>
      </c>
      <c r="I37" s="135">
        <v>6497</v>
      </c>
      <c r="J37" s="135">
        <v>6168</v>
      </c>
    </row>
    <row r="38" spans="1:10" x14ac:dyDescent="0.25">
      <c r="A38" s="49">
        <v>44286</v>
      </c>
      <c r="B38" s="134">
        <v>14158</v>
      </c>
      <c r="C38" s="134">
        <v>13083</v>
      </c>
      <c r="D38" s="134">
        <v>11154</v>
      </c>
      <c r="E38" s="134">
        <v>6166</v>
      </c>
      <c r="F38" s="134">
        <v>5934</v>
      </c>
      <c r="G38" s="134">
        <v>4624</v>
      </c>
      <c r="H38" s="134">
        <v>7992</v>
      </c>
      <c r="I38" s="134">
        <v>7149</v>
      </c>
      <c r="J38" s="134">
        <v>6530</v>
      </c>
    </row>
    <row r="39" spans="1:10" x14ac:dyDescent="0.25">
      <c r="A39" s="50">
        <v>44316</v>
      </c>
      <c r="B39" s="135">
        <v>12293</v>
      </c>
      <c r="C39" s="135">
        <v>10826</v>
      </c>
      <c r="D39" s="135">
        <v>9437</v>
      </c>
      <c r="E39" s="135">
        <v>5446</v>
      </c>
      <c r="F39" s="135">
        <v>4957</v>
      </c>
      <c r="G39" s="135">
        <v>3941</v>
      </c>
      <c r="H39" s="135">
        <v>6847</v>
      </c>
      <c r="I39" s="135">
        <v>5869</v>
      </c>
      <c r="J39" s="135">
        <v>5496</v>
      </c>
    </row>
    <row r="40" spans="1:10" x14ac:dyDescent="0.25">
      <c r="A40" s="49">
        <v>44347</v>
      </c>
      <c r="B40" s="134">
        <v>14702</v>
      </c>
      <c r="C40" s="134">
        <v>11398</v>
      </c>
      <c r="D40" s="134">
        <v>10208</v>
      </c>
      <c r="E40" s="134">
        <v>6570</v>
      </c>
      <c r="F40" s="134">
        <v>5133</v>
      </c>
      <c r="G40" s="134">
        <v>4256</v>
      </c>
      <c r="H40" s="134">
        <v>8132</v>
      </c>
      <c r="I40" s="134">
        <v>6265</v>
      </c>
      <c r="J40" s="134">
        <v>5952</v>
      </c>
    </row>
    <row r="41" spans="1:10" x14ac:dyDescent="0.25">
      <c r="A41" s="50">
        <v>44377</v>
      </c>
      <c r="B41" s="135">
        <v>15753</v>
      </c>
      <c r="C41" s="135">
        <v>13405</v>
      </c>
      <c r="D41" s="135">
        <v>10562</v>
      </c>
      <c r="E41" s="135">
        <v>6912</v>
      </c>
      <c r="F41" s="135">
        <v>6006</v>
      </c>
      <c r="G41" s="135">
        <v>4508</v>
      </c>
      <c r="H41" s="135">
        <v>8841</v>
      </c>
      <c r="I41" s="135">
        <v>7399</v>
      </c>
      <c r="J41" s="135">
        <v>6054</v>
      </c>
    </row>
    <row r="42" spans="1:10" x14ac:dyDescent="0.25">
      <c r="A42" s="49">
        <v>44408</v>
      </c>
      <c r="B42" s="134">
        <v>11731</v>
      </c>
      <c r="C42" s="134">
        <v>10816</v>
      </c>
      <c r="D42" s="134">
        <v>10244</v>
      </c>
      <c r="E42" s="134">
        <v>5243</v>
      </c>
      <c r="F42" s="134">
        <v>4973</v>
      </c>
      <c r="G42" s="134">
        <v>4443</v>
      </c>
      <c r="H42" s="134">
        <v>6488</v>
      </c>
      <c r="I42" s="134">
        <v>5843</v>
      </c>
      <c r="J42" s="134">
        <v>5801</v>
      </c>
    </row>
    <row r="43" spans="1:10" x14ac:dyDescent="0.25">
      <c r="A43" s="50">
        <v>44439</v>
      </c>
      <c r="B43" s="135">
        <v>9879</v>
      </c>
      <c r="C43" s="135">
        <v>9717</v>
      </c>
      <c r="D43" s="135">
        <v>10452</v>
      </c>
      <c r="E43" s="135">
        <v>4100</v>
      </c>
      <c r="F43" s="135">
        <v>4361</v>
      </c>
      <c r="G43" s="135">
        <v>4532</v>
      </c>
      <c r="H43" s="135">
        <v>5779</v>
      </c>
      <c r="I43" s="135">
        <v>5356</v>
      </c>
      <c r="J43" s="135">
        <v>5920</v>
      </c>
    </row>
    <row r="44" spans="1:10" x14ac:dyDescent="0.25">
      <c r="A44" s="49">
        <v>44469</v>
      </c>
      <c r="B44" s="134">
        <v>10952</v>
      </c>
      <c r="C44" s="134">
        <v>9207</v>
      </c>
      <c r="D44" s="134">
        <v>9792</v>
      </c>
      <c r="E44" s="134">
        <v>4777</v>
      </c>
      <c r="F44" s="134">
        <v>4098</v>
      </c>
      <c r="G44" s="134">
        <v>4244</v>
      </c>
      <c r="H44" s="134">
        <v>6175</v>
      </c>
      <c r="I44" s="134">
        <v>5109</v>
      </c>
      <c r="J44" s="134">
        <v>5548</v>
      </c>
    </row>
    <row r="45" spans="1:10" x14ac:dyDescent="0.25">
      <c r="A45" s="50">
        <v>44500</v>
      </c>
      <c r="B45" s="135">
        <v>14047</v>
      </c>
      <c r="C45" s="135">
        <v>10284</v>
      </c>
      <c r="D45" s="135">
        <v>9594</v>
      </c>
      <c r="E45" s="135">
        <v>6272</v>
      </c>
      <c r="F45" s="135">
        <v>4610</v>
      </c>
      <c r="G45" s="135">
        <v>4093</v>
      </c>
      <c r="H45" s="135">
        <v>7775</v>
      </c>
      <c r="I45" s="135">
        <v>5674</v>
      </c>
      <c r="J45" s="135">
        <v>5501</v>
      </c>
    </row>
    <row r="46" spans="1:10" x14ac:dyDescent="0.25">
      <c r="A46" s="49">
        <v>44530</v>
      </c>
      <c r="B46" s="134">
        <v>14033</v>
      </c>
      <c r="C46" s="134">
        <v>11731</v>
      </c>
      <c r="D46" s="134">
        <v>11458</v>
      </c>
      <c r="E46" s="134">
        <v>5970</v>
      </c>
      <c r="F46" s="134">
        <v>5203</v>
      </c>
      <c r="G46" s="134">
        <v>4773</v>
      </c>
      <c r="H46" s="134">
        <v>8063</v>
      </c>
      <c r="I46" s="134">
        <v>6528</v>
      </c>
      <c r="J46" s="134">
        <v>6685</v>
      </c>
    </row>
    <row r="47" spans="1:10" x14ac:dyDescent="0.25">
      <c r="A47" s="50">
        <v>44561</v>
      </c>
      <c r="B47" s="135">
        <v>10861</v>
      </c>
      <c r="C47" s="135">
        <v>9423</v>
      </c>
      <c r="D47" s="135">
        <v>10022</v>
      </c>
      <c r="E47" s="135">
        <v>4760</v>
      </c>
      <c r="F47" s="135">
        <v>4171</v>
      </c>
      <c r="G47" s="135">
        <v>4411</v>
      </c>
      <c r="H47" s="135">
        <v>6101</v>
      </c>
      <c r="I47" s="135">
        <v>5252</v>
      </c>
      <c r="J47" s="135">
        <v>5611</v>
      </c>
    </row>
    <row r="48" spans="1:10" x14ac:dyDescent="0.25">
      <c r="A48" s="49">
        <v>44592</v>
      </c>
      <c r="B48" s="134">
        <v>9149</v>
      </c>
      <c r="C48" s="134">
        <v>8344</v>
      </c>
      <c r="D48" s="134">
        <v>10044</v>
      </c>
      <c r="E48" s="134">
        <v>3977</v>
      </c>
      <c r="F48" s="134">
        <v>3755</v>
      </c>
      <c r="G48" s="134">
        <v>4287</v>
      </c>
      <c r="H48" s="134">
        <v>5172</v>
      </c>
      <c r="I48" s="134">
        <v>4589</v>
      </c>
      <c r="J48" s="134">
        <v>5757</v>
      </c>
    </row>
    <row r="49" spans="1:10" x14ac:dyDescent="0.25">
      <c r="A49" s="50">
        <v>44620</v>
      </c>
      <c r="B49" s="135">
        <v>11840</v>
      </c>
      <c r="C49" s="135">
        <v>9472</v>
      </c>
      <c r="D49" s="135">
        <v>11923</v>
      </c>
      <c r="E49" s="135">
        <v>4990</v>
      </c>
      <c r="F49" s="135">
        <v>4104</v>
      </c>
      <c r="G49" s="135">
        <v>5098</v>
      </c>
      <c r="H49" s="135">
        <v>6850</v>
      </c>
      <c r="I49" s="135">
        <v>5368</v>
      </c>
      <c r="J49" s="135">
        <v>6825</v>
      </c>
    </row>
    <row r="50" spans="1:10" x14ac:dyDescent="0.25">
      <c r="A50" s="49">
        <v>44651</v>
      </c>
      <c r="B50" s="134">
        <v>10781</v>
      </c>
      <c r="C50" s="134">
        <v>9771</v>
      </c>
      <c r="D50" s="134">
        <v>12965</v>
      </c>
      <c r="E50" s="134">
        <v>4436</v>
      </c>
      <c r="F50" s="134">
        <v>4133</v>
      </c>
      <c r="G50" s="134">
        <v>5782</v>
      </c>
      <c r="H50" s="134">
        <v>6345</v>
      </c>
      <c r="I50" s="134">
        <v>5638</v>
      </c>
      <c r="J50" s="134">
        <v>7183</v>
      </c>
    </row>
    <row r="51" spans="1:10" x14ac:dyDescent="0.25">
      <c r="A51" s="50">
        <v>44681</v>
      </c>
      <c r="B51" s="135">
        <v>9850</v>
      </c>
      <c r="C51" s="135">
        <v>7894</v>
      </c>
      <c r="D51" s="135">
        <v>10467</v>
      </c>
      <c r="E51" s="135">
        <v>4167</v>
      </c>
      <c r="F51" s="135">
        <v>3380</v>
      </c>
      <c r="G51" s="135">
        <v>4704</v>
      </c>
      <c r="H51" s="135">
        <v>5683</v>
      </c>
      <c r="I51" s="135">
        <v>4514</v>
      </c>
      <c r="J51" s="135">
        <v>5763</v>
      </c>
    </row>
    <row r="52" spans="1:10" x14ac:dyDescent="0.25">
      <c r="A52" s="49">
        <v>44712</v>
      </c>
      <c r="B52" s="134">
        <v>11121</v>
      </c>
      <c r="C52" s="134">
        <v>9153</v>
      </c>
      <c r="D52" s="134">
        <v>12351</v>
      </c>
      <c r="E52" s="134">
        <v>4954</v>
      </c>
      <c r="F52" s="134">
        <v>3970</v>
      </c>
      <c r="G52" s="134">
        <v>5318</v>
      </c>
      <c r="H52" s="134">
        <v>6167</v>
      </c>
      <c r="I52" s="134">
        <v>5183</v>
      </c>
      <c r="J52" s="134">
        <v>7033</v>
      </c>
    </row>
    <row r="53" spans="1:10" x14ac:dyDescent="0.25">
      <c r="A53" s="50">
        <v>44742</v>
      </c>
      <c r="B53" s="135">
        <v>9784</v>
      </c>
      <c r="C53" s="135">
        <v>8610</v>
      </c>
      <c r="D53" s="135">
        <v>11392</v>
      </c>
      <c r="E53" s="135">
        <v>4137</v>
      </c>
      <c r="F53" s="135">
        <v>3630</v>
      </c>
      <c r="G53" s="135">
        <v>4984</v>
      </c>
      <c r="H53" s="135">
        <v>5647</v>
      </c>
      <c r="I53" s="135">
        <v>4980</v>
      </c>
      <c r="J53" s="135">
        <v>6408</v>
      </c>
    </row>
    <row r="54" spans="1:10" x14ac:dyDescent="0.25">
      <c r="A54" s="49">
        <v>44773</v>
      </c>
      <c r="B54" s="134">
        <v>8723</v>
      </c>
      <c r="C54" s="134">
        <v>6697</v>
      </c>
      <c r="D54" s="134">
        <v>10418</v>
      </c>
      <c r="E54" s="134">
        <v>3768</v>
      </c>
      <c r="F54" s="134">
        <v>2909</v>
      </c>
      <c r="G54" s="134">
        <v>4488</v>
      </c>
      <c r="H54" s="134">
        <v>4955</v>
      </c>
      <c r="I54" s="134">
        <v>3788</v>
      </c>
      <c r="J54" s="134">
        <v>5930</v>
      </c>
    </row>
    <row r="55" spans="1:10" x14ac:dyDescent="0.25">
      <c r="A55" s="50">
        <v>44804</v>
      </c>
      <c r="B55" s="135">
        <v>11184</v>
      </c>
      <c r="C55" s="135">
        <v>9928</v>
      </c>
      <c r="D55" s="135">
        <v>11705</v>
      </c>
      <c r="E55" s="135">
        <v>4590</v>
      </c>
      <c r="F55" s="135">
        <v>4268</v>
      </c>
      <c r="G55" s="135">
        <v>4986</v>
      </c>
      <c r="H55" s="135">
        <v>6594</v>
      </c>
      <c r="I55" s="135">
        <v>5660</v>
      </c>
      <c r="J55" s="135">
        <v>6719</v>
      </c>
    </row>
    <row r="56" spans="1:10" x14ac:dyDescent="0.25">
      <c r="A56" s="49">
        <v>44834</v>
      </c>
      <c r="B56" s="134">
        <v>9192</v>
      </c>
      <c r="C56" s="134">
        <v>8411</v>
      </c>
      <c r="D56" s="134">
        <v>10399</v>
      </c>
      <c r="E56" s="134">
        <v>3696</v>
      </c>
      <c r="F56" s="134">
        <v>3546</v>
      </c>
      <c r="G56" s="134">
        <v>4430</v>
      </c>
      <c r="H56" s="134">
        <v>5496</v>
      </c>
      <c r="I56" s="134">
        <v>4865</v>
      </c>
      <c r="J56" s="134">
        <v>5969</v>
      </c>
    </row>
    <row r="57" spans="1:10" x14ac:dyDescent="0.25">
      <c r="A57" s="50">
        <v>44865</v>
      </c>
      <c r="B57" s="135">
        <v>8722</v>
      </c>
      <c r="C57" s="135">
        <v>7966</v>
      </c>
      <c r="D57" s="135">
        <v>11274</v>
      </c>
      <c r="E57" s="135">
        <v>3459</v>
      </c>
      <c r="F57" s="135">
        <v>3243</v>
      </c>
      <c r="G57" s="135">
        <v>4878</v>
      </c>
      <c r="H57" s="135">
        <v>5263</v>
      </c>
      <c r="I57" s="135">
        <v>4723</v>
      </c>
      <c r="J57" s="135">
        <v>6396</v>
      </c>
    </row>
    <row r="58" spans="1:10" x14ac:dyDescent="0.25">
      <c r="A58" s="49">
        <v>44895</v>
      </c>
      <c r="B58" s="134">
        <v>9862</v>
      </c>
      <c r="C58" s="134">
        <v>8583</v>
      </c>
      <c r="D58" s="134">
        <v>12351</v>
      </c>
      <c r="E58" s="134">
        <v>4025</v>
      </c>
      <c r="F58" s="134">
        <v>3533</v>
      </c>
      <c r="G58" s="134">
        <v>5181</v>
      </c>
      <c r="H58" s="134">
        <v>5837</v>
      </c>
      <c r="I58" s="134">
        <v>5050</v>
      </c>
      <c r="J58" s="134">
        <v>7170</v>
      </c>
    </row>
    <row r="59" spans="1:10" x14ac:dyDescent="0.25">
      <c r="A59" s="50">
        <v>44926</v>
      </c>
      <c r="B59" s="135">
        <v>5407</v>
      </c>
      <c r="C59" s="135">
        <v>5584</v>
      </c>
      <c r="D59" s="135">
        <v>9760</v>
      </c>
      <c r="E59" s="135">
        <v>2118</v>
      </c>
      <c r="F59" s="135">
        <v>2262</v>
      </c>
      <c r="G59" s="135">
        <v>4204</v>
      </c>
      <c r="H59" s="135">
        <v>3289</v>
      </c>
      <c r="I59" s="135">
        <v>3322</v>
      </c>
      <c r="J59" s="135">
        <v>5556</v>
      </c>
    </row>
    <row r="60" spans="1:10" x14ac:dyDescent="0.25">
      <c r="A60" s="49">
        <v>44957</v>
      </c>
      <c r="B60" s="134">
        <v>10846</v>
      </c>
      <c r="C60" s="134">
        <v>7762</v>
      </c>
      <c r="D60" s="134">
        <v>10799</v>
      </c>
      <c r="E60" s="134">
        <v>4403</v>
      </c>
      <c r="F60" s="134">
        <v>3217</v>
      </c>
      <c r="G60" s="134">
        <v>4602</v>
      </c>
      <c r="H60" s="134">
        <v>6443</v>
      </c>
      <c r="I60" s="134">
        <v>4545</v>
      </c>
      <c r="J60" s="134">
        <v>6197</v>
      </c>
    </row>
    <row r="61" spans="1:10" x14ac:dyDescent="0.25">
      <c r="A61" s="198">
        <v>44985</v>
      </c>
      <c r="B61" s="197">
        <v>13592</v>
      </c>
      <c r="C61" s="135">
        <v>10093</v>
      </c>
      <c r="D61" s="197">
        <v>10225</v>
      </c>
      <c r="E61" s="135">
        <v>5653</v>
      </c>
      <c r="F61" s="197">
        <v>4244</v>
      </c>
      <c r="G61" s="135">
        <v>4277</v>
      </c>
      <c r="H61" s="197">
        <v>7939</v>
      </c>
      <c r="I61" s="135">
        <v>5849</v>
      </c>
      <c r="J61" s="135">
        <v>5948</v>
      </c>
    </row>
    <row r="62" spans="1:10" x14ac:dyDescent="0.25">
      <c r="A62" s="210">
        <v>45016</v>
      </c>
      <c r="B62" s="68">
        <v>14073</v>
      </c>
      <c r="C62" s="84">
        <v>11974</v>
      </c>
      <c r="D62" s="68">
        <v>12094</v>
      </c>
      <c r="E62" s="84">
        <v>5800</v>
      </c>
      <c r="F62" s="68">
        <v>5026</v>
      </c>
      <c r="G62" s="84">
        <v>5009</v>
      </c>
      <c r="H62" s="68">
        <v>8273</v>
      </c>
      <c r="I62" s="84">
        <v>6948</v>
      </c>
      <c r="J62" s="84">
        <v>7085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T94"/>
  <sheetViews>
    <sheetView showGridLines="0" zoomScaleNormal="100" workbookViewId="0"/>
  </sheetViews>
  <sheetFormatPr defaultRowHeight="15" x14ac:dyDescent="0.25"/>
  <cols>
    <col min="1" max="1" width="2.28515625" customWidth="1"/>
    <col min="2" max="2" width="17.5703125" customWidth="1"/>
    <col min="3" max="10" width="14.7109375" customWidth="1"/>
    <col min="11" max="11" width="2.7109375" customWidth="1"/>
    <col min="12" max="12" width="38.42578125" customWidth="1"/>
    <col min="13" max="20" width="12.7109375" customWidth="1"/>
  </cols>
  <sheetData>
    <row r="1" spans="2:20" ht="25.5" customHeight="1" x14ac:dyDescent="0.25"/>
    <row r="2" spans="2:20" ht="18.75" customHeight="1" x14ac:dyDescent="0.25">
      <c r="B2" s="138" t="s">
        <v>123</v>
      </c>
    </row>
    <row r="3" spans="2:20" ht="29.25" customHeight="1" x14ac:dyDescent="0.25">
      <c r="B3" s="137" t="s">
        <v>182</v>
      </c>
      <c r="C3" s="242" t="s">
        <v>302</v>
      </c>
      <c r="D3" s="242"/>
      <c r="E3" s="242"/>
      <c r="F3" s="242"/>
      <c r="G3" s="242"/>
      <c r="H3" s="242"/>
      <c r="I3" s="242"/>
      <c r="J3" s="242"/>
      <c r="L3" s="44" t="s">
        <v>112</v>
      </c>
      <c r="M3" s="44" t="s">
        <v>129</v>
      </c>
      <c r="N3" s="44" t="s">
        <v>130</v>
      </c>
      <c r="O3" s="44" t="s">
        <v>131</v>
      </c>
      <c r="P3" s="44" t="s">
        <v>132</v>
      </c>
      <c r="Q3" s="44" t="s">
        <v>133</v>
      </c>
      <c r="R3" s="44" t="s">
        <v>134</v>
      </c>
      <c r="S3" s="44" t="s">
        <v>135</v>
      </c>
      <c r="T3" s="44" t="s">
        <v>136</v>
      </c>
    </row>
    <row r="4" spans="2:20" ht="14.85" customHeight="1" x14ac:dyDescent="0.25">
      <c r="C4" s="242"/>
      <c r="D4" s="242"/>
      <c r="E4" s="242"/>
      <c r="F4" s="242"/>
      <c r="G4" s="242"/>
      <c r="H4" s="242"/>
      <c r="I4" s="242"/>
      <c r="J4" s="242"/>
      <c r="L4" s="115" t="s">
        <v>15</v>
      </c>
      <c r="M4" s="45"/>
      <c r="N4" s="45"/>
      <c r="O4" s="45"/>
      <c r="P4" s="45"/>
      <c r="Q4" s="45"/>
      <c r="R4" s="45"/>
      <c r="S4" s="45"/>
      <c r="T4" s="46"/>
    </row>
    <row r="5" spans="2:20" ht="14.85" customHeight="1" x14ac:dyDescent="0.25">
      <c r="C5" s="243"/>
      <c r="D5" s="243"/>
      <c r="E5" s="243"/>
      <c r="F5" s="243"/>
      <c r="G5" s="243"/>
      <c r="H5" s="243"/>
      <c r="I5" s="243"/>
      <c r="J5" s="243"/>
      <c r="L5" s="98" t="s">
        <v>17</v>
      </c>
      <c r="M5" s="185">
        <v>1178</v>
      </c>
      <c r="N5" s="185">
        <v>884</v>
      </c>
      <c r="O5" s="185">
        <v>1071</v>
      </c>
      <c r="P5" s="185">
        <v>858</v>
      </c>
      <c r="Q5" s="185">
        <v>798</v>
      </c>
      <c r="R5" s="185">
        <v>661</v>
      </c>
      <c r="S5" s="185">
        <v>704</v>
      </c>
      <c r="T5" s="185">
        <v>510</v>
      </c>
    </row>
    <row r="6" spans="2:20" ht="14.85" customHeight="1" x14ac:dyDescent="0.25">
      <c r="B6" s="246" t="s">
        <v>80</v>
      </c>
      <c r="C6" s="236" t="s">
        <v>81</v>
      </c>
      <c r="D6" s="223" t="s">
        <v>82</v>
      </c>
      <c r="E6" s="225" t="s">
        <v>173</v>
      </c>
      <c r="F6" s="244" t="s">
        <v>83</v>
      </c>
      <c r="G6" s="232" t="s">
        <v>175</v>
      </c>
      <c r="H6" s="34" t="s">
        <v>84</v>
      </c>
      <c r="I6" s="34" t="s">
        <v>84</v>
      </c>
      <c r="J6" s="34" t="s">
        <v>85</v>
      </c>
      <c r="L6" s="99" t="s">
        <v>19</v>
      </c>
      <c r="M6" s="186">
        <v>1040</v>
      </c>
      <c r="N6" s="186">
        <v>751</v>
      </c>
      <c r="O6" s="186">
        <v>823</v>
      </c>
      <c r="P6" s="186">
        <v>679</v>
      </c>
      <c r="Q6" s="186">
        <v>1574</v>
      </c>
      <c r="R6" s="186">
        <v>1020</v>
      </c>
      <c r="S6" s="186">
        <v>1057</v>
      </c>
      <c r="T6" s="186">
        <v>841</v>
      </c>
    </row>
    <row r="7" spans="2:20" ht="14.85" customHeight="1" x14ac:dyDescent="0.25">
      <c r="B7" s="247"/>
      <c r="C7" s="237"/>
      <c r="D7" s="224"/>
      <c r="E7" s="226"/>
      <c r="F7" s="245"/>
      <c r="G7" s="233"/>
      <c r="H7" s="55" t="s">
        <v>322</v>
      </c>
      <c r="I7" s="55" t="s">
        <v>298</v>
      </c>
      <c r="J7" s="35" t="s">
        <v>86</v>
      </c>
      <c r="L7" s="99" t="s">
        <v>26</v>
      </c>
      <c r="M7" s="186">
        <v>40</v>
      </c>
      <c r="N7" s="186">
        <v>19</v>
      </c>
      <c r="O7" s="186">
        <v>28</v>
      </c>
      <c r="P7" s="186">
        <v>30</v>
      </c>
      <c r="Q7" s="186">
        <v>192</v>
      </c>
      <c r="R7" s="186">
        <v>110</v>
      </c>
      <c r="S7" s="186">
        <v>134</v>
      </c>
      <c r="T7" s="186">
        <v>82</v>
      </c>
    </row>
    <row r="8" spans="2:20" ht="14.85" customHeight="1" x14ac:dyDescent="0.25">
      <c r="B8" s="110" t="s">
        <v>124</v>
      </c>
      <c r="C8" s="104">
        <f>OutcomesData!$B$62+OutcomesData!$K$62</f>
        <v>5800</v>
      </c>
      <c r="D8" s="104">
        <f>OutcomesData!$B$61+OutcomesData!$K$61</f>
        <v>3871</v>
      </c>
      <c r="E8" s="105">
        <f>(C8-D8)/D8</f>
        <v>0.4983208473262723</v>
      </c>
      <c r="F8" s="122">
        <f>OutcomesData!$B$50+OutcomesData!$K$50</f>
        <v>6767</v>
      </c>
      <c r="G8" s="105">
        <f>(C8-F8)/F8</f>
        <v>-0.142899364563322</v>
      </c>
      <c r="H8" s="122">
        <f>INDEX(OutcomesData!K:K, MATCH(DATEVALUE("30/06/2022"), OutcomesData!A:A), 0)</f>
        <v>6321</v>
      </c>
      <c r="I8" s="122">
        <v>6729</v>
      </c>
      <c r="J8" s="106">
        <f>SUM((H8-I8)/I8)</f>
        <v>-6.0633080695497103E-2</v>
      </c>
      <c r="L8" s="99" t="s">
        <v>21</v>
      </c>
      <c r="M8" s="186">
        <v>13</v>
      </c>
      <c r="N8" s="186">
        <v>6</v>
      </c>
      <c r="O8" s="186">
        <v>10</v>
      </c>
      <c r="P8" s="186">
        <v>6</v>
      </c>
      <c r="Q8" s="186">
        <v>260</v>
      </c>
      <c r="R8" s="186">
        <v>203</v>
      </c>
      <c r="S8" s="186">
        <v>188</v>
      </c>
      <c r="T8" s="186">
        <v>118</v>
      </c>
    </row>
    <row r="9" spans="2:20" ht="14.85" customHeight="1" x14ac:dyDescent="0.25">
      <c r="B9" s="111" t="s">
        <v>125</v>
      </c>
      <c r="C9" s="104">
        <f>OutcomesData!$C$62+OutcomesData!$L$62</f>
        <v>4136</v>
      </c>
      <c r="D9" s="104">
        <f>OutcomesData!$C$61+OutcomesData!$L$61</f>
        <v>4146</v>
      </c>
      <c r="E9" s="105">
        <f t="shared" ref="E9:E11" si="0">(C9-D9)/D9</f>
        <v>-2.41196333815726E-3</v>
      </c>
      <c r="F9" s="122">
        <f>OutcomesData!$C$50+OutcomesData!$L$50</f>
        <v>6221</v>
      </c>
      <c r="G9" s="105">
        <f t="shared" ref="G9:G12" si="1">(C9-F9)/F9</f>
        <v>-0.33515511975566631</v>
      </c>
      <c r="H9" s="122">
        <v>6146</v>
      </c>
      <c r="I9" s="122">
        <v>6245</v>
      </c>
      <c r="J9" s="106">
        <f t="shared" ref="J9:J11" si="2">SUM((H9-I9)/I9)</f>
        <v>-1.5852682145716574E-2</v>
      </c>
      <c r="L9" s="99" t="s">
        <v>24</v>
      </c>
      <c r="M9" s="186">
        <v>62</v>
      </c>
      <c r="N9" s="186">
        <v>43</v>
      </c>
      <c r="O9" s="186">
        <v>72</v>
      </c>
      <c r="P9" s="186">
        <v>66</v>
      </c>
      <c r="Q9" s="186">
        <v>111</v>
      </c>
      <c r="R9" s="186">
        <v>76</v>
      </c>
      <c r="S9" s="186">
        <v>105</v>
      </c>
      <c r="T9" s="186">
        <v>75</v>
      </c>
    </row>
    <row r="10" spans="2:20" ht="14.85" customHeight="1" x14ac:dyDescent="0.25">
      <c r="B10" s="111" t="s">
        <v>126</v>
      </c>
      <c r="C10" s="104">
        <f>OutcomesData!$D$62+OutcomesData!$M$62</f>
        <v>4645</v>
      </c>
      <c r="D10" s="104">
        <f>OutcomesData!$D$61+OutcomesData!$M$61</f>
        <v>3812</v>
      </c>
      <c r="E10" s="105">
        <f t="shared" si="0"/>
        <v>0.21852046169989506</v>
      </c>
      <c r="F10" s="122">
        <f>OutcomesData!$D$50+OutcomesData!$M$50</f>
        <v>5306</v>
      </c>
      <c r="G10" s="105">
        <f t="shared" si="1"/>
        <v>-0.12457595175273276</v>
      </c>
      <c r="H10" s="122">
        <v>4985</v>
      </c>
      <c r="I10" s="122">
        <v>4370</v>
      </c>
      <c r="J10" s="106">
        <f t="shared" si="2"/>
        <v>0.14073226544622425</v>
      </c>
      <c r="L10" s="99" t="s">
        <v>23</v>
      </c>
      <c r="M10" s="186">
        <v>27</v>
      </c>
      <c r="N10" s="186">
        <v>21</v>
      </c>
      <c r="O10" s="186">
        <v>25</v>
      </c>
      <c r="P10" s="186">
        <v>11</v>
      </c>
      <c r="Q10" s="186">
        <v>344</v>
      </c>
      <c r="R10" s="186">
        <v>208</v>
      </c>
      <c r="S10" s="186">
        <v>263</v>
      </c>
      <c r="T10" s="186">
        <v>188</v>
      </c>
    </row>
    <row r="11" spans="2:20" ht="14.85" customHeight="1" x14ac:dyDescent="0.25">
      <c r="B11" s="111" t="s">
        <v>127</v>
      </c>
      <c r="C11" s="104">
        <f>OutcomesData!$N$62</f>
        <v>3593</v>
      </c>
      <c r="D11" s="104">
        <f>OutcomesData!$N$61</f>
        <v>2612</v>
      </c>
      <c r="E11" s="105">
        <f t="shared" si="0"/>
        <v>0.37557427258805515</v>
      </c>
      <c r="F11" s="104">
        <f>OutcomesData!$N$50</f>
        <v>3596</v>
      </c>
      <c r="G11" s="105">
        <f>(C11-F11)/F11</f>
        <v>-8.3426028921023364E-4</v>
      </c>
      <c r="H11" s="122">
        <v>3449</v>
      </c>
      <c r="I11" s="122">
        <v>1947</v>
      </c>
      <c r="J11" s="106">
        <f t="shared" si="2"/>
        <v>0.77144324601951719</v>
      </c>
      <c r="L11" s="99" t="s">
        <v>28</v>
      </c>
      <c r="M11" s="186">
        <v>14</v>
      </c>
      <c r="N11" s="186">
        <v>17</v>
      </c>
      <c r="O11" s="186">
        <v>12</v>
      </c>
      <c r="P11" s="186">
        <v>13</v>
      </c>
      <c r="Q11" s="186">
        <v>33</v>
      </c>
      <c r="R11" s="186">
        <v>29</v>
      </c>
      <c r="S11" s="186">
        <v>42</v>
      </c>
      <c r="T11" s="186">
        <v>29</v>
      </c>
    </row>
    <row r="12" spans="2:20" ht="14.85" customHeight="1" x14ac:dyDescent="0.25">
      <c r="B12" s="111" t="s">
        <v>128</v>
      </c>
      <c r="C12" s="104">
        <f>OutcomesData!$O$62</f>
        <v>0</v>
      </c>
      <c r="D12" s="104">
        <f>OutcomesData!$O$61</f>
        <v>0</v>
      </c>
      <c r="E12" s="105"/>
      <c r="F12" s="122">
        <f>OutcomesData!$O$50</f>
        <v>7</v>
      </c>
      <c r="G12" s="105">
        <f t="shared" si="1"/>
        <v>-1</v>
      </c>
      <c r="H12" s="122">
        <v>7</v>
      </c>
      <c r="I12" s="122">
        <v>9</v>
      </c>
      <c r="J12" s="106">
        <f>(H12-I12)/I12</f>
        <v>-0.22222222222222221</v>
      </c>
      <c r="L12" s="99" t="s">
        <v>116</v>
      </c>
      <c r="M12" s="186">
        <v>9</v>
      </c>
      <c r="N12" s="186">
        <v>5</v>
      </c>
      <c r="O12" s="186">
        <v>6</v>
      </c>
      <c r="P12" s="186">
        <v>8</v>
      </c>
      <c r="Q12" s="186">
        <v>43</v>
      </c>
      <c r="R12" s="186">
        <v>33</v>
      </c>
      <c r="S12" s="186">
        <v>45</v>
      </c>
      <c r="T12" s="186">
        <v>24</v>
      </c>
    </row>
    <row r="13" spans="2:20" ht="14.85" customHeight="1" x14ac:dyDescent="0.25">
      <c r="L13" s="99" t="s">
        <v>31</v>
      </c>
      <c r="M13" s="186">
        <v>21</v>
      </c>
      <c r="N13" s="186">
        <v>11</v>
      </c>
      <c r="O13" s="186">
        <v>24</v>
      </c>
      <c r="P13" s="186">
        <v>12</v>
      </c>
      <c r="Q13" s="186">
        <v>21</v>
      </c>
      <c r="R13" s="186">
        <v>25</v>
      </c>
      <c r="S13" s="186">
        <v>20</v>
      </c>
      <c r="T13" s="186">
        <v>24</v>
      </c>
    </row>
    <row r="14" spans="2:20" ht="12.75" customHeight="1" x14ac:dyDescent="0.25">
      <c r="L14" s="99" t="s">
        <v>33</v>
      </c>
      <c r="M14" s="186" t="s">
        <v>316</v>
      </c>
      <c r="N14" s="186" t="s">
        <v>316</v>
      </c>
      <c r="O14" s="186" t="s">
        <v>316</v>
      </c>
      <c r="P14" s="186">
        <v>5</v>
      </c>
      <c r="Q14" s="186">
        <v>8</v>
      </c>
      <c r="R14" s="186">
        <v>6</v>
      </c>
      <c r="S14" s="186">
        <v>6</v>
      </c>
      <c r="T14" s="186">
        <v>6</v>
      </c>
    </row>
    <row r="15" spans="2:20" ht="12.75" customHeight="1" x14ac:dyDescent="0.25">
      <c r="L15" s="99" t="s">
        <v>35</v>
      </c>
      <c r="M15" s="186">
        <v>1</v>
      </c>
      <c r="N15" s="186" t="s">
        <v>316</v>
      </c>
      <c r="O15" s="186">
        <v>1</v>
      </c>
      <c r="P15" s="186">
        <v>1</v>
      </c>
      <c r="Q15" s="186">
        <v>2</v>
      </c>
      <c r="R15" s="186">
        <v>3</v>
      </c>
      <c r="S15" s="186">
        <v>5</v>
      </c>
      <c r="T15" s="186">
        <v>4</v>
      </c>
    </row>
    <row r="16" spans="2:20" ht="12.75" customHeight="1" x14ac:dyDescent="0.25">
      <c r="L16" s="100" t="s">
        <v>36</v>
      </c>
      <c r="M16" s="187">
        <v>6</v>
      </c>
      <c r="N16" s="187">
        <v>2</v>
      </c>
      <c r="O16" s="187">
        <v>2</v>
      </c>
      <c r="P16" s="187">
        <v>1</v>
      </c>
      <c r="Q16" s="187">
        <v>3</v>
      </c>
      <c r="R16" s="187">
        <v>3</v>
      </c>
      <c r="S16" s="187">
        <v>2</v>
      </c>
      <c r="T16" s="187">
        <v>2</v>
      </c>
    </row>
    <row r="17" spans="10:20" ht="12.75" customHeight="1" x14ac:dyDescent="0.25">
      <c r="L17" s="115" t="s">
        <v>93</v>
      </c>
      <c r="M17" s="120"/>
      <c r="N17" s="120"/>
      <c r="O17" s="120"/>
      <c r="P17" s="120"/>
      <c r="Q17" s="120"/>
      <c r="R17" s="120"/>
      <c r="S17" s="120"/>
      <c r="T17" s="121"/>
    </row>
    <row r="18" spans="10:20" ht="12.75" customHeight="1" x14ac:dyDescent="0.25">
      <c r="L18" s="98" t="s">
        <v>188</v>
      </c>
      <c r="M18" s="185">
        <v>2076</v>
      </c>
      <c r="N18" s="185">
        <v>1333</v>
      </c>
      <c r="O18" s="185">
        <v>1342</v>
      </c>
      <c r="P18" s="185">
        <v>782</v>
      </c>
      <c r="Q18" s="185">
        <v>2136</v>
      </c>
      <c r="R18" s="185">
        <v>1387</v>
      </c>
      <c r="S18" s="185">
        <v>1268</v>
      </c>
      <c r="T18" s="185">
        <v>760</v>
      </c>
    </row>
    <row r="19" spans="10:20" ht="12.75" customHeight="1" x14ac:dyDescent="0.25">
      <c r="L19" s="99" t="s">
        <v>94</v>
      </c>
      <c r="M19" s="186">
        <v>41</v>
      </c>
      <c r="N19" s="186">
        <v>35</v>
      </c>
      <c r="O19" s="186">
        <v>37</v>
      </c>
      <c r="P19" s="186">
        <v>24</v>
      </c>
      <c r="Q19" s="186">
        <v>825</v>
      </c>
      <c r="R19" s="186">
        <v>570</v>
      </c>
      <c r="S19" s="186">
        <v>598</v>
      </c>
      <c r="T19" s="186">
        <v>352</v>
      </c>
    </row>
    <row r="20" spans="10:20" ht="12.75" customHeight="1" x14ac:dyDescent="0.25">
      <c r="L20" s="99" t="s">
        <v>95</v>
      </c>
      <c r="M20" s="186">
        <v>28</v>
      </c>
      <c r="N20" s="186">
        <v>18</v>
      </c>
      <c r="O20" s="186">
        <v>18</v>
      </c>
      <c r="P20" s="186">
        <v>8</v>
      </c>
      <c r="Q20" s="186">
        <v>31</v>
      </c>
      <c r="R20" s="186">
        <v>17</v>
      </c>
      <c r="S20" s="186">
        <v>23</v>
      </c>
      <c r="T20" s="186">
        <v>11</v>
      </c>
    </row>
    <row r="21" spans="10:20" ht="12.75" customHeight="1" x14ac:dyDescent="0.25">
      <c r="L21" s="99" t="s">
        <v>117</v>
      </c>
      <c r="M21" s="186">
        <v>32</v>
      </c>
      <c r="N21" s="186">
        <v>14</v>
      </c>
      <c r="O21" s="186">
        <v>18</v>
      </c>
      <c r="P21" s="186">
        <v>29</v>
      </c>
      <c r="Q21" s="186">
        <v>24</v>
      </c>
      <c r="R21" s="186">
        <v>29</v>
      </c>
      <c r="S21" s="186">
        <v>16</v>
      </c>
      <c r="T21" s="186">
        <v>25</v>
      </c>
    </row>
    <row r="22" spans="10:20" ht="12.75" customHeight="1" x14ac:dyDescent="0.25">
      <c r="L22" s="100" t="s">
        <v>172</v>
      </c>
      <c r="M22" s="187">
        <v>234</v>
      </c>
      <c r="N22" s="187">
        <v>359</v>
      </c>
      <c r="O22" s="187">
        <v>659</v>
      </c>
      <c r="P22" s="187">
        <v>847</v>
      </c>
      <c r="Q22" s="187">
        <v>373</v>
      </c>
      <c r="R22" s="187">
        <v>374</v>
      </c>
      <c r="S22" s="187">
        <v>666</v>
      </c>
      <c r="T22" s="187">
        <v>755</v>
      </c>
    </row>
    <row r="23" spans="10:20" ht="12.75" customHeight="1" x14ac:dyDescent="0.25">
      <c r="L23" s="115" t="s">
        <v>119</v>
      </c>
      <c r="M23" s="120"/>
      <c r="N23" s="120"/>
      <c r="O23" s="120"/>
      <c r="P23" s="120"/>
      <c r="Q23" s="120"/>
      <c r="R23" s="120"/>
      <c r="S23" s="120"/>
      <c r="T23" s="121"/>
    </row>
    <row r="24" spans="10:20" ht="12.75" customHeight="1" x14ac:dyDescent="0.25">
      <c r="J24" s="58"/>
      <c r="L24" s="98" t="s">
        <v>11</v>
      </c>
      <c r="M24" s="185">
        <v>47</v>
      </c>
      <c r="N24" s="185">
        <v>36</v>
      </c>
      <c r="O24" s="185">
        <v>52</v>
      </c>
      <c r="P24" s="185">
        <v>28</v>
      </c>
      <c r="Q24" s="185">
        <v>313</v>
      </c>
      <c r="R24" s="185">
        <v>222</v>
      </c>
      <c r="S24" s="185">
        <v>177</v>
      </c>
      <c r="T24" s="185">
        <v>111</v>
      </c>
    </row>
    <row r="25" spans="10:20" ht="12.75" customHeight="1" x14ac:dyDescent="0.25">
      <c r="J25" s="59"/>
      <c r="L25" s="99" t="s">
        <v>12</v>
      </c>
      <c r="M25" s="186">
        <v>185</v>
      </c>
      <c r="N25" s="186">
        <v>122</v>
      </c>
      <c r="O25" s="186">
        <v>141</v>
      </c>
      <c r="P25" s="186">
        <v>112</v>
      </c>
      <c r="Q25" s="186">
        <v>456</v>
      </c>
      <c r="R25" s="186">
        <v>294</v>
      </c>
      <c r="S25" s="186">
        <v>346</v>
      </c>
      <c r="T25" s="186">
        <v>255</v>
      </c>
    </row>
    <row r="26" spans="10:20" ht="12.75" customHeight="1" x14ac:dyDescent="0.25">
      <c r="J26" s="59"/>
      <c r="L26" s="99" t="s">
        <v>13</v>
      </c>
      <c r="M26" s="186">
        <v>470</v>
      </c>
      <c r="N26" s="186">
        <v>304</v>
      </c>
      <c r="O26" s="186">
        <v>360</v>
      </c>
      <c r="P26" s="186">
        <v>307</v>
      </c>
      <c r="Q26" s="186">
        <v>855</v>
      </c>
      <c r="R26" s="186">
        <v>524</v>
      </c>
      <c r="S26" s="186">
        <v>585</v>
      </c>
      <c r="T26" s="186">
        <v>473</v>
      </c>
    </row>
    <row r="27" spans="10:20" ht="12.75" customHeight="1" x14ac:dyDescent="0.25">
      <c r="J27" s="59"/>
      <c r="L27" s="99" t="s">
        <v>14</v>
      </c>
      <c r="M27" s="186">
        <v>445</v>
      </c>
      <c r="N27" s="186">
        <v>307</v>
      </c>
      <c r="O27" s="186">
        <v>370</v>
      </c>
      <c r="P27" s="186">
        <v>287</v>
      </c>
      <c r="Q27" s="186">
        <v>562</v>
      </c>
      <c r="R27" s="186">
        <v>394</v>
      </c>
      <c r="S27" s="186">
        <v>406</v>
      </c>
      <c r="T27" s="186">
        <v>276</v>
      </c>
    </row>
    <row r="28" spans="10:20" ht="12.75" customHeight="1" x14ac:dyDescent="0.25">
      <c r="J28" s="53"/>
      <c r="L28" s="99" t="s">
        <v>16</v>
      </c>
      <c r="M28" s="186">
        <v>261</v>
      </c>
      <c r="N28" s="186">
        <v>179</v>
      </c>
      <c r="O28" s="186">
        <v>244</v>
      </c>
      <c r="P28" s="186">
        <v>187</v>
      </c>
      <c r="Q28" s="186">
        <v>296</v>
      </c>
      <c r="R28" s="186">
        <v>212</v>
      </c>
      <c r="S28" s="186">
        <v>229</v>
      </c>
      <c r="T28" s="186">
        <v>182</v>
      </c>
    </row>
    <row r="29" spans="10:20" ht="12.75" customHeight="1" x14ac:dyDescent="0.25">
      <c r="J29" s="53"/>
      <c r="L29" s="99" t="s">
        <v>18</v>
      </c>
      <c r="M29" s="186">
        <v>324</v>
      </c>
      <c r="N29" s="186">
        <v>253</v>
      </c>
      <c r="O29" s="186">
        <v>277</v>
      </c>
      <c r="P29" s="186">
        <v>225</v>
      </c>
      <c r="Q29" s="186">
        <v>346</v>
      </c>
      <c r="R29" s="186">
        <v>247</v>
      </c>
      <c r="S29" s="186">
        <v>281</v>
      </c>
      <c r="T29" s="186">
        <v>194</v>
      </c>
    </row>
    <row r="30" spans="10:20" ht="12.75" customHeight="1" x14ac:dyDescent="0.25">
      <c r="J30" s="58"/>
      <c r="L30" s="99" t="s">
        <v>20</v>
      </c>
      <c r="M30" s="186">
        <v>605</v>
      </c>
      <c r="N30" s="186">
        <v>492</v>
      </c>
      <c r="O30" s="186">
        <v>548</v>
      </c>
      <c r="P30" s="186">
        <v>473</v>
      </c>
      <c r="Q30" s="186">
        <v>513</v>
      </c>
      <c r="R30" s="186">
        <v>435</v>
      </c>
      <c r="S30" s="186">
        <v>487</v>
      </c>
      <c r="T30" s="186">
        <v>361</v>
      </c>
    </row>
    <row r="31" spans="10:20" ht="12.75" customHeight="1" x14ac:dyDescent="0.25">
      <c r="L31" s="100" t="s">
        <v>22</v>
      </c>
      <c r="M31" s="187">
        <v>74</v>
      </c>
      <c r="N31" s="187">
        <v>66</v>
      </c>
      <c r="O31" s="187">
        <v>82</v>
      </c>
      <c r="P31" s="187">
        <v>71</v>
      </c>
      <c r="Q31" s="187">
        <v>48</v>
      </c>
      <c r="R31" s="187">
        <v>49</v>
      </c>
      <c r="S31" s="187">
        <v>60</v>
      </c>
      <c r="T31" s="187">
        <v>51</v>
      </c>
    </row>
    <row r="32" spans="10:20" ht="12.75" customHeight="1" x14ac:dyDescent="0.25">
      <c r="L32" s="115" t="s">
        <v>7</v>
      </c>
      <c r="M32" s="120"/>
      <c r="N32" s="120"/>
      <c r="O32" s="120"/>
      <c r="P32" s="120"/>
      <c r="Q32" s="120"/>
      <c r="R32" s="120"/>
      <c r="S32" s="120"/>
      <c r="T32" s="121"/>
    </row>
    <row r="33" spans="2:20" ht="12.75" customHeight="1" x14ac:dyDescent="0.25">
      <c r="L33" s="98" t="s">
        <v>8</v>
      </c>
      <c r="M33" s="185">
        <v>1226</v>
      </c>
      <c r="N33" s="185">
        <v>875</v>
      </c>
      <c r="O33" s="185">
        <v>1036</v>
      </c>
      <c r="P33" s="185">
        <v>829</v>
      </c>
      <c r="Q33" s="185">
        <v>1947</v>
      </c>
      <c r="R33" s="185">
        <v>1304</v>
      </c>
      <c r="S33" s="185">
        <v>1382</v>
      </c>
      <c r="T33" s="185">
        <v>1018</v>
      </c>
    </row>
    <row r="34" spans="2:20" ht="12.75" customHeight="1" x14ac:dyDescent="0.25">
      <c r="L34" s="99" t="s">
        <v>9</v>
      </c>
      <c r="M34" s="186">
        <v>1185</v>
      </c>
      <c r="N34" s="186">
        <v>884</v>
      </c>
      <c r="O34" s="186">
        <v>1038</v>
      </c>
      <c r="P34" s="186">
        <v>861</v>
      </c>
      <c r="Q34" s="186">
        <v>1442</v>
      </c>
      <c r="R34" s="186">
        <v>1073</v>
      </c>
      <c r="S34" s="186">
        <v>1189</v>
      </c>
      <c r="T34" s="186">
        <v>885</v>
      </c>
    </row>
    <row r="35" spans="2:20" ht="12.75" customHeight="1" x14ac:dyDescent="0.25">
      <c r="L35" s="116" t="s">
        <v>73</v>
      </c>
      <c r="M35" s="188">
        <v>2411</v>
      </c>
      <c r="N35" s="188">
        <v>1759</v>
      </c>
      <c r="O35" s="188">
        <v>2074</v>
      </c>
      <c r="P35" s="188">
        <v>1690</v>
      </c>
      <c r="Q35" s="188">
        <v>3389</v>
      </c>
      <c r="R35" s="188">
        <v>2377</v>
      </c>
      <c r="S35" s="188">
        <v>2571</v>
      </c>
      <c r="T35" s="188">
        <v>1903</v>
      </c>
    </row>
    <row r="36" spans="2:20" ht="12.75" customHeight="1" x14ac:dyDescent="0.25">
      <c r="L36" s="240"/>
      <c r="M36" s="240"/>
      <c r="N36" s="240"/>
      <c r="O36" s="240"/>
      <c r="P36" s="240"/>
      <c r="Q36" s="240"/>
      <c r="R36" s="240"/>
      <c r="S36" s="240"/>
      <c r="T36" s="240"/>
    </row>
    <row r="37" spans="2:20" ht="12.75" customHeight="1" x14ac:dyDescent="0.25">
      <c r="L37" s="241"/>
      <c r="M37" s="241"/>
      <c r="N37" s="241"/>
      <c r="O37" s="241"/>
      <c r="P37" s="241"/>
      <c r="Q37" s="241"/>
      <c r="R37" s="241"/>
      <c r="S37" s="241"/>
      <c r="T37" s="241"/>
    </row>
    <row r="38" spans="2:20" ht="30" customHeight="1" x14ac:dyDescent="0.25">
      <c r="L38" s="102"/>
      <c r="T38" s="51"/>
    </row>
    <row r="39" spans="2:20" ht="12.75" customHeight="1" x14ac:dyDescent="0.25">
      <c r="L39" s="102"/>
    </row>
    <row r="40" spans="2:20" ht="15" customHeight="1" x14ac:dyDescent="0.25">
      <c r="L40" s="102"/>
    </row>
    <row r="41" spans="2:20" ht="30" customHeight="1" x14ac:dyDescent="0.3">
      <c r="B41" s="33" t="s">
        <v>183</v>
      </c>
      <c r="L41" s="117" t="s">
        <v>112</v>
      </c>
      <c r="M41" s="44" t="s">
        <v>129</v>
      </c>
      <c r="N41" s="44" t="s">
        <v>130</v>
      </c>
      <c r="O41" s="44" t="s">
        <v>131</v>
      </c>
      <c r="P41" s="44" t="s">
        <v>132</v>
      </c>
      <c r="Q41" s="44" t="s">
        <v>133</v>
      </c>
      <c r="R41" s="44" t="s">
        <v>134</v>
      </c>
      <c r="S41" s="44" t="s">
        <v>135</v>
      </c>
      <c r="T41" s="44" t="s">
        <v>136</v>
      </c>
    </row>
    <row r="42" spans="2:20" ht="12.75" customHeight="1" x14ac:dyDescent="0.3">
      <c r="B42" s="33"/>
      <c r="L42" s="115" t="s">
        <v>120</v>
      </c>
      <c r="M42" s="45"/>
      <c r="N42" s="45"/>
      <c r="O42" s="45"/>
      <c r="P42" s="45"/>
      <c r="Q42" s="45"/>
      <c r="R42" s="45"/>
      <c r="S42" s="45"/>
      <c r="T42" s="46"/>
    </row>
    <row r="43" spans="2:20" ht="15" customHeight="1" x14ac:dyDescent="0.25">
      <c r="B43" s="137" t="s">
        <v>182</v>
      </c>
      <c r="C43" s="248" t="s">
        <v>302</v>
      </c>
      <c r="D43" s="248"/>
      <c r="E43" s="248"/>
      <c r="F43" s="248"/>
      <c r="G43" s="248"/>
      <c r="H43" s="248"/>
      <c r="I43" s="248"/>
      <c r="J43" s="248"/>
      <c r="L43" s="118" t="s">
        <v>27</v>
      </c>
      <c r="M43" s="186">
        <v>161</v>
      </c>
      <c r="N43" s="186">
        <v>104</v>
      </c>
      <c r="O43" s="186">
        <v>141</v>
      </c>
      <c r="P43" s="186">
        <v>83</v>
      </c>
      <c r="Q43" s="186">
        <v>287</v>
      </c>
      <c r="R43" s="186">
        <v>178</v>
      </c>
      <c r="S43" s="186">
        <v>200</v>
      </c>
      <c r="T43" s="186">
        <v>123</v>
      </c>
    </row>
    <row r="44" spans="2:20" x14ac:dyDescent="0.25">
      <c r="C44" s="248"/>
      <c r="D44" s="248"/>
      <c r="E44" s="248"/>
      <c r="F44" s="248"/>
      <c r="G44" s="248"/>
      <c r="H44" s="248"/>
      <c r="I44" s="248"/>
      <c r="J44" s="248"/>
      <c r="L44" s="118" t="s">
        <v>29</v>
      </c>
      <c r="M44" s="186">
        <v>505</v>
      </c>
      <c r="N44" s="186">
        <v>383</v>
      </c>
      <c r="O44" s="186">
        <v>428</v>
      </c>
      <c r="P44" s="186">
        <v>345</v>
      </c>
      <c r="Q44" s="186">
        <v>431</v>
      </c>
      <c r="R44" s="186">
        <v>328</v>
      </c>
      <c r="S44" s="186">
        <v>338</v>
      </c>
      <c r="T44" s="186">
        <v>222</v>
      </c>
    </row>
    <row r="45" spans="2:20" x14ac:dyDescent="0.25">
      <c r="C45" s="248"/>
      <c r="D45" s="248"/>
      <c r="E45" s="248"/>
      <c r="F45" s="248"/>
      <c r="G45" s="248"/>
      <c r="H45" s="248"/>
      <c r="I45" s="248"/>
      <c r="J45" s="248"/>
      <c r="L45" s="118" t="s">
        <v>30</v>
      </c>
      <c r="M45" s="186">
        <v>195</v>
      </c>
      <c r="N45" s="186">
        <v>136</v>
      </c>
      <c r="O45" s="186">
        <v>150</v>
      </c>
      <c r="P45" s="186">
        <v>102</v>
      </c>
      <c r="Q45" s="186">
        <v>317</v>
      </c>
      <c r="R45" s="186">
        <v>182</v>
      </c>
      <c r="S45" s="186">
        <v>199</v>
      </c>
      <c r="T45" s="186">
        <v>102</v>
      </c>
    </row>
    <row r="46" spans="2:20" ht="14.25" customHeight="1" x14ac:dyDescent="0.3">
      <c r="B46" s="33"/>
      <c r="C46" s="243"/>
      <c r="D46" s="243"/>
      <c r="E46" s="243"/>
      <c r="F46" s="243"/>
      <c r="G46" s="243"/>
      <c r="H46" s="243"/>
      <c r="I46" s="243"/>
      <c r="J46" s="243"/>
      <c r="L46" s="118" t="s">
        <v>32</v>
      </c>
      <c r="M46" s="186">
        <v>118</v>
      </c>
      <c r="N46" s="186">
        <v>84</v>
      </c>
      <c r="O46" s="186">
        <v>110</v>
      </c>
      <c r="P46" s="186">
        <v>75</v>
      </c>
      <c r="Q46" s="186">
        <v>114</v>
      </c>
      <c r="R46" s="186">
        <v>98</v>
      </c>
      <c r="S46" s="186">
        <v>73</v>
      </c>
      <c r="T46" s="186">
        <v>51</v>
      </c>
    </row>
    <row r="47" spans="2:20" ht="15" customHeight="1" x14ac:dyDescent="0.25">
      <c r="B47" s="246" t="s">
        <v>80</v>
      </c>
      <c r="C47" s="236" t="s">
        <v>81</v>
      </c>
      <c r="D47" s="223" t="s">
        <v>82</v>
      </c>
      <c r="E47" s="225" t="s">
        <v>173</v>
      </c>
      <c r="F47" s="238" t="s">
        <v>83</v>
      </c>
      <c r="G47" s="232" t="s">
        <v>175</v>
      </c>
      <c r="H47" s="136" t="s">
        <v>84</v>
      </c>
      <c r="I47" s="136" t="s">
        <v>84</v>
      </c>
      <c r="J47" s="34" t="s">
        <v>85</v>
      </c>
      <c r="L47" s="119" t="s">
        <v>34</v>
      </c>
      <c r="M47" s="187">
        <v>204</v>
      </c>
      <c r="N47" s="187">
        <v>143</v>
      </c>
      <c r="O47" s="187">
        <v>139</v>
      </c>
      <c r="P47" s="187">
        <v>100</v>
      </c>
      <c r="Q47" s="187">
        <v>332</v>
      </c>
      <c r="R47" s="187">
        <v>173</v>
      </c>
      <c r="S47" s="187">
        <v>199</v>
      </c>
      <c r="T47" s="187">
        <v>121</v>
      </c>
    </row>
    <row r="48" spans="2:20" ht="12.75" customHeight="1" x14ac:dyDescent="0.25">
      <c r="B48" s="247"/>
      <c r="C48" s="237"/>
      <c r="D48" s="224"/>
      <c r="E48" s="226"/>
      <c r="F48" s="239"/>
      <c r="G48" s="233"/>
      <c r="H48" s="55" t="s">
        <v>322</v>
      </c>
      <c r="I48" s="55" t="s">
        <v>298</v>
      </c>
      <c r="J48" s="35" t="s">
        <v>86</v>
      </c>
    </row>
    <row r="49" spans="2:11" ht="14.25" customHeight="1" x14ac:dyDescent="0.25">
      <c r="B49" s="112" t="s">
        <v>124</v>
      </c>
      <c r="C49" s="104">
        <f>OutcomesData!$P$62+OutcomesData!$E$62</f>
        <v>2411</v>
      </c>
      <c r="D49" s="104">
        <f>OutcomesData!$P$61+OutcomesData!$E$61</f>
        <v>1676</v>
      </c>
      <c r="E49" s="105">
        <f t="shared" ref="E49:E52" si="3">(C49-D49)/D49</f>
        <v>0.43854415274463004</v>
      </c>
      <c r="F49" s="104">
        <f>OutcomesData!$P$50+OutcomesData!$E$50</f>
        <v>3093</v>
      </c>
      <c r="G49" s="106">
        <f>SUM((C49-F49)/F49)</f>
        <v>-0.22049789848043971</v>
      </c>
      <c r="H49" s="104">
        <v>2676</v>
      </c>
      <c r="I49" s="104">
        <v>3001</v>
      </c>
      <c r="J49" s="106">
        <f>SUM((H49-I49)/I49)</f>
        <v>-0.10829723425524825</v>
      </c>
    </row>
    <row r="50" spans="2:11" ht="14.25" customHeight="1" x14ac:dyDescent="0.25">
      <c r="B50" s="113" t="s">
        <v>125</v>
      </c>
      <c r="C50" s="104">
        <f>OutcomesData!$Q$62+OutcomesData!F62</f>
        <v>1759</v>
      </c>
      <c r="D50" s="104">
        <f>OutcomesData!$Q$61+OutcomesData!F61</f>
        <v>1863</v>
      </c>
      <c r="E50" s="105">
        <f t="shared" si="3"/>
        <v>-5.5823939881910895E-2</v>
      </c>
      <c r="F50" s="104">
        <f>OutcomesData!$Q$50+OutcomesData!$F$50</f>
        <v>2816</v>
      </c>
      <c r="G50" s="106">
        <f t="shared" ref="G50:G52" si="4">SUM((C50-F50)/F50)</f>
        <v>-0.37535511363636365</v>
      </c>
      <c r="H50" s="104">
        <v>2841</v>
      </c>
      <c r="I50" s="104">
        <v>2990</v>
      </c>
      <c r="J50" s="106">
        <f t="shared" ref="J50:J52" si="5">SUM((H50-I50)/I50)</f>
        <v>-4.9832775919732439E-2</v>
      </c>
    </row>
    <row r="51" spans="2:11" ht="14.25" customHeight="1" x14ac:dyDescent="0.25">
      <c r="B51" s="113" t="s">
        <v>126</v>
      </c>
      <c r="C51" s="104">
        <f>OutcomesData!$R$62+OutcomesData!$G$62</f>
        <v>2074</v>
      </c>
      <c r="D51" s="104">
        <f>OutcomesData!$R$61+OutcomesData!$G$61</f>
        <v>1745</v>
      </c>
      <c r="E51" s="105">
        <f t="shared" si="3"/>
        <v>0.18853868194842408</v>
      </c>
      <c r="F51" s="104">
        <f>OutcomesData!$R$50+OutcomesData!$G$50</f>
        <v>2517</v>
      </c>
      <c r="G51" s="106">
        <f t="shared" si="4"/>
        <v>-0.17600317838696861</v>
      </c>
      <c r="H51" s="104">
        <v>2267</v>
      </c>
      <c r="I51" s="104">
        <v>2018</v>
      </c>
      <c r="J51" s="106">
        <f t="shared" si="5"/>
        <v>0.12338949454905847</v>
      </c>
    </row>
    <row r="52" spans="2:11" ht="14.25" customHeight="1" x14ac:dyDescent="0.25">
      <c r="B52" s="113" t="s">
        <v>127</v>
      </c>
      <c r="C52" s="104">
        <f>OutcomesData!$S$62+OutcomesData!$H$62</f>
        <v>1690</v>
      </c>
      <c r="D52" s="104">
        <f>OutcomesData!$S$61+OutcomesData!$H$61</f>
        <v>1260</v>
      </c>
      <c r="E52" s="105">
        <f t="shared" si="3"/>
        <v>0.34126984126984128</v>
      </c>
      <c r="F52" s="104">
        <f>OutcomesData!S50</f>
        <v>1745</v>
      </c>
      <c r="G52" s="106">
        <f t="shared" si="4"/>
        <v>-3.151862464183381E-2</v>
      </c>
      <c r="H52" s="104">
        <v>1586</v>
      </c>
      <c r="I52" s="104">
        <v>821</v>
      </c>
      <c r="J52" s="106">
        <f t="shared" si="5"/>
        <v>0.93179049939098657</v>
      </c>
    </row>
    <row r="53" spans="2:11" ht="12.75" customHeight="1" x14ac:dyDescent="0.25"/>
    <row r="54" spans="2:11" ht="12.75" customHeight="1" x14ac:dyDescent="0.25"/>
    <row r="55" spans="2:11" ht="12.75" customHeight="1" x14ac:dyDescent="0.25"/>
    <row r="56" spans="2:11" ht="12.75" customHeight="1" x14ac:dyDescent="0.25">
      <c r="K56" s="54"/>
    </row>
    <row r="57" spans="2:11" ht="12.75" customHeight="1" x14ac:dyDescent="0.25">
      <c r="K57" s="54"/>
    </row>
    <row r="58" spans="2:11" ht="12.75" customHeight="1" x14ac:dyDescent="0.25">
      <c r="K58" s="54"/>
    </row>
    <row r="59" spans="2:11" ht="12.75" customHeight="1" x14ac:dyDescent="0.25">
      <c r="K59" s="54"/>
    </row>
    <row r="60" spans="2:11" ht="12.75" customHeight="1" x14ac:dyDescent="0.25"/>
    <row r="61" spans="2:11" ht="12.75" customHeight="1" x14ac:dyDescent="0.25"/>
    <row r="62" spans="2:11" ht="12.75" customHeight="1" x14ac:dyDescent="0.25"/>
    <row r="63" spans="2:11" ht="12.75" customHeight="1" x14ac:dyDescent="0.25"/>
    <row r="64" spans="2:11" ht="12.75" customHeight="1" x14ac:dyDescent="0.25"/>
    <row r="65" spans="2:20" ht="12.75" customHeight="1" x14ac:dyDescent="0.25"/>
    <row r="66" spans="2:20" ht="12.75" customHeight="1" x14ac:dyDescent="0.25"/>
    <row r="67" spans="2:20" ht="12.75" customHeight="1" x14ac:dyDescent="0.25"/>
    <row r="68" spans="2:20" ht="12.75" customHeight="1" x14ac:dyDescent="0.25"/>
    <row r="69" spans="2:20" ht="12.75" customHeight="1" x14ac:dyDescent="0.25"/>
    <row r="70" spans="2:20" ht="12.75" customHeight="1" x14ac:dyDescent="0.25"/>
    <row r="71" spans="2:20" ht="12.75" customHeight="1" x14ac:dyDescent="0.25"/>
    <row r="72" spans="2:20" ht="30" customHeight="1" x14ac:dyDescent="0.25"/>
    <row r="73" spans="2:20" ht="12.75" customHeight="1" x14ac:dyDescent="0.25"/>
    <row r="77" spans="2:20" x14ac:dyDescent="0.25">
      <c r="T77" s="51"/>
    </row>
    <row r="80" spans="2:20" ht="18.75" x14ac:dyDescent="0.3">
      <c r="B80" s="199" t="s">
        <v>184</v>
      </c>
    </row>
    <row r="82" spans="2:11" ht="15" customHeight="1" x14ac:dyDescent="0.25">
      <c r="B82" s="137" t="s">
        <v>182</v>
      </c>
      <c r="C82" s="248" t="s">
        <v>302</v>
      </c>
      <c r="D82" s="248"/>
      <c r="E82" s="248"/>
      <c r="F82" s="248"/>
      <c r="G82" s="248"/>
      <c r="H82" s="248"/>
      <c r="I82" s="248"/>
      <c r="J82" s="248"/>
    </row>
    <row r="83" spans="2:11" x14ac:dyDescent="0.25">
      <c r="C83" s="248"/>
      <c r="D83" s="248"/>
      <c r="E83" s="248"/>
      <c r="F83" s="248"/>
      <c r="G83" s="248"/>
      <c r="H83" s="248"/>
      <c r="I83" s="248"/>
      <c r="J83" s="248"/>
    </row>
    <row r="84" spans="2:11" x14ac:dyDescent="0.25">
      <c r="C84" s="248"/>
      <c r="D84" s="248"/>
      <c r="E84" s="248"/>
      <c r="F84" s="248"/>
      <c r="G84" s="248"/>
      <c r="H84" s="248"/>
      <c r="I84" s="248"/>
      <c r="J84" s="248"/>
    </row>
    <row r="85" spans="2:11" x14ac:dyDescent="0.25">
      <c r="C85" s="243"/>
      <c r="D85" s="243"/>
      <c r="E85" s="243"/>
      <c r="F85" s="243"/>
      <c r="G85" s="243"/>
      <c r="H85" s="243"/>
      <c r="I85" s="243"/>
      <c r="J85" s="243"/>
    </row>
    <row r="86" spans="2:11" x14ac:dyDescent="0.25">
      <c r="B86" s="246" t="s">
        <v>80</v>
      </c>
      <c r="C86" s="236" t="s">
        <v>81</v>
      </c>
      <c r="D86" s="223" t="s">
        <v>82</v>
      </c>
      <c r="E86" s="225" t="s">
        <v>173</v>
      </c>
      <c r="F86" s="238" t="s">
        <v>83</v>
      </c>
      <c r="G86" s="232" t="s">
        <v>175</v>
      </c>
      <c r="H86" s="136" t="s">
        <v>84</v>
      </c>
      <c r="I86" s="136" t="s">
        <v>84</v>
      </c>
      <c r="J86" s="34" t="s">
        <v>85</v>
      </c>
    </row>
    <row r="87" spans="2:11" x14ac:dyDescent="0.25">
      <c r="B87" s="247"/>
      <c r="C87" s="237"/>
      <c r="D87" s="224"/>
      <c r="E87" s="226"/>
      <c r="F87" s="239"/>
      <c r="G87" s="233"/>
      <c r="H87" s="55" t="s">
        <v>322</v>
      </c>
      <c r="I87" s="55" t="s">
        <v>298</v>
      </c>
      <c r="J87" s="35" t="s">
        <v>86</v>
      </c>
    </row>
    <row r="88" spans="2:11" ht="14.25" customHeight="1" x14ac:dyDescent="0.25">
      <c r="B88" s="42" t="s">
        <v>124</v>
      </c>
      <c r="C88" s="104">
        <f>OutcomesData!$T$62+OutcomesData!$H$62</f>
        <v>3389</v>
      </c>
      <c r="D88" s="104">
        <f>OutcomesData!$T$61+OutcomesData!$H$61</f>
        <v>2195</v>
      </c>
      <c r="E88" s="105">
        <f t="shared" ref="E88:E91" si="6">(C88-D88)/D88</f>
        <v>0.54396355353075165</v>
      </c>
      <c r="F88" s="104">
        <f>OutcomesData!$T$50+OutcomesData!$H$50</f>
        <v>3674</v>
      </c>
      <c r="G88" s="106">
        <f t="shared" ref="G88:G89" si="7">(C88-F88)/F88</f>
        <v>-7.7572128470332069E-2</v>
      </c>
      <c r="H88" s="104">
        <v>3645</v>
      </c>
      <c r="I88" s="104">
        <v>3728</v>
      </c>
      <c r="J88" s="114">
        <f t="shared" ref="J88:J90" si="8">(H88-I88)/I88</f>
        <v>-2.2263948497854076E-2</v>
      </c>
    </row>
    <row r="89" spans="2:11" ht="14.25" customHeight="1" x14ac:dyDescent="0.25">
      <c r="B89" s="43" t="s">
        <v>125</v>
      </c>
      <c r="C89" s="104">
        <f>OutcomesData!$U$62+OutcomesData!$I$62</f>
        <v>2377</v>
      </c>
      <c r="D89" s="104">
        <f>OutcomesData!$U$61+OutcomesData!$I$61</f>
        <v>2283</v>
      </c>
      <c r="E89" s="105">
        <f t="shared" si="6"/>
        <v>4.117389399912396E-2</v>
      </c>
      <c r="F89" s="104">
        <f>OutcomesData!$U$50+OutcomesData!$I$50</f>
        <v>3405</v>
      </c>
      <c r="G89" s="106">
        <f t="shared" si="7"/>
        <v>-0.30190895741556534</v>
      </c>
      <c r="H89" s="104">
        <v>3305</v>
      </c>
      <c r="I89" s="104">
        <v>3255</v>
      </c>
      <c r="J89" s="114">
        <f t="shared" si="8"/>
        <v>1.5360983102918587E-2</v>
      </c>
    </row>
    <row r="90" spans="2:11" ht="14.25" customHeight="1" x14ac:dyDescent="0.25">
      <c r="B90" s="43" t="s">
        <v>126</v>
      </c>
      <c r="C90" s="104">
        <f>OutcomesData!$V$62+OutcomesData!$J$62</f>
        <v>2571</v>
      </c>
      <c r="D90" s="104">
        <f>OutcomesData!$V$61+OutcomesData!$J$61</f>
        <v>2067</v>
      </c>
      <c r="E90" s="105">
        <f t="shared" si="6"/>
        <v>0.24383164005805516</v>
      </c>
      <c r="F90" s="104">
        <f>OutcomesData!$V$50+OutcomesData!$J$50</f>
        <v>2789</v>
      </c>
      <c r="G90" s="106">
        <f>(C90-F90)/F90</f>
        <v>-7.8164216565077091E-2</v>
      </c>
      <c r="H90" s="104">
        <v>2718</v>
      </c>
      <c r="I90" s="104">
        <v>2352</v>
      </c>
      <c r="J90" s="114">
        <f t="shared" si="8"/>
        <v>0.15561224489795919</v>
      </c>
      <c r="K90" s="60"/>
    </row>
    <row r="91" spans="2:11" ht="14.25" customHeight="1" x14ac:dyDescent="0.25">
      <c r="B91" s="43" t="s">
        <v>127</v>
      </c>
      <c r="C91" s="104">
        <f>OutcomesData!$W$62</f>
        <v>1903</v>
      </c>
      <c r="D91" s="104">
        <f>OutcomesData!$W$61</f>
        <v>1352</v>
      </c>
      <c r="E91" s="105">
        <f t="shared" si="6"/>
        <v>0.40754437869822485</v>
      </c>
      <c r="F91" s="104">
        <f>OutcomesData!W50</f>
        <v>1851</v>
      </c>
      <c r="G91" s="106">
        <f>(C91-F91)/F91</f>
        <v>2.8092922744462453E-2</v>
      </c>
      <c r="H91" s="104">
        <v>1863</v>
      </c>
      <c r="I91" s="104">
        <v>1126</v>
      </c>
      <c r="J91" s="114">
        <f>(H91-I91)/I91</f>
        <v>0.65452930728241565</v>
      </c>
      <c r="K91" s="54"/>
    </row>
    <row r="92" spans="2:11" x14ac:dyDescent="0.25">
      <c r="K92" s="54"/>
    </row>
    <row r="93" spans="2:11" x14ac:dyDescent="0.25">
      <c r="K93" s="54"/>
    </row>
    <row r="94" spans="2:11" x14ac:dyDescent="0.25">
      <c r="K94" s="54"/>
    </row>
  </sheetData>
  <mergeCells count="22">
    <mergeCell ref="L36:T37"/>
    <mergeCell ref="B86:B87"/>
    <mergeCell ref="C86:C87"/>
    <mergeCell ref="D86:D87"/>
    <mergeCell ref="E86:E87"/>
    <mergeCell ref="F86:F87"/>
    <mergeCell ref="G86:G87"/>
    <mergeCell ref="C43:J46"/>
    <mergeCell ref="C82:J85"/>
    <mergeCell ref="B6:B7"/>
    <mergeCell ref="B47:B48"/>
    <mergeCell ref="C6:C7"/>
    <mergeCell ref="D6:D7"/>
    <mergeCell ref="E6:E7"/>
    <mergeCell ref="C3:J5"/>
    <mergeCell ref="G6:G7"/>
    <mergeCell ref="C47:C48"/>
    <mergeCell ref="D47:D48"/>
    <mergeCell ref="E47:E48"/>
    <mergeCell ref="F47:F48"/>
    <mergeCell ref="G47:G48"/>
    <mergeCell ref="F6:F7"/>
  </mergeCells>
  <printOptions horizontalCentered="1" verticalCentered="1"/>
  <pageMargins left="0.31496062992125984" right="0.31496062992125984" top="0.35433070866141736" bottom="0.35433070866141736" header="0.31496062992125984" footer="0.31496062992125984"/>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X63"/>
  <sheetViews>
    <sheetView showGridLines="0" zoomScaleNormal="100" workbookViewId="0">
      <pane ySplit="1" topLeftCell="A2" activePane="bottomLeft" state="frozen"/>
      <selection pane="bottomLeft" activeCell="A2" sqref="A2"/>
    </sheetView>
  </sheetViews>
  <sheetFormatPr defaultRowHeight="15" x14ac:dyDescent="0.25"/>
  <cols>
    <col min="1" max="1" width="12.7109375" customWidth="1"/>
    <col min="2" max="3" width="10.7109375" customWidth="1"/>
    <col min="4" max="4" width="9.140625" customWidth="1"/>
    <col min="5" max="23" width="10.7109375" customWidth="1"/>
  </cols>
  <sheetData>
    <row r="1" spans="1:23" s="17" customFormat="1" ht="48.75" x14ac:dyDescent="0.25">
      <c r="A1" s="20" t="s">
        <v>47</v>
      </c>
      <c r="B1" s="20" t="s">
        <v>48</v>
      </c>
      <c r="C1" s="20" t="s">
        <v>49</v>
      </c>
      <c r="D1" s="20" t="s">
        <v>50</v>
      </c>
      <c r="E1" s="20" t="s">
        <v>51</v>
      </c>
      <c r="F1" s="20" t="s">
        <v>52</v>
      </c>
      <c r="G1" s="20" t="s">
        <v>53</v>
      </c>
      <c r="H1" s="20" t="s">
        <v>54</v>
      </c>
      <c r="I1" s="20" t="s">
        <v>55</v>
      </c>
      <c r="J1" s="20" t="s">
        <v>56</v>
      </c>
      <c r="K1" s="21" t="s">
        <v>57</v>
      </c>
      <c r="L1" s="21" t="s">
        <v>58</v>
      </c>
      <c r="M1" s="21" t="s">
        <v>59</v>
      </c>
      <c r="N1" s="21" t="s">
        <v>60</v>
      </c>
      <c r="O1" s="21" t="s">
        <v>61</v>
      </c>
      <c r="P1" s="21" t="s">
        <v>62</v>
      </c>
      <c r="Q1" s="21" t="s">
        <v>63</v>
      </c>
      <c r="R1" s="21" t="s">
        <v>64</v>
      </c>
      <c r="S1" s="21" t="s">
        <v>65</v>
      </c>
      <c r="T1" s="21" t="s">
        <v>66</v>
      </c>
      <c r="U1" s="21" t="s">
        <v>67</v>
      </c>
      <c r="V1" s="21" t="s">
        <v>68</v>
      </c>
      <c r="W1" s="21" t="s">
        <v>69</v>
      </c>
    </row>
    <row r="2" spans="1:23" x14ac:dyDescent="0.25">
      <c r="A2" s="26">
        <v>43190</v>
      </c>
      <c r="B2" s="24">
        <v>4612</v>
      </c>
      <c r="C2" s="24">
        <v>3172</v>
      </c>
      <c r="D2" s="24">
        <v>3142</v>
      </c>
      <c r="E2" s="24">
        <v>2131</v>
      </c>
      <c r="F2" s="24">
        <v>1465</v>
      </c>
      <c r="G2" s="24">
        <v>1449</v>
      </c>
      <c r="H2" s="24">
        <v>2481</v>
      </c>
      <c r="I2" s="24">
        <v>1707</v>
      </c>
      <c r="J2" s="24">
        <v>1693</v>
      </c>
      <c r="K2" s="24"/>
      <c r="L2" s="24"/>
      <c r="M2" s="24"/>
      <c r="N2" s="24"/>
      <c r="O2" s="24"/>
      <c r="P2" s="24"/>
      <c r="Q2" s="24">
        <v>1465</v>
      </c>
      <c r="R2" s="24"/>
      <c r="S2" s="24"/>
      <c r="T2" s="24"/>
      <c r="U2" s="24"/>
      <c r="V2" s="24"/>
      <c r="W2" s="24"/>
    </row>
    <row r="3" spans="1:23" x14ac:dyDescent="0.25">
      <c r="A3" s="25">
        <v>43220</v>
      </c>
      <c r="B3" s="22">
        <v>3614</v>
      </c>
      <c r="C3" s="22">
        <v>2271</v>
      </c>
      <c r="D3" s="22">
        <v>2794</v>
      </c>
      <c r="E3" s="22">
        <v>1621</v>
      </c>
      <c r="F3" s="22">
        <v>1110</v>
      </c>
      <c r="G3" s="22">
        <v>1289</v>
      </c>
      <c r="H3" s="22">
        <v>1993</v>
      </c>
      <c r="I3" s="22">
        <v>1161</v>
      </c>
      <c r="J3" s="22">
        <v>1505</v>
      </c>
      <c r="K3" s="22"/>
      <c r="L3" s="22"/>
      <c r="M3" s="22"/>
      <c r="N3" s="22"/>
      <c r="O3" s="22"/>
      <c r="P3" s="22"/>
      <c r="Q3" s="22">
        <v>1110</v>
      </c>
      <c r="R3" s="22"/>
      <c r="S3" s="22"/>
      <c r="T3" s="22"/>
      <c r="U3" s="22"/>
      <c r="V3" s="22"/>
      <c r="W3" s="22"/>
    </row>
    <row r="4" spans="1:23" x14ac:dyDescent="0.25">
      <c r="A4" s="26">
        <v>43251</v>
      </c>
      <c r="B4" s="24">
        <v>4053</v>
      </c>
      <c r="C4" s="24">
        <v>3929</v>
      </c>
      <c r="D4" s="24">
        <v>3147</v>
      </c>
      <c r="E4" s="24">
        <v>1820</v>
      </c>
      <c r="F4" s="24">
        <v>1850</v>
      </c>
      <c r="G4" s="24">
        <v>1448</v>
      </c>
      <c r="H4" s="24">
        <v>2233</v>
      </c>
      <c r="I4" s="24">
        <v>2079</v>
      </c>
      <c r="J4" s="24">
        <v>1699</v>
      </c>
      <c r="K4" s="24"/>
      <c r="L4" s="24"/>
      <c r="M4" s="24"/>
      <c r="N4" s="24"/>
      <c r="O4" s="24"/>
      <c r="P4" s="24"/>
      <c r="Q4" s="24">
        <v>1850</v>
      </c>
      <c r="R4" s="24"/>
      <c r="S4" s="24"/>
      <c r="T4" s="24"/>
      <c r="U4" s="24"/>
      <c r="V4" s="24"/>
      <c r="W4" s="24"/>
    </row>
    <row r="5" spans="1:23" x14ac:dyDescent="0.25">
      <c r="A5" s="25">
        <v>43281</v>
      </c>
      <c r="B5" s="22">
        <v>2872</v>
      </c>
      <c r="C5" s="22">
        <v>3523</v>
      </c>
      <c r="D5" s="22">
        <v>2443</v>
      </c>
      <c r="E5" s="22">
        <v>1265</v>
      </c>
      <c r="F5" s="22">
        <v>1490</v>
      </c>
      <c r="G5" s="22">
        <v>1126</v>
      </c>
      <c r="H5" s="22">
        <v>1607</v>
      </c>
      <c r="I5" s="22">
        <v>2033</v>
      </c>
      <c r="J5" s="22">
        <v>1317</v>
      </c>
      <c r="K5" s="22"/>
      <c r="L5" s="22"/>
      <c r="M5" s="22"/>
      <c r="N5" s="22"/>
      <c r="O5" s="22"/>
      <c r="P5" s="22"/>
      <c r="Q5" s="22">
        <v>1490</v>
      </c>
      <c r="R5" s="22"/>
      <c r="S5" s="22"/>
      <c r="T5" s="22"/>
      <c r="U5" s="22"/>
      <c r="V5" s="22"/>
      <c r="W5" s="22"/>
    </row>
    <row r="6" spans="1:23" x14ac:dyDescent="0.25">
      <c r="A6" s="26">
        <v>43312</v>
      </c>
      <c r="B6" s="24">
        <v>9</v>
      </c>
      <c r="C6" s="24">
        <v>2571</v>
      </c>
      <c r="D6" s="24">
        <v>1667</v>
      </c>
      <c r="E6" s="24"/>
      <c r="F6" s="24">
        <v>1200</v>
      </c>
      <c r="G6" s="24">
        <v>845</v>
      </c>
      <c r="H6" s="24">
        <v>9</v>
      </c>
      <c r="I6" s="24">
        <v>1371</v>
      </c>
      <c r="J6" s="24">
        <v>822</v>
      </c>
      <c r="K6" s="24">
        <v>194</v>
      </c>
      <c r="L6" s="24"/>
      <c r="M6" s="24"/>
      <c r="N6" s="24"/>
      <c r="O6" s="24"/>
      <c r="P6" s="24">
        <v>101</v>
      </c>
      <c r="Q6" s="24">
        <v>1200</v>
      </c>
      <c r="R6" s="24"/>
      <c r="S6" s="24"/>
      <c r="T6" s="24">
        <v>93</v>
      </c>
      <c r="U6" s="24"/>
      <c r="V6" s="24"/>
      <c r="W6" s="24"/>
    </row>
    <row r="7" spans="1:23" x14ac:dyDescent="0.25">
      <c r="A7" s="25">
        <v>43343</v>
      </c>
      <c r="B7" s="22">
        <v>4</v>
      </c>
      <c r="C7" s="22">
        <v>2792</v>
      </c>
      <c r="D7" s="22">
        <v>2913</v>
      </c>
      <c r="E7" s="22"/>
      <c r="F7" s="22">
        <v>1307</v>
      </c>
      <c r="G7" s="22">
        <v>1357</v>
      </c>
      <c r="H7" s="22">
        <v>4</v>
      </c>
      <c r="I7" s="22">
        <v>1485</v>
      </c>
      <c r="J7" s="22">
        <v>1556</v>
      </c>
      <c r="K7" s="22">
        <v>2897</v>
      </c>
      <c r="L7" s="22"/>
      <c r="M7" s="22"/>
      <c r="N7" s="22"/>
      <c r="O7" s="22">
        <v>5</v>
      </c>
      <c r="P7" s="22">
        <v>1373</v>
      </c>
      <c r="Q7" s="22">
        <v>1307</v>
      </c>
      <c r="R7" s="22"/>
      <c r="S7" s="22"/>
      <c r="T7" s="22">
        <v>1524</v>
      </c>
      <c r="U7" s="22"/>
      <c r="V7" s="22"/>
      <c r="W7" s="22"/>
    </row>
    <row r="8" spans="1:23" x14ac:dyDescent="0.25">
      <c r="A8" s="26">
        <v>43373</v>
      </c>
      <c r="B8" s="24">
        <v>1</v>
      </c>
      <c r="C8" s="24">
        <v>1652</v>
      </c>
      <c r="D8" s="24">
        <v>2550</v>
      </c>
      <c r="E8" s="24"/>
      <c r="F8" s="24">
        <v>734</v>
      </c>
      <c r="G8" s="24">
        <v>1064</v>
      </c>
      <c r="H8" s="24">
        <v>1</v>
      </c>
      <c r="I8" s="24">
        <v>918</v>
      </c>
      <c r="J8" s="24">
        <v>1486</v>
      </c>
      <c r="K8" s="24">
        <v>3504</v>
      </c>
      <c r="L8" s="24" t="s">
        <v>320</v>
      </c>
      <c r="M8" s="24"/>
      <c r="N8" s="24"/>
      <c r="O8" s="24">
        <v>3</v>
      </c>
      <c r="P8" s="24">
        <v>1547</v>
      </c>
      <c r="Q8" s="24">
        <v>734</v>
      </c>
      <c r="R8" s="24"/>
      <c r="S8" s="24"/>
      <c r="T8" s="24">
        <v>1957</v>
      </c>
      <c r="U8" s="24" t="s">
        <v>320</v>
      </c>
      <c r="V8" s="24"/>
      <c r="W8" s="24"/>
    </row>
    <row r="9" spans="1:23" x14ac:dyDescent="0.25">
      <c r="A9" s="25">
        <v>43404</v>
      </c>
      <c r="B9" s="22"/>
      <c r="C9" s="22">
        <v>321</v>
      </c>
      <c r="D9" s="22">
        <v>2395</v>
      </c>
      <c r="E9" s="22"/>
      <c r="F9" s="22">
        <v>146</v>
      </c>
      <c r="G9" s="22">
        <v>1104</v>
      </c>
      <c r="H9" s="22"/>
      <c r="I9" s="22">
        <v>175</v>
      </c>
      <c r="J9" s="22">
        <v>1291</v>
      </c>
      <c r="K9" s="22">
        <v>4290</v>
      </c>
      <c r="L9" s="22">
        <v>3213</v>
      </c>
      <c r="M9" s="22"/>
      <c r="N9" s="22"/>
      <c r="O9" s="22">
        <v>15</v>
      </c>
      <c r="P9" s="22">
        <v>1962</v>
      </c>
      <c r="Q9" s="22">
        <v>1621</v>
      </c>
      <c r="R9" s="22"/>
      <c r="S9" s="22"/>
      <c r="T9" s="22">
        <v>2328</v>
      </c>
      <c r="U9" s="22">
        <v>1738</v>
      </c>
      <c r="V9" s="22"/>
      <c r="W9" s="22"/>
    </row>
    <row r="10" spans="1:23" x14ac:dyDescent="0.25">
      <c r="A10" s="26">
        <v>43434</v>
      </c>
      <c r="B10" s="24">
        <v>10</v>
      </c>
      <c r="C10" s="24">
        <v>109</v>
      </c>
      <c r="D10" s="24">
        <v>2344</v>
      </c>
      <c r="E10" s="24">
        <v>1</v>
      </c>
      <c r="F10" s="24">
        <v>42</v>
      </c>
      <c r="G10" s="24">
        <v>1057</v>
      </c>
      <c r="H10" s="24">
        <v>9</v>
      </c>
      <c r="I10" s="24">
        <v>67</v>
      </c>
      <c r="J10" s="24">
        <v>1287</v>
      </c>
      <c r="K10" s="24">
        <v>4329</v>
      </c>
      <c r="L10" s="24">
        <v>3838</v>
      </c>
      <c r="M10" s="24">
        <v>1</v>
      </c>
      <c r="N10" s="24"/>
      <c r="O10" s="24">
        <v>34</v>
      </c>
      <c r="P10" s="24">
        <v>1922</v>
      </c>
      <c r="Q10" s="24">
        <v>1845</v>
      </c>
      <c r="R10" s="24"/>
      <c r="S10" s="24"/>
      <c r="T10" s="24">
        <v>2407</v>
      </c>
      <c r="U10" s="24">
        <v>2035</v>
      </c>
      <c r="V10" s="24">
        <v>1</v>
      </c>
      <c r="W10" s="24"/>
    </row>
    <row r="11" spans="1:23" x14ac:dyDescent="0.25">
      <c r="A11" s="25">
        <v>43465</v>
      </c>
      <c r="B11" s="22">
        <v>39</v>
      </c>
      <c r="C11" s="22">
        <v>33</v>
      </c>
      <c r="D11" s="22">
        <v>1232</v>
      </c>
      <c r="E11" s="22">
        <v>21</v>
      </c>
      <c r="F11" s="22">
        <v>16</v>
      </c>
      <c r="G11" s="22">
        <v>531</v>
      </c>
      <c r="H11" s="22">
        <v>18</v>
      </c>
      <c r="I11" s="22">
        <v>17</v>
      </c>
      <c r="J11" s="22">
        <v>701</v>
      </c>
      <c r="K11" s="22">
        <v>3606</v>
      </c>
      <c r="L11" s="22">
        <v>3358</v>
      </c>
      <c r="M11" s="22">
        <v>66</v>
      </c>
      <c r="N11" s="22"/>
      <c r="O11" s="22">
        <v>10</v>
      </c>
      <c r="P11" s="22">
        <v>1627</v>
      </c>
      <c r="Q11" s="22">
        <v>1509</v>
      </c>
      <c r="R11" s="22">
        <v>20</v>
      </c>
      <c r="S11" s="22"/>
      <c r="T11" s="22">
        <v>1979</v>
      </c>
      <c r="U11" s="22">
        <v>1865</v>
      </c>
      <c r="V11" s="22">
        <v>46</v>
      </c>
      <c r="W11" s="22"/>
    </row>
    <row r="12" spans="1:23" x14ac:dyDescent="0.25">
      <c r="A12" s="26">
        <v>43496</v>
      </c>
      <c r="B12" s="24">
        <v>43</v>
      </c>
      <c r="C12" s="24">
        <v>21</v>
      </c>
      <c r="D12" s="24">
        <v>341</v>
      </c>
      <c r="E12" s="24">
        <v>15</v>
      </c>
      <c r="F12" s="24">
        <v>10</v>
      </c>
      <c r="G12" s="24">
        <v>165</v>
      </c>
      <c r="H12" s="24">
        <v>28</v>
      </c>
      <c r="I12" s="24">
        <v>11</v>
      </c>
      <c r="J12" s="24">
        <v>176</v>
      </c>
      <c r="K12" s="24">
        <v>3339</v>
      </c>
      <c r="L12" s="24">
        <v>4582</v>
      </c>
      <c r="M12" s="24">
        <v>2695</v>
      </c>
      <c r="N12" s="24"/>
      <c r="O12" s="24">
        <v>21</v>
      </c>
      <c r="P12" s="24">
        <v>1428</v>
      </c>
      <c r="Q12" s="24">
        <v>2200</v>
      </c>
      <c r="R12" s="24">
        <v>1233</v>
      </c>
      <c r="S12" s="24"/>
      <c r="T12" s="24">
        <v>1911</v>
      </c>
      <c r="U12" s="24">
        <v>2392</v>
      </c>
      <c r="V12" s="24">
        <v>1462</v>
      </c>
      <c r="W12" s="24"/>
    </row>
    <row r="13" spans="1:23" x14ac:dyDescent="0.25">
      <c r="A13" s="25">
        <v>43524</v>
      </c>
      <c r="B13" s="22">
        <v>14</v>
      </c>
      <c r="C13" s="22">
        <v>16</v>
      </c>
      <c r="D13" s="22">
        <v>81</v>
      </c>
      <c r="E13" s="22">
        <v>5</v>
      </c>
      <c r="F13" s="22">
        <v>3</v>
      </c>
      <c r="G13" s="22">
        <v>31</v>
      </c>
      <c r="H13" s="22">
        <v>9</v>
      </c>
      <c r="I13" s="22">
        <v>13</v>
      </c>
      <c r="J13" s="22">
        <v>50</v>
      </c>
      <c r="K13" s="22">
        <v>2982</v>
      </c>
      <c r="L13" s="22">
        <v>3911</v>
      </c>
      <c r="M13" s="22">
        <v>2948</v>
      </c>
      <c r="N13" s="22"/>
      <c r="O13" s="22">
        <v>18</v>
      </c>
      <c r="P13" s="22">
        <v>1393</v>
      </c>
      <c r="Q13" s="22">
        <v>1802</v>
      </c>
      <c r="R13" s="22">
        <v>1378</v>
      </c>
      <c r="S13" s="22"/>
      <c r="T13" s="22">
        <v>1589</v>
      </c>
      <c r="U13" s="22">
        <v>2112</v>
      </c>
      <c r="V13" s="22">
        <v>1570</v>
      </c>
      <c r="W13" s="22"/>
    </row>
    <row r="14" spans="1:23" x14ac:dyDescent="0.25">
      <c r="A14" s="26">
        <v>43555</v>
      </c>
      <c r="B14" s="24">
        <v>2</v>
      </c>
      <c r="C14" s="24">
        <v>11</v>
      </c>
      <c r="D14" s="24">
        <v>52</v>
      </c>
      <c r="E14" s="24">
        <v>1</v>
      </c>
      <c r="F14" s="24">
        <v>2</v>
      </c>
      <c r="G14" s="24">
        <v>21</v>
      </c>
      <c r="H14" s="24">
        <v>1</v>
      </c>
      <c r="I14" s="24">
        <v>9</v>
      </c>
      <c r="J14" s="24">
        <v>31</v>
      </c>
      <c r="K14" s="24">
        <v>4299</v>
      </c>
      <c r="L14" s="24">
        <v>4075</v>
      </c>
      <c r="M14" s="24">
        <v>3977</v>
      </c>
      <c r="N14" s="24"/>
      <c r="O14" s="24">
        <v>12</v>
      </c>
      <c r="P14" s="24">
        <v>1851</v>
      </c>
      <c r="Q14" s="24">
        <v>1849</v>
      </c>
      <c r="R14" s="24">
        <v>1805</v>
      </c>
      <c r="S14" s="24"/>
      <c r="T14" s="24">
        <v>2448</v>
      </c>
      <c r="U14" s="24">
        <v>2228</v>
      </c>
      <c r="V14" s="24">
        <v>2172</v>
      </c>
      <c r="W14" s="24"/>
    </row>
    <row r="15" spans="1:23" x14ac:dyDescent="0.25">
      <c r="A15" s="25">
        <v>43585</v>
      </c>
      <c r="B15" s="22">
        <v>4</v>
      </c>
      <c r="C15" s="22">
        <v>2</v>
      </c>
      <c r="D15" s="22">
        <v>20</v>
      </c>
      <c r="E15" s="22">
        <v>3</v>
      </c>
      <c r="F15" s="22">
        <v>1</v>
      </c>
      <c r="G15" s="22">
        <v>9</v>
      </c>
      <c r="H15" s="22">
        <v>1</v>
      </c>
      <c r="I15" s="22">
        <v>1</v>
      </c>
      <c r="J15" s="22">
        <v>11</v>
      </c>
      <c r="K15" s="22">
        <v>3877</v>
      </c>
      <c r="L15" s="22">
        <v>2561</v>
      </c>
      <c r="M15" s="22">
        <v>3044</v>
      </c>
      <c r="N15" s="22"/>
      <c r="O15" s="22">
        <v>16</v>
      </c>
      <c r="P15" s="22">
        <v>1745</v>
      </c>
      <c r="Q15" s="22">
        <v>1234</v>
      </c>
      <c r="R15" s="22">
        <v>1458</v>
      </c>
      <c r="S15" s="22"/>
      <c r="T15" s="22">
        <v>2132</v>
      </c>
      <c r="U15" s="22">
        <v>1328</v>
      </c>
      <c r="V15" s="22">
        <v>1586</v>
      </c>
      <c r="W15" s="22"/>
    </row>
    <row r="16" spans="1:23" x14ac:dyDescent="0.25">
      <c r="A16" s="26">
        <v>43616</v>
      </c>
      <c r="B16" s="24">
        <v>1</v>
      </c>
      <c r="C16" s="24">
        <v>2</v>
      </c>
      <c r="D16" s="24">
        <v>13</v>
      </c>
      <c r="E16" s="24"/>
      <c r="F16" s="24">
        <v>2</v>
      </c>
      <c r="G16" s="24">
        <v>6</v>
      </c>
      <c r="H16" s="24">
        <v>1</v>
      </c>
      <c r="I16" s="24"/>
      <c r="J16" s="24">
        <v>7</v>
      </c>
      <c r="K16" s="24">
        <v>3821</v>
      </c>
      <c r="L16" s="24">
        <v>4708</v>
      </c>
      <c r="M16" s="24">
        <v>3805</v>
      </c>
      <c r="N16" s="24"/>
      <c r="O16" s="24">
        <v>24</v>
      </c>
      <c r="P16" s="196">
        <v>1691</v>
      </c>
      <c r="Q16" s="24">
        <v>2162</v>
      </c>
      <c r="R16" s="24">
        <v>1746</v>
      </c>
      <c r="S16" s="24"/>
      <c r="T16" s="24">
        <v>2130</v>
      </c>
      <c r="U16" s="24">
        <v>2548</v>
      </c>
      <c r="V16" s="24">
        <v>2059</v>
      </c>
      <c r="W16" s="24"/>
    </row>
    <row r="17" spans="1:23" x14ac:dyDescent="0.25">
      <c r="A17" s="25">
        <v>43646</v>
      </c>
      <c r="B17" s="22"/>
      <c r="C17" s="22">
        <v>1</v>
      </c>
      <c r="D17" s="22">
        <v>5</v>
      </c>
      <c r="E17" s="22"/>
      <c r="F17" s="22"/>
      <c r="G17" s="22"/>
      <c r="H17" s="22"/>
      <c r="I17" s="22">
        <v>1</v>
      </c>
      <c r="J17" s="22">
        <v>5</v>
      </c>
      <c r="K17" s="22">
        <v>3893</v>
      </c>
      <c r="L17" s="22">
        <v>5031</v>
      </c>
      <c r="M17" s="22">
        <v>3281</v>
      </c>
      <c r="N17" s="22" t="s">
        <v>320</v>
      </c>
      <c r="O17" s="22">
        <v>18</v>
      </c>
      <c r="P17" s="22">
        <v>1694</v>
      </c>
      <c r="Q17" s="22">
        <v>2260</v>
      </c>
      <c r="R17" s="22">
        <v>1467</v>
      </c>
      <c r="S17" s="22" t="s">
        <v>320</v>
      </c>
      <c r="T17" s="195">
        <v>2199</v>
      </c>
      <c r="U17" s="22">
        <v>2771</v>
      </c>
      <c r="V17" s="22">
        <v>1814</v>
      </c>
      <c r="W17" s="22" t="s">
        <v>320</v>
      </c>
    </row>
    <row r="18" spans="1:23" x14ac:dyDescent="0.25">
      <c r="A18" s="26">
        <v>43677</v>
      </c>
      <c r="B18" s="24"/>
      <c r="C18" s="24">
        <v>1</v>
      </c>
      <c r="D18" s="24">
        <v>5</v>
      </c>
      <c r="E18" s="24"/>
      <c r="F18" s="24"/>
      <c r="G18" s="24">
        <v>1</v>
      </c>
      <c r="H18" s="24"/>
      <c r="I18" s="24">
        <v>1</v>
      </c>
      <c r="J18" s="24">
        <v>4</v>
      </c>
      <c r="K18" s="24">
        <v>3779</v>
      </c>
      <c r="L18" s="24">
        <v>3729</v>
      </c>
      <c r="M18" s="24">
        <v>2378</v>
      </c>
      <c r="N18" s="24">
        <v>1461</v>
      </c>
      <c r="O18" s="24">
        <v>14</v>
      </c>
      <c r="P18" s="24">
        <v>1721</v>
      </c>
      <c r="Q18" s="24">
        <v>1727</v>
      </c>
      <c r="R18" s="24">
        <v>1134</v>
      </c>
      <c r="S18" s="24">
        <v>705</v>
      </c>
      <c r="T18" s="24">
        <v>2058</v>
      </c>
      <c r="U18" s="24">
        <v>2002</v>
      </c>
      <c r="V18" s="24">
        <v>1244</v>
      </c>
      <c r="W18" s="24">
        <v>756</v>
      </c>
    </row>
    <row r="19" spans="1:23" x14ac:dyDescent="0.25">
      <c r="A19" s="25">
        <v>43708</v>
      </c>
      <c r="B19" s="22"/>
      <c r="C19" s="22"/>
      <c r="D19" s="22">
        <v>1</v>
      </c>
      <c r="E19" s="22"/>
      <c r="F19" s="22"/>
      <c r="G19" s="22"/>
      <c r="H19" s="22"/>
      <c r="I19" s="22"/>
      <c r="J19" s="22">
        <v>1</v>
      </c>
      <c r="K19" s="22">
        <v>4217</v>
      </c>
      <c r="L19" s="194">
        <v>4291</v>
      </c>
      <c r="M19" s="22">
        <v>3740</v>
      </c>
      <c r="N19" s="22">
        <v>1756</v>
      </c>
      <c r="O19" s="22">
        <v>19</v>
      </c>
      <c r="P19" s="22">
        <v>1807</v>
      </c>
      <c r="Q19" s="194">
        <v>1955</v>
      </c>
      <c r="R19" s="22">
        <v>1718</v>
      </c>
      <c r="S19" s="22">
        <v>805</v>
      </c>
      <c r="T19" s="22">
        <v>2410</v>
      </c>
      <c r="U19" s="22">
        <v>2336</v>
      </c>
      <c r="V19" s="22">
        <v>2022</v>
      </c>
      <c r="W19" s="22">
        <v>951</v>
      </c>
    </row>
    <row r="20" spans="1:23" x14ac:dyDescent="0.25">
      <c r="A20" s="26">
        <v>43738</v>
      </c>
      <c r="B20" s="24"/>
      <c r="C20" s="24">
        <v>3</v>
      </c>
      <c r="D20" s="24">
        <v>2</v>
      </c>
      <c r="E20" s="24"/>
      <c r="F20" s="24">
        <v>3</v>
      </c>
      <c r="G20" s="24">
        <v>2</v>
      </c>
      <c r="H20" s="24"/>
      <c r="I20" s="24"/>
      <c r="J20" s="24"/>
      <c r="K20" s="24">
        <v>4256</v>
      </c>
      <c r="L20" s="24">
        <v>4961</v>
      </c>
      <c r="M20" s="24">
        <v>4192</v>
      </c>
      <c r="N20" s="24">
        <v>2045</v>
      </c>
      <c r="O20" s="24">
        <v>17</v>
      </c>
      <c r="P20" s="24">
        <v>1866</v>
      </c>
      <c r="Q20" s="24">
        <v>2250</v>
      </c>
      <c r="R20" s="24">
        <v>1872</v>
      </c>
      <c r="S20" s="24">
        <v>929</v>
      </c>
      <c r="T20" s="24">
        <v>2390</v>
      </c>
      <c r="U20" s="24">
        <v>2714</v>
      </c>
      <c r="V20" s="24">
        <v>2320</v>
      </c>
      <c r="W20" s="24">
        <v>1116</v>
      </c>
    </row>
    <row r="21" spans="1:23" x14ac:dyDescent="0.25">
      <c r="A21" s="25">
        <v>43769</v>
      </c>
      <c r="B21" s="22"/>
      <c r="C21" s="22"/>
      <c r="D21" s="22">
        <v>1</v>
      </c>
      <c r="E21" s="22"/>
      <c r="F21" s="22"/>
      <c r="G21" s="22"/>
      <c r="H21" s="22"/>
      <c r="I21" s="22"/>
      <c r="J21" s="22">
        <v>1</v>
      </c>
      <c r="K21" s="22">
        <v>4711</v>
      </c>
      <c r="L21" s="22">
        <v>4669</v>
      </c>
      <c r="M21" s="22">
        <v>3378</v>
      </c>
      <c r="N21" s="22">
        <v>1869</v>
      </c>
      <c r="O21" s="22">
        <v>28</v>
      </c>
      <c r="P21" s="22">
        <v>2103</v>
      </c>
      <c r="Q21" s="22">
        <v>2150</v>
      </c>
      <c r="R21" s="194">
        <v>1585</v>
      </c>
      <c r="S21" s="22">
        <v>888</v>
      </c>
      <c r="T21" s="22">
        <v>2608</v>
      </c>
      <c r="U21" s="22">
        <v>2519</v>
      </c>
      <c r="V21" s="22">
        <v>1793</v>
      </c>
      <c r="W21" s="22">
        <v>981</v>
      </c>
    </row>
    <row r="22" spans="1:23" x14ac:dyDescent="0.25">
      <c r="A22" s="26">
        <v>43799</v>
      </c>
      <c r="B22" s="24"/>
      <c r="C22" s="24"/>
      <c r="D22" s="24">
        <v>3</v>
      </c>
      <c r="E22" s="24"/>
      <c r="F22" s="24"/>
      <c r="G22" s="24">
        <v>1</v>
      </c>
      <c r="H22" s="24"/>
      <c r="I22" s="24"/>
      <c r="J22" s="24">
        <v>2</v>
      </c>
      <c r="K22" s="24">
        <v>4513</v>
      </c>
      <c r="L22" s="24">
        <v>4590</v>
      </c>
      <c r="M22" s="24">
        <v>3414</v>
      </c>
      <c r="N22" s="24">
        <v>1763</v>
      </c>
      <c r="O22" s="24">
        <v>19</v>
      </c>
      <c r="P22" s="24">
        <v>2010</v>
      </c>
      <c r="Q22" s="24">
        <v>2140</v>
      </c>
      <c r="R22" s="24">
        <v>1525</v>
      </c>
      <c r="S22" s="24">
        <v>801</v>
      </c>
      <c r="T22" s="24">
        <v>2503</v>
      </c>
      <c r="U22" s="24">
        <v>2450</v>
      </c>
      <c r="V22" s="24">
        <v>1889</v>
      </c>
      <c r="W22" s="24">
        <v>962</v>
      </c>
    </row>
    <row r="23" spans="1:23" x14ac:dyDescent="0.25">
      <c r="A23" s="25">
        <v>43830</v>
      </c>
      <c r="B23" s="22"/>
      <c r="C23" s="22">
        <v>1</v>
      </c>
      <c r="D23" s="22"/>
      <c r="E23" s="22"/>
      <c r="F23" s="22"/>
      <c r="G23" s="22"/>
      <c r="H23" s="22"/>
      <c r="I23" s="22">
        <v>1</v>
      </c>
      <c r="J23" s="22"/>
      <c r="K23" s="22">
        <v>4022</v>
      </c>
      <c r="L23" s="22">
        <v>4721</v>
      </c>
      <c r="M23" s="22">
        <v>3280</v>
      </c>
      <c r="N23" s="22">
        <v>1492</v>
      </c>
      <c r="O23" s="22">
        <v>14</v>
      </c>
      <c r="P23" s="22">
        <v>1740</v>
      </c>
      <c r="Q23" s="22">
        <v>2122</v>
      </c>
      <c r="R23" s="22">
        <v>1455</v>
      </c>
      <c r="S23" s="22">
        <v>677</v>
      </c>
      <c r="T23" s="22">
        <v>2282</v>
      </c>
      <c r="U23" s="22">
        <v>2599</v>
      </c>
      <c r="V23" s="22">
        <v>1825</v>
      </c>
      <c r="W23" s="22">
        <v>815</v>
      </c>
    </row>
    <row r="24" spans="1:23" x14ac:dyDescent="0.25">
      <c r="A24" s="26">
        <v>43861</v>
      </c>
      <c r="B24" s="24"/>
      <c r="C24" s="24"/>
      <c r="D24" s="24"/>
      <c r="E24" s="24"/>
      <c r="F24" s="24"/>
      <c r="G24" s="24"/>
      <c r="H24" s="24"/>
      <c r="I24" s="24"/>
      <c r="J24" s="24"/>
      <c r="K24" s="24">
        <v>3868</v>
      </c>
      <c r="L24" s="24">
        <v>5700</v>
      </c>
      <c r="M24" s="24">
        <v>4571</v>
      </c>
      <c r="N24" s="24">
        <v>1467</v>
      </c>
      <c r="O24" s="24">
        <v>17</v>
      </c>
      <c r="P24" s="24">
        <v>1691</v>
      </c>
      <c r="Q24" s="24">
        <v>2725</v>
      </c>
      <c r="R24" s="24">
        <v>2155</v>
      </c>
      <c r="S24" s="24">
        <v>714</v>
      </c>
      <c r="T24" s="24">
        <v>2177</v>
      </c>
      <c r="U24" s="24">
        <v>2975</v>
      </c>
      <c r="V24" s="24">
        <v>2416</v>
      </c>
      <c r="W24" s="24">
        <v>753</v>
      </c>
    </row>
    <row r="25" spans="1:23" x14ac:dyDescent="0.25">
      <c r="A25" s="25">
        <v>43890</v>
      </c>
      <c r="B25" s="22"/>
      <c r="C25" s="22"/>
      <c r="D25" s="22"/>
      <c r="E25" s="22"/>
      <c r="F25" s="22"/>
      <c r="G25" s="22"/>
      <c r="H25" s="22"/>
      <c r="I25" s="22"/>
      <c r="J25" s="22"/>
      <c r="K25" s="22">
        <v>3164</v>
      </c>
      <c r="L25" s="22">
        <v>4587</v>
      </c>
      <c r="M25" s="22">
        <v>3733</v>
      </c>
      <c r="N25" s="22">
        <v>1724</v>
      </c>
      <c r="O25" s="22">
        <v>11</v>
      </c>
      <c r="P25" s="22">
        <v>1399</v>
      </c>
      <c r="Q25" s="22">
        <v>2147</v>
      </c>
      <c r="R25" s="22">
        <v>1725</v>
      </c>
      <c r="S25" s="22">
        <v>801</v>
      </c>
      <c r="T25" s="22">
        <v>1765</v>
      </c>
      <c r="U25" s="22">
        <v>2440</v>
      </c>
      <c r="V25" s="22">
        <v>2008</v>
      </c>
      <c r="W25" s="22">
        <v>923</v>
      </c>
    </row>
    <row r="26" spans="1:23" x14ac:dyDescent="0.25">
      <c r="A26" s="26">
        <v>43921</v>
      </c>
      <c r="B26" s="24"/>
      <c r="C26" s="24"/>
      <c r="D26" s="24"/>
      <c r="E26" s="24"/>
      <c r="F26" s="24"/>
      <c r="G26" s="24"/>
      <c r="H26" s="24"/>
      <c r="I26" s="24"/>
      <c r="J26" s="24"/>
      <c r="K26" s="24">
        <v>4471</v>
      </c>
      <c r="L26" s="24">
        <v>4648</v>
      </c>
      <c r="M26" s="24">
        <v>4896</v>
      </c>
      <c r="N26" s="24">
        <v>2293</v>
      </c>
      <c r="O26" s="24">
        <v>23</v>
      </c>
      <c r="P26" s="24">
        <v>1937</v>
      </c>
      <c r="Q26" s="24">
        <v>2046</v>
      </c>
      <c r="R26" s="24">
        <v>2247</v>
      </c>
      <c r="S26" s="24">
        <v>995</v>
      </c>
      <c r="T26" s="24">
        <v>2534</v>
      </c>
      <c r="U26" s="24">
        <v>2602</v>
      </c>
      <c r="V26" s="24">
        <v>2649</v>
      </c>
      <c r="W26" s="24">
        <v>1298</v>
      </c>
    </row>
    <row r="27" spans="1:23" x14ac:dyDescent="0.25">
      <c r="A27" s="25">
        <v>43951</v>
      </c>
      <c r="B27" s="22"/>
      <c r="C27" s="22"/>
      <c r="D27" s="22"/>
      <c r="E27" s="22"/>
      <c r="F27" s="22"/>
      <c r="G27" s="22"/>
      <c r="H27" s="22"/>
      <c r="I27" s="22"/>
      <c r="J27" s="22"/>
      <c r="K27" s="22">
        <v>3186</v>
      </c>
      <c r="L27" s="22">
        <v>2692</v>
      </c>
      <c r="M27" s="22">
        <v>3473</v>
      </c>
      <c r="N27" s="22">
        <v>1479</v>
      </c>
      <c r="O27" s="22">
        <v>19</v>
      </c>
      <c r="P27" s="22">
        <v>1429</v>
      </c>
      <c r="Q27" s="22">
        <v>1229</v>
      </c>
      <c r="R27" s="22">
        <v>1604</v>
      </c>
      <c r="S27" s="22">
        <v>668</v>
      </c>
      <c r="T27" s="22">
        <v>1757</v>
      </c>
      <c r="U27" s="22">
        <v>1463</v>
      </c>
      <c r="V27" s="22">
        <v>1869</v>
      </c>
      <c r="W27" s="22">
        <v>811</v>
      </c>
    </row>
    <row r="28" spans="1:23" x14ac:dyDescent="0.25">
      <c r="A28" s="26">
        <v>43982</v>
      </c>
      <c r="B28" s="24"/>
      <c r="C28" s="24">
        <v>1</v>
      </c>
      <c r="D28" s="24">
        <v>2</v>
      </c>
      <c r="E28" s="24"/>
      <c r="F28" s="24"/>
      <c r="G28" s="24"/>
      <c r="H28" s="24"/>
      <c r="I28" s="24">
        <v>1</v>
      </c>
      <c r="J28" s="24">
        <v>2</v>
      </c>
      <c r="K28" s="24">
        <v>2085</v>
      </c>
      <c r="L28" s="24">
        <v>3880</v>
      </c>
      <c r="M28" s="24">
        <v>3351</v>
      </c>
      <c r="N28" s="196">
        <v>1538</v>
      </c>
      <c r="O28" s="24">
        <v>14</v>
      </c>
      <c r="P28" s="24">
        <v>925</v>
      </c>
      <c r="Q28" s="24">
        <v>1852</v>
      </c>
      <c r="R28" s="24">
        <v>1537</v>
      </c>
      <c r="S28" s="24">
        <v>673</v>
      </c>
      <c r="T28" s="24">
        <v>1160</v>
      </c>
      <c r="U28" s="24">
        <v>2028</v>
      </c>
      <c r="V28" s="24">
        <v>1814</v>
      </c>
      <c r="W28" s="24">
        <v>865</v>
      </c>
    </row>
    <row r="29" spans="1:23" x14ac:dyDescent="0.25">
      <c r="A29" s="25">
        <v>44012</v>
      </c>
      <c r="B29" s="22"/>
      <c r="C29" s="22"/>
      <c r="D29" s="22"/>
      <c r="E29" s="22"/>
      <c r="F29" s="22"/>
      <c r="G29" s="22"/>
      <c r="H29" s="22"/>
      <c r="I29" s="22"/>
      <c r="J29" s="22"/>
      <c r="K29" s="22">
        <v>2865</v>
      </c>
      <c r="L29" s="22">
        <v>4326</v>
      </c>
      <c r="M29" s="22">
        <v>3475</v>
      </c>
      <c r="N29" s="22">
        <v>1835</v>
      </c>
      <c r="O29" s="22">
        <v>15</v>
      </c>
      <c r="P29" s="22">
        <v>1175</v>
      </c>
      <c r="Q29" s="22">
        <v>1881</v>
      </c>
      <c r="R29" s="22">
        <v>1513</v>
      </c>
      <c r="S29" s="22">
        <v>831</v>
      </c>
      <c r="T29" s="22">
        <v>1690</v>
      </c>
      <c r="U29" s="22">
        <v>2445</v>
      </c>
      <c r="V29" s="22">
        <v>1962</v>
      </c>
      <c r="W29" s="22">
        <v>1004</v>
      </c>
    </row>
    <row r="30" spans="1:23" x14ac:dyDescent="0.25">
      <c r="A30" s="26">
        <v>44043</v>
      </c>
      <c r="B30" s="24"/>
      <c r="C30" s="24"/>
      <c r="D30" s="24"/>
      <c r="E30" s="24"/>
      <c r="F30" s="24"/>
      <c r="G30" s="24"/>
      <c r="H30" s="24"/>
      <c r="I30" s="24"/>
      <c r="J30" s="24"/>
      <c r="K30" s="24">
        <v>3152</v>
      </c>
      <c r="L30" s="24">
        <v>3050</v>
      </c>
      <c r="M30" s="24">
        <v>2181</v>
      </c>
      <c r="N30" s="24">
        <v>1296</v>
      </c>
      <c r="O30" s="24">
        <v>14</v>
      </c>
      <c r="P30" s="24">
        <v>1307</v>
      </c>
      <c r="Q30" s="24">
        <v>1411</v>
      </c>
      <c r="R30" s="24">
        <v>995</v>
      </c>
      <c r="S30" s="24">
        <v>605</v>
      </c>
      <c r="T30" s="24">
        <v>1845</v>
      </c>
      <c r="U30" s="24">
        <v>1639</v>
      </c>
      <c r="V30" s="24">
        <v>1186</v>
      </c>
      <c r="W30" s="24">
        <v>691</v>
      </c>
    </row>
    <row r="31" spans="1:23" x14ac:dyDescent="0.25">
      <c r="A31" s="25">
        <v>44074</v>
      </c>
      <c r="B31" s="22"/>
      <c r="C31" s="22"/>
      <c r="D31" s="22"/>
      <c r="E31" s="22"/>
      <c r="F31" s="22"/>
      <c r="G31" s="22"/>
      <c r="H31" s="22"/>
      <c r="I31" s="22"/>
      <c r="J31" s="22"/>
      <c r="K31" s="22">
        <v>3613</v>
      </c>
      <c r="L31" s="22">
        <v>3558</v>
      </c>
      <c r="M31" s="22">
        <v>3217</v>
      </c>
      <c r="N31" s="22">
        <v>1415</v>
      </c>
      <c r="O31" s="22">
        <v>16</v>
      </c>
      <c r="P31" s="22">
        <v>1518</v>
      </c>
      <c r="Q31" s="22">
        <v>1634</v>
      </c>
      <c r="R31" s="22">
        <v>1493</v>
      </c>
      <c r="S31" s="22">
        <v>672</v>
      </c>
      <c r="T31" s="22">
        <v>2095</v>
      </c>
      <c r="U31" s="22">
        <v>1924</v>
      </c>
      <c r="V31" s="22">
        <v>1724</v>
      </c>
      <c r="W31" s="22">
        <v>743</v>
      </c>
    </row>
    <row r="32" spans="1:23" x14ac:dyDescent="0.25">
      <c r="A32" s="26">
        <v>44104</v>
      </c>
      <c r="B32" s="24"/>
      <c r="C32" s="24"/>
      <c r="D32" s="24"/>
      <c r="E32" s="24"/>
      <c r="F32" s="24"/>
      <c r="G32" s="24"/>
      <c r="H32" s="24"/>
      <c r="I32" s="24"/>
      <c r="J32" s="24"/>
      <c r="K32" s="24">
        <v>4003</v>
      </c>
      <c r="L32" s="24">
        <v>5070</v>
      </c>
      <c r="M32" s="24">
        <v>3512</v>
      </c>
      <c r="N32" s="24">
        <v>1940</v>
      </c>
      <c r="O32" s="24">
        <v>16</v>
      </c>
      <c r="P32" s="24">
        <v>1623</v>
      </c>
      <c r="Q32" s="24">
        <v>2207</v>
      </c>
      <c r="R32" s="24">
        <v>1509</v>
      </c>
      <c r="S32" s="24">
        <v>843</v>
      </c>
      <c r="T32" s="24">
        <v>2380</v>
      </c>
      <c r="U32" s="24">
        <v>2863</v>
      </c>
      <c r="V32" s="24">
        <v>2003</v>
      </c>
      <c r="W32" s="24">
        <v>1097</v>
      </c>
    </row>
    <row r="33" spans="1:23" x14ac:dyDescent="0.25">
      <c r="A33" s="25">
        <v>44135</v>
      </c>
      <c r="B33" s="22"/>
      <c r="C33" s="22"/>
      <c r="D33" s="22"/>
      <c r="E33" s="22"/>
      <c r="F33" s="22"/>
      <c r="G33" s="22"/>
      <c r="H33" s="22"/>
      <c r="I33" s="22"/>
      <c r="J33" s="22"/>
      <c r="K33" s="22">
        <v>4321</v>
      </c>
      <c r="L33" s="22">
        <v>4088</v>
      </c>
      <c r="M33" s="22">
        <v>2554</v>
      </c>
      <c r="N33" s="22">
        <v>1418</v>
      </c>
      <c r="O33" s="22">
        <v>14</v>
      </c>
      <c r="P33" s="22">
        <v>1883</v>
      </c>
      <c r="Q33" s="22">
        <v>1891</v>
      </c>
      <c r="R33" s="22">
        <v>1138</v>
      </c>
      <c r="S33" s="22">
        <v>660</v>
      </c>
      <c r="T33" s="22">
        <v>2438</v>
      </c>
      <c r="U33" s="22">
        <v>2197</v>
      </c>
      <c r="V33" s="22">
        <v>1416</v>
      </c>
      <c r="W33" s="22">
        <v>758</v>
      </c>
    </row>
    <row r="34" spans="1:23" x14ac:dyDescent="0.25">
      <c r="A34" s="26">
        <v>44165</v>
      </c>
      <c r="B34" s="24"/>
      <c r="C34" s="24"/>
      <c r="D34" s="24"/>
      <c r="E34" s="24"/>
      <c r="F34" s="24"/>
      <c r="G34" s="24"/>
      <c r="H34" s="24"/>
      <c r="I34" s="24"/>
      <c r="J34" s="24"/>
      <c r="K34" s="24">
        <v>4763</v>
      </c>
      <c r="L34" s="24">
        <v>4857</v>
      </c>
      <c r="M34" s="24">
        <v>3196</v>
      </c>
      <c r="N34" s="24">
        <v>1645</v>
      </c>
      <c r="O34" s="24">
        <v>9</v>
      </c>
      <c r="P34" s="24">
        <v>2092</v>
      </c>
      <c r="Q34" s="24">
        <v>2228</v>
      </c>
      <c r="R34" s="24">
        <v>1470</v>
      </c>
      <c r="S34" s="24">
        <v>722</v>
      </c>
      <c r="T34" s="24">
        <v>2671</v>
      </c>
      <c r="U34" s="24">
        <v>2629</v>
      </c>
      <c r="V34" s="24">
        <v>1726</v>
      </c>
      <c r="W34" s="24">
        <v>923</v>
      </c>
    </row>
    <row r="35" spans="1:23" x14ac:dyDescent="0.25">
      <c r="A35" s="25">
        <v>44196</v>
      </c>
      <c r="B35" s="22"/>
      <c r="C35" s="22">
        <v>1</v>
      </c>
      <c r="D35" s="22"/>
      <c r="E35" s="22"/>
      <c r="F35" s="22"/>
      <c r="G35" s="22"/>
      <c r="H35" s="22"/>
      <c r="I35" s="22">
        <v>1</v>
      </c>
      <c r="J35" s="22"/>
      <c r="K35" s="22">
        <v>4894</v>
      </c>
      <c r="L35" s="22">
        <v>4036</v>
      </c>
      <c r="M35" s="22">
        <v>3534</v>
      </c>
      <c r="N35" s="22">
        <v>1507</v>
      </c>
      <c r="O35" s="22">
        <v>13</v>
      </c>
      <c r="P35" s="22">
        <v>2141</v>
      </c>
      <c r="Q35" s="22">
        <v>1750</v>
      </c>
      <c r="R35" s="22">
        <v>1579</v>
      </c>
      <c r="S35" s="22">
        <v>624</v>
      </c>
      <c r="T35" s="22">
        <v>2753</v>
      </c>
      <c r="U35" s="22">
        <v>2286</v>
      </c>
      <c r="V35" s="22">
        <v>1955</v>
      </c>
      <c r="W35" s="22">
        <v>883</v>
      </c>
    </row>
    <row r="36" spans="1:23" x14ac:dyDescent="0.25">
      <c r="A36" s="26">
        <v>44227</v>
      </c>
      <c r="B36" s="24"/>
      <c r="C36" s="24"/>
      <c r="D36" s="24"/>
      <c r="E36" s="24"/>
      <c r="F36" s="24"/>
      <c r="G36" s="24"/>
      <c r="H36" s="24"/>
      <c r="I36" s="24"/>
      <c r="J36" s="24"/>
      <c r="K36" s="24">
        <v>4679</v>
      </c>
      <c r="L36" s="24">
        <v>4573</v>
      </c>
      <c r="M36" s="24">
        <v>4013</v>
      </c>
      <c r="N36" s="24">
        <v>1224</v>
      </c>
      <c r="O36" s="24">
        <v>11</v>
      </c>
      <c r="P36" s="24">
        <v>2085</v>
      </c>
      <c r="Q36" s="24">
        <v>2159</v>
      </c>
      <c r="R36" s="24">
        <v>1833</v>
      </c>
      <c r="S36" s="24">
        <v>571</v>
      </c>
      <c r="T36" s="24">
        <v>2594</v>
      </c>
      <c r="U36" s="24">
        <v>2414</v>
      </c>
      <c r="V36" s="24">
        <v>2180</v>
      </c>
      <c r="W36" s="24">
        <v>653</v>
      </c>
    </row>
    <row r="37" spans="1:23" x14ac:dyDescent="0.25">
      <c r="A37" s="25">
        <v>44255</v>
      </c>
      <c r="B37" s="22"/>
      <c r="C37" s="22"/>
      <c r="D37" s="22"/>
      <c r="E37" s="22"/>
      <c r="F37" s="22"/>
      <c r="G37" s="22"/>
      <c r="H37" s="22"/>
      <c r="I37" s="22"/>
      <c r="J37" s="22"/>
      <c r="K37" s="22">
        <v>4025</v>
      </c>
      <c r="L37" s="22">
        <v>4646</v>
      </c>
      <c r="M37" s="22">
        <v>4164</v>
      </c>
      <c r="N37" s="22">
        <v>1422</v>
      </c>
      <c r="O37" s="22">
        <v>6</v>
      </c>
      <c r="P37" s="22">
        <v>1855</v>
      </c>
      <c r="Q37" s="22">
        <v>2163</v>
      </c>
      <c r="R37" s="22">
        <v>1981</v>
      </c>
      <c r="S37" s="22">
        <v>669</v>
      </c>
      <c r="T37" s="22">
        <v>2170</v>
      </c>
      <c r="U37" s="22">
        <v>2483</v>
      </c>
      <c r="V37" s="22">
        <v>2183</v>
      </c>
      <c r="W37" s="22">
        <v>753</v>
      </c>
    </row>
    <row r="38" spans="1:23" x14ac:dyDescent="0.25">
      <c r="A38" s="26">
        <v>44286</v>
      </c>
      <c r="B38" s="24"/>
      <c r="C38" s="24"/>
      <c r="D38" s="24"/>
      <c r="E38" s="24"/>
      <c r="F38" s="24"/>
      <c r="G38" s="24"/>
      <c r="H38" s="24"/>
      <c r="I38" s="24"/>
      <c r="J38" s="24"/>
      <c r="K38" s="24">
        <v>6008</v>
      </c>
      <c r="L38" s="24">
        <v>5278</v>
      </c>
      <c r="M38" s="24">
        <v>4324</v>
      </c>
      <c r="N38" s="24">
        <v>1774</v>
      </c>
      <c r="O38" s="24">
        <v>13</v>
      </c>
      <c r="P38" s="24">
        <v>2767</v>
      </c>
      <c r="Q38" s="24">
        <v>2458</v>
      </c>
      <c r="R38" s="24">
        <v>1873</v>
      </c>
      <c r="S38" s="24">
        <v>731</v>
      </c>
      <c r="T38" s="24">
        <v>3241</v>
      </c>
      <c r="U38" s="24">
        <v>2820</v>
      </c>
      <c r="V38" s="24">
        <v>2451</v>
      </c>
      <c r="W38" s="24">
        <v>1043</v>
      </c>
    </row>
    <row r="39" spans="1:23" x14ac:dyDescent="0.25">
      <c r="A39" s="25">
        <v>44316</v>
      </c>
      <c r="B39" s="22"/>
      <c r="C39" s="22"/>
      <c r="D39" s="22"/>
      <c r="E39" s="22"/>
      <c r="F39" s="22"/>
      <c r="G39" s="22"/>
      <c r="H39" s="22"/>
      <c r="I39" s="22"/>
      <c r="J39" s="22"/>
      <c r="K39" s="22">
        <v>5893</v>
      </c>
      <c r="L39" s="22">
        <v>3357</v>
      </c>
      <c r="M39" s="22">
        <v>3541</v>
      </c>
      <c r="N39" s="22">
        <v>977</v>
      </c>
      <c r="O39" s="22">
        <v>5</v>
      </c>
      <c r="P39" s="22">
        <v>2779</v>
      </c>
      <c r="Q39" s="22">
        <v>1662</v>
      </c>
      <c r="R39" s="22">
        <v>1675</v>
      </c>
      <c r="S39" s="22">
        <v>459</v>
      </c>
      <c r="T39" s="22">
        <v>3114</v>
      </c>
      <c r="U39" s="22">
        <v>1695</v>
      </c>
      <c r="V39" s="22">
        <v>1866</v>
      </c>
      <c r="W39" s="22">
        <v>518</v>
      </c>
    </row>
    <row r="40" spans="1:23" x14ac:dyDescent="0.25">
      <c r="A40" s="26">
        <v>44347</v>
      </c>
      <c r="B40" s="24"/>
      <c r="C40" s="24"/>
      <c r="D40" s="24"/>
      <c r="E40" s="24"/>
      <c r="F40" s="24"/>
      <c r="G40" s="24"/>
      <c r="H40" s="24"/>
      <c r="I40" s="24"/>
      <c r="J40" s="24"/>
      <c r="K40" s="24">
        <v>6229</v>
      </c>
      <c r="L40" s="24">
        <v>5087</v>
      </c>
      <c r="M40" s="24">
        <v>4379</v>
      </c>
      <c r="N40" s="24">
        <v>1226</v>
      </c>
      <c r="O40" s="24">
        <v>12</v>
      </c>
      <c r="P40" s="24">
        <v>2910</v>
      </c>
      <c r="Q40" s="24">
        <v>2493</v>
      </c>
      <c r="R40" s="24">
        <v>2042</v>
      </c>
      <c r="S40" s="24">
        <v>529</v>
      </c>
      <c r="T40" s="24">
        <v>3319</v>
      </c>
      <c r="U40" s="24">
        <v>2594</v>
      </c>
      <c r="V40" s="24">
        <v>2337</v>
      </c>
      <c r="W40" s="24">
        <v>697</v>
      </c>
    </row>
    <row r="41" spans="1:23" x14ac:dyDescent="0.25">
      <c r="A41" s="25">
        <v>44377</v>
      </c>
      <c r="B41" s="22"/>
      <c r="C41" s="22"/>
      <c r="D41" s="22"/>
      <c r="E41" s="22"/>
      <c r="F41" s="22"/>
      <c r="G41" s="22"/>
      <c r="H41" s="22"/>
      <c r="I41" s="22"/>
      <c r="J41" s="22"/>
      <c r="K41" s="22">
        <v>6729</v>
      </c>
      <c r="L41" s="22">
        <v>6245</v>
      </c>
      <c r="M41" s="22">
        <v>4370</v>
      </c>
      <c r="N41" s="22">
        <v>1947</v>
      </c>
      <c r="O41" s="22">
        <v>9</v>
      </c>
      <c r="P41" s="22">
        <v>3001</v>
      </c>
      <c r="Q41" s="22">
        <v>2990</v>
      </c>
      <c r="R41" s="22">
        <v>2018</v>
      </c>
      <c r="S41" s="22">
        <v>821</v>
      </c>
      <c r="T41" s="22">
        <v>3728</v>
      </c>
      <c r="U41" s="22">
        <v>3255</v>
      </c>
      <c r="V41" s="22">
        <v>2352</v>
      </c>
      <c r="W41" s="22">
        <v>1126</v>
      </c>
    </row>
    <row r="42" spans="1:23" x14ac:dyDescent="0.25">
      <c r="A42" s="26">
        <v>44408</v>
      </c>
      <c r="B42" s="24"/>
      <c r="C42" s="24"/>
      <c r="D42" s="24"/>
      <c r="E42" s="24"/>
      <c r="F42" s="24"/>
      <c r="G42" s="24"/>
      <c r="H42" s="24"/>
      <c r="I42" s="24"/>
      <c r="J42" s="24"/>
      <c r="K42" s="24">
        <v>5920</v>
      </c>
      <c r="L42" s="24">
        <v>4567</v>
      </c>
      <c r="M42" s="24">
        <v>2872</v>
      </c>
      <c r="N42" s="24">
        <v>1527</v>
      </c>
      <c r="O42" s="24">
        <v>12</v>
      </c>
      <c r="P42" s="24">
        <v>2704</v>
      </c>
      <c r="Q42" s="24">
        <v>2199</v>
      </c>
      <c r="R42" s="24">
        <v>1410</v>
      </c>
      <c r="S42" s="24">
        <v>696</v>
      </c>
      <c r="T42" s="24">
        <v>3216</v>
      </c>
      <c r="U42" s="24">
        <v>2368</v>
      </c>
      <c r="V42" s="24">
        <v>1462</v>
      </c>
      <c r="W42" s="24">
        <v>831</v>
      </c>
    </row>
    <row r="43" spans="1:23" x14ac:dyDescent="0.25">
      <c r="A43" s="25">
        <v>44439</v>
      </c>
      <c r="B43" s="22"/>
      <c r="C43" s="22"/>
      <c r="D43" s="22"/>
      <c r="E43" s="22"/>
      <c r="F43" s="22"/>
      <c r="G43" s="22"/>
      <c r="H43" s="22"/>
      <c r="I43" s="22"/>
      <c r="J43" s="22"/>
      <c r="K43" s="22">
        <v>5695</v>
      </c>
      <c r="L43" s="22">
        <v>5030</v>
      </c>
      <c r="M43" s="22">
        <v>4288</v>
      </c>
      <c r="N43" s="22">
        <v>1826</v>
      </c>
      <c r="O43" s="22">
        <v>12</v>
      </c>
      <c r="P43" s="22">
        <v>2666</v>
      </c>
      <c r="Q43" s="22">
        <v>2353</v>
      </c>
      <c r="R43" s="22">
        <v>2081</v>
      </c>
      <c r="S43" s="22">
        <v>787</v>
      </c>
      <c r="T43" s="22">
        <v>3029</v>
      </c>
      <c r="U43" s="22">
        <v>2677</v>
      </c>
      <c r="V43" s="22">
        <v>2207</v>
      </c>
      <c r="W43" s="22">
        <v>1039</v>
      </c>
    </row>
    <row r="44" spans="1:23" x14ac:dyDescent="0.25">
      <c r="A44" s="26">
        <v>44469</v>
      </c>
      <c r="B44" s="24"/>
      <c r="C44" s="24"/>
      <c r="D44" s="24"/>
      <c r="E44" s="24"/>
      <c r="F44" s="24"/>
      <c r="G44" s="24"/>
      <c r="H44" s="24"/>
      <c r="I44" s="24"/>
      <c r="J44" s="24"/>
      <c r="K44" s="24">
        <v>5581</v>
      </c>
      <c r="L44" s="24">
        <v>5486</v>
      </c>
      <c r="M44" s="24">
        <v>5002</v>
      </c>
      <c r="N44" s="24">
        <v>2273</v>
      </c>
      <c r="O44" s="24">
        <v>11</v>
      </c>
      <c r="P44" s="24">
        <v>2494</v>
      </c>
      <c r="Q44" s="24">
        <v>2533</v>
      </c>
      <c r="R44" s="24">
        <v>2381</v>
      </c>
      <c r="S44" s="24">
        <v>996</v>
      </c>
      <c r="T44" s="24">
        <v>3087</v>
      </c>
      <c r="U44" s="24">
        <v>2953</v>
      </c>
      <c r="V44" s="24">
        <v>2621</v>
      </c>
      <c r="W44" s="24">
        <v>1277</v>
      </c>
    </row>
    <row r="45" spans="1:23" x14ac:dyDescent="0.25">
      <c r="A45" s="25">
        <v>44500</v>
      </c>
      <c r="B45" s="22"/>
      <c r="C45" s="22"/>
      <c r="D45" s="22"/>
      <c r="E45" s="22"/>
      <c r="F45" s="22"/>
      <c r="G45" s="22"/>
      <c r="H45" s="22"/>
      <c r="I45" s="22"/>
      <c r="J45" s="22"/>
      <c r="K45" s="22">
        <v>5315</v>
      </c>
      <c r="L45" s="22">
        <v>4012</v>
      </c>
      <c r="M45" s="22">
        <v>3547</v>
      </c>
      <c r="N45" s="22">
        <v>1885</v>
      </c>
      <c r="O45" s="22">
        <v>8</v>
      </c>
      <c r="P45" s="22">
        <v>2379</v>
      </c>
      <c r="Q45" s="22">
        <v>1919</v>
      </c>
      <c r="R45" s="22">
        <v>1674</v>
      </c>
      <c r="S45" s="22">
        <v>853</v>
      </c>
      <c r="T45" s="22">
        <v>2936</v>
      </c>
      <c r="U45" s="22">
        <v>2093</v>
      </c>
      <c r="V45" s="22">
        <v>1873</v>
      </c>
      <c r="W45" s="22">
        <v>1032</v>
      </c>
    </row>
    <row r="46" spans="1:23" x14ac:dyDescent="0.25">
      <c r="A46" s="26">
        <v>44530</v>
      </c>
      <c r="B46" s="24"/>
      <c r="C46" s="24"/>
      <c r="D46" s="24"/>
      <c r="E46" s="24"/>
      <c r="F46" s="24"/>
      <c r="G46" s="24"/>
      <c r="H46" s="24"/>
      <c r="I46" s="24"/>
      <c r="J46" s="24"/>
      <c r="K46" s="24">
        <v>6852</v>
      </c>
      <c r="L46" s="24">
        <v>4841</v>
      </c>
      <c r="M46" s="24">
        <v>4531</v>
      </c>
      <c r="N46" s="24">
        <v>2450</v>
      </c>
      <c r="O46" s="24">
        <v>9</v>
      </c>
      <c r="P46" s="24">
        <v>3140</v>
      </c>
      <c r="Q46" s="24">
        <v>2244</v>
      </c>
      <c r="R46" s="24">
        <v>2168</v>
      </c>
      <c r="S46" s="24">
        <v>1122</v>
      </c>
      <c r="T46" s="24">
        <v>3712</v>
      </c>
      <c r="U46" s="24">
        <v>2597</v>
      </c>
      <c r="V46" s="24">
        <v>2363</v>
      </c>
      <c r="W46" s="24">
        <v>1328</v>
      </c>
    </row>
    <row r="47" spans="1:23" x14ac:dyDescent="0.25">
      <c r="A47" s="25">
        <v>44561</v>
      </c>
      <c r="B47" s="22"/>
      <c r="C47" s="22"/>
      <c r="D47" s="22"/>
      <c r="E47" s="22"/>
      <c r="F47" s="22"/>
      <c r="G47" s="22"/>
      <c r="H47" s="22"/>
      <c r="I47" s="22"/>
      <c r="J47" s="22"/>
      <c r="K47" s="22">
        <v>6434</v>
      </c>
      <c r="L47" s="22">
        <v>4561</v>
      </c>
      <c r="M47" s="22">
        <v>4281</v>
      </c>
      <c r="N47" s="22">
        <v>2172</v>
      </c>
      <c r="O47" s="22">
        <v>6</v>
      </c>
      <c r="P47" s="22">
        <v>2853</v>
      </c>
      <c r="Q47" s="22">
        <v>2092</v>
      </c>
      <c r="R47" s="22">
        <v>2004</v>
      </c>
      <c r="S47" s="22">
        <v>983</v>
      </c>
      <c r="T47" s="22">
        <v>3581</v>
      </c>
      <c r="U47" s="22">
        <v>2469</v>
      </c>
      <c r="V47" s="22">
        <v>2277</v>
      </c>
      <c r="W47" s="22">
        <v>1189</v>
      </c>
    </row>
    <row r="48" spans="1:23" x14ac:dyDescent="0.25">
      <c r="A48" s="26">
        <v>44592</v>
      </c>
      <c r="B48" s="24"/>
      <c r="C48" s="24"/>
      <c r="D48" s="24"/>
      <c r="E48" s="24"/>
      <c r="F48" s="24"/>
      <c r="G48" s="24"/>
      <c r="H48" s="24"/>
      <c r="I48" s="24"/>
      <c r="J48" s="24"/>
      <c r="K48" s="24">
        <v>5955</v>
      </c>
      <c r="L48" s="24">
        <v>5173</v>
      </c>
      <c r="M48" s="24">
        <v>4210</v>
      </c>
      <c r="N48" s="24">
        <v>1876</v>
      </c>
      <c r="O48" s="24">
        <v>9</v>
      </c>
      <c r="P48" s="24">
        <v>2605</v>
      </c>
      <c r="Q48" s="24">
        <v>2414</v>
      </c>
      <c r="R48" s="24">
        <v>2025</v>
      </c>
      <c r="S48" s="24">
        <v>936</v>
      </c>
      <c r="T48" s="24">
        <v>3350</v>
      </c>
      <c r="U48" s="24">
        <v>2759</v>
      </c>
      <c r="V48" s="24">
        <v>2185</v>
      </c>
      <c r="W48" s="24">
        <v>940</v>
      </c>
    </row>
    <row r="49" spans="1:24" x14ac:dyDescent="0.25">
      <c r="A49" s="25">
        <v>44620</v>
      </c>
      <c r="B49" s="22"/>
      <c r="C49" s="22"/>
      <c r="D49" s="22"/>
      <c r="E49" s="22"/>
      <c r="F49" s="22"/>
      <c r="G49" s="22"/>
      <c r="H49" s="22"/>
      <c r="I49" s="22"/>
      <c r="J49" s="22"/>
      <c r="K49" s="22">
        <v>4531</v>
      </c>
      <c r="L49" s="22">
        <v>5110</v>
      </c>
      <c r="M49" s="22">
        <v>3743</v>
      </c>
      <c r="N49" s="22">
        <v>2305</v>
      </c>
      <c r="O49" s="22">
        <v>7</v>
      </c>
      <c r="P49" s="22">
        <v>2065</v>
      </c>
      <c r="Q49" s="22">
        <v>2376</v>
      </c>
      <c r="R49" s="22">
        <v>1758</v>
      </c>
      <c r="S49" s="22">
        <v>1127</v>
      </c>
      <c r="T49" s="22">
        <v>2466</v>
      </c>
      <c r="U49" s="22">
        <v>2734</v>
      </c>
      <c r="V49" s="22">
        <v>1985</v>
      </c>
      <c r="W49" s="22">
        <v>1178</v>
      </c>
    </row>
    <row r="50" spans="1:24" x14ac:dyDescent="0.25">
      <c r="A50" s="26">
        <v>44651</v>
      </c>
      <c r="B50" s="24"/>
      <c r="C50" s="24"/>
      <c r="D50" s="24">
        <v>1</v>
      </c>
      <c r="E50" s="24"/>
      <c r="F50" s="24"/>
      <c r="G50" s="24"/>
      <c r="H50" s="24"/>
      <c r="I50" s="24"/>
      <c r="J50" s="24">
        <v>1</v>
      </c>
      <c r="K50" s="24">
        <v>6767</v>
      </c>
      <c r="L50" s="24">
        <v>6221</v>
      </c>
      <c r="M50" s="24">
        <v>5305</v>
      </c>
      <c r="N50" s="24">
        <v>3596</v>
      </c>
      <c r="O50" s="24">
        <v>7</v>
      </c>
      <c r="P50" s="24">
        <v>3093</v>
      </c>
      <c r="Q50" s="24">
        <v>2816</v>
      </c>
      <c r="R50" s="24">
        <v>2517</v>
      </c>
      <c r="S50" s="24">
        <v>1745</v>
      </c>
      <c r="T50" s="24">
        <v>3674</v>
      </c>
      <c r="U50" s="24">
        <v>3405</v>
      </c>
      <c r="V50" s="24">
        <v>2788</v>
      </c>
      <c r="W50" s="24">
        <v>1851</v>
      </c>
    </row>
    <row r="51" spans="1:24" x14ac:dyDescent="0.25">
      <c r="A51" s="25">
        <v>44681</v>
      </c>
      <c r="B51" s="22"/>
      <c r="C51" s="22"/>
      <c r="D51" s="22"/>
      <c r="E51" s="22"/>
      <c r="F51" s="22"/>
      <c r="G51" s="22"/>
      <c r="H51" s="22"/>
      <c r="I51" s="22"/>
      <c r="J51" s="22"/>
      <c r="K51" s="22">
        <v>5568</v>
      </c>
      <c r="L51" s="22">
        <v>3143</v>
      </c>
      <c r="M51" s="22">
        <v>4058</v>
      </c>
      <c r="N51" s="22">
        <v>2501</v>
      </c>
      <c r="O51" s="22">
        <v>5</v>
      </c>
      <c r="P51" s="22">
        <v>2420</v>
      </c>
      <c r="Q51" s="22">
        <v>1484</v>
      </c>
      <c r="R51" s="22">
        <v>1888</v>
      </c>
      <c r="S51" s="22">
        <v>1210</v>
      </c>
      <c r="T51" s="22">
        <v>3148</v>
      </c>
      <c r="U51" s="22">
        <v>1659</v>
      </c>
      <c r="V51" s="22">
        <v>2170</v>
      </c>
      <c r="W51" s="22">
        <v>1291</v>
      </c>
    </row>
    <row r="52" spans="1:24" x14ac:dyDescent="0.25">
      <c r="A52" s="26">
        <v>44712</v>
      </c>
      <c r="B52" s="24"/>
      <c r="C52" s="24"/>
      <c r="D52" s="24"/>
      <c r="E52" s="24"/>
      <c r="F52" s="24"/>
      <c r="G52" s="24"/>
      <c r="H52" s="24"/>
      <c r="I52" s="24"/>
      <c r="J52" s="24"/>
      <c r="K52" s="24">
        <v>6514</v>
      </c>
      <c r="L52" s="24">
        <v>4957</v>
      </c>
      <c r="M52" s="24">
        <v>5190</v>
      </c>
      <c r="N52" s="24">
        <v>2900</v>
      </c>
      <c r="O52" s="24">
        <v>5</v>
      </c>
      <c r="P52" s="24">
        <v>2869</v>
      </c>
      <c r="Q52" s="24">
        <v>2350</v>
      </c>
      <c r="R52" s="24">
        <v>2399</v>
      </c>
      <c r="S52" s="24">
        <v>1360</v>
      </c>
      <c r="T52" s="24">
        <v>3645</v>
      </c>
      <c r="U52" s="24">
        <v>2607</v>
      </c>
      <c r="V52" s="24">
        <v>2791</v>
      </c>
      <c r="W52" s="24">
        <v>1540</v>
      </c>
    </row>
    <row r="53" spans="1:24" x14ac:dyDescent="0.25">
      <c r="A53" s="25">
        <v>44742</v>
      </c>
      <c r="B53" s="22"/>
      <c r="C53" s="22"/>
      <c r="D53" s="22"/>
      <c r="E53" s="22"/>
      <c r="F53" s="22"/>
      <c r="G53" s="22"/>
      <c r="H53" s="22"/>
      <c r="I53" s="22"/>
      <c r="J53" s="22"/>
      <c r="K53" s="22">
        <v>6321</v>
      </c>
      <c r="L53" s="22">
        <v>6146</v>
      </c>
      <c r="M53" s="22">
        <v>4985</v>
      </c>
      <c r="N53" s="22">
        <v>3449</v>
      </c>
      <c r="O53" s="22">
        <v>7</v>
      </c>
      <c r="P53" s="22">
        <v>2676</v>
      </c>
      <c r="Q53" s="22">
        <v>2841</v>
      </c>
      <c r="R53" s="22">
        <v>2267</v>
      </c>
      <c r="S53" s="22">
        <v>1586</v>
      </c>
      <c r="T53" s="22">
        <v>3645</v>
      </c>
      <c r="U53" s="22">
        <v>3305</v>
      </c>
      <c r="V53" s="22">
        <v>2718</v>
      </c>
      <c r="W53" s="22">
        <v>1863</v>
      </c>
    </row>
    <row r="54" spans="1:24" x14ac:dyDescent="0.25">
      <c r="A54" s="26">
        <v>44773</v>
      </c>
      <c r="B54" s="24"/>
      <c r="C54" s="24"/>
      <c r="D54" s="24"/>
      <c r="E54" s="24"/>
      <c r="F54" s="24"/>
      <c r="G54" s="24"/>
      <c r="H54" s="24"/>
      <c r="I54" s="24"/>
      <c r="J54" s="24"/>
      <c r="K54" s="24">
        <v>5614</v>
      </c>
      <c r="L54" s="24">
        <v>3683</v>
      </c>
      <c r="M54" s="24">
        <v>2520</v>
      </c>
      <c r="N54" s="24">
        <v>2116</v>
      </c>
      <c r="O54" s="24">
        <v>2</v>
      </c>
      <c r="P54" s="24">
        <v>2459</v>
      </c>
      <c r="Q54" s="24">
        <v>1697</v>
      </c>
      <c r="R54" s="24">
        <v>1203</v>
      </c>
      <c r="S54" s="24">
        <v>1057</v>
      </c>
      <c r="T54" s="24">
        <v>3155</v>
      </c>
      <c r="U54" s="24">
        <v>1986</v>
      </c>
      <c r="V54" s="24">
        <v>1317</v>
      </c>
      <c r="W54" s="24">
        <v>1059</v>
      </c>
    </row>
    <row r="55" spans="1:24" x14ac:dyDescent="0.25">
      <c r="A55" s="25">
        <v>44804</v>
      </c>
      <c r="B55" s="22"/>
      <c r="C55" s="22"/>
      <c r="D55" s="22"/>
      <c r="E55" s="22"/>
      <c r="F55" s="22"/>
      <c r="G55" s="22"/>
      <c r="H55" s="22"/>
      <c r="I55" s="22"/>
      <c r="J55" s="22"/>
      <c r="K55" s="22">
        <v>6359</v>
      </c>
      <c r="L55" s="22">
        <v>4969</v>
      </c>
      <c r="M55" s="22">
        <v>4458</v>
      </c>
      <c r="N55" s="22">
        <v>2799</v>
      </c>
      <c r="O55" s="22">
        <v>10</v>
      </c>
      <c r="P55" s="22">
        <v>2739</v>
      </c>
      <c r="Q55" s="22">
        <v>2314</v>
      </c>
      <c r="R55" s="22">
        <v>2064</v>
      </c>
      <c r="S55" s="22">
        <v>1318</v>
      </c>
      <c r="T55" s="22">
        <v>3620</v>
      </c>
      <c r="U55" s="22">
        <v>2655</v>
      </c>
      <c r="V55" s="22">
        <v>2394</v>
      </c>
      <c r="W55" s="22">
        <v>1481</v>
      </c>
    </row>
    <row r="56" spans="1:24" x14ac:dyDescent="0.25">
      <c r="A56" s="26">
        <v>44834</v>
      </c>
      <c r="B56" s="24"/>
      <c r="C56" s="24"/>
      <c r="D56" s="24"/>
      <c r="E56" s="24"/>
      <c r="F56" s="24"/>
      <c r="G56" s="24"/>
      <c r="H56" s="24"/>
      <c r="I56" s="24"/>
      <c r="J56" s="24"/>
      <c r="K56" s="24">
        <v>6124</v>
      </c>
      <c r="L56" s="24">
        <v>5584</v>
      </c>
      <c r="M56" s="24">
        <v>5356</v>
      </c>
      <c r="N56" s="24">
        <v>3245</v>
      </c>
      <c r="O56" s="24">
        <v>1</v>
      </c>
      <c r="P56" s="24">
        <v>2605</v>
      </c>
      <c r="Q56" s="24">
        <v>2442</v>
      </c>
      <c r="R56" s="24">
        <v>2533</v>
      </c>
      <c r="S56" s="24">
        <v>1524</v>
      </c>
      <c r="T56" s="24">
        <v>3519</v>
      </c>
      <c r="U56" s="24">
        <v>3142</v>
      </c>
      <c r="V56" s="24">
        <v>2823</v>
      </c>
      <c r="W56" s="24">
        <v>1721</v>
      </c>
    </row>
    <row r="57" spans="1:24" x14ac:dyDescent="0.25">
      <c r="A57" s="25">
        <v>44865</v>
      </c>
      <c r="B57" s="22"/>
      <c r="C57" s="22"/>
      <c r="D57" s="22"/>
      <c r="E57" s="22"/>
      <c r="F57" s="22"/>
      <c r="G57" s="22"/>
      <c r="H57" s="22"/>
      <c r="I57" s="22"/>
      <c r="J57" s="22"/>
      <c r="K57" s="22">
        <v>5525</v>
      </c>
      <c r="L57" s="22">
        <v>4032</v>
      </c>
      <c r="M57" s="22">
        <v>3432</v>
      </c>
      <c r="N57" s="22">
        <v>2546</v>
      </c>
      <c r="O57" s="22"/>
      <c r="P57" s="22">
        <v>2437</v>
      </c>
      <c r="Q57" s="22">
        <v>1828</v>
      </c>
      <c r="R57" s="22">
        <v>1568</v>
      </c>
      <c r="S57" s="22">
        <v>1209</v>
      </c>
      <c r="T57" s="22">
        <v>3088</v>
      </c>
      <c r="U57" s="22">
        <v>2204</v>
      </c>
      <c r="V57" s="22">
        <v>1864</v>
      </c>
      <c r="W57" s="22">
        <v>1337</v>
      </c>
    </row>
    <row r="58" spans="1:24" x14ac:dyDescent="0.25">
      <c r="A58" s="26">
        <v>44895</v>
      </c>
      <c r="B58" s="24"/>
      <c r="C58" s="24"/>
      <c r="D58" s="24"/>
      <c r="E58" s="24"/>
      <c r="F58" s="24"/>
      <c r="G58" s="24"/>
      <c r="H58" s="24"/>
      <c r="I58" s="24"/>
      <c r="J58" s="24"/>
      <c r="K58" s="24">
        <v>6075</v>
      </c>
      <c r="L58" s="24">
        <v>4596</v>
      </c>
      <c r="M58" s="24">
        <v>4383</v>
      </c>
      <c r="N58" s="24">
        <v>3453</v>
      </c>
      <c r="O58" s="24"/>
      <c r="P58" s="24">
        <v>2662</v>
      </c>
      <c r="Q58" s="24">
        <v>2076</v>
      </c>
      <c r="R58" s="24">
        <v>2008</v>
      </c>
      <c r="S58" s="24">
        <v>1606</v>
      </c>
      <c r="T58" s="24">
        <v>3413</v>
      </c>
      <c r="U58" s="24">
        <v>2520</v>
      </c>
      <c r="V58" s="24">
        <v>2375</v>
      </c>
      <c r="W58" s="24">
        <v>1847</v>
      </c>
    </row>
    <row r="59" spans="1:24" x14ac:dyDescent="0.25">
      <c r="A59" s="25">
        <v>44926</v>
      </c>
      <c r="B59" s="22"/>
      <c r="C59" s="22"/>
      <c r="D59" s="22"/>
      <c r="E59" s="22"/>
      <c r="F59" s="22"/>
      <c r="G59" s="22"/>
      <c r="H59" s="22"/>
      <c r="I59" s="22"/>
      <c r="J59" s="22"/>
      <c r="K59" s="22">
        <v>5112</v>
      </c>
      <c r="L59" s="22">
        <v>3954</v>
      </c>
      <c r="M59" s="22">
        <v>3776</v>
      </c>
      <c r="N59" s="22">
        <v>2723</v>
      </c>
      <c r="O59" s="22">
        <v>1</v>
      </c>
      <c r="P59" s="22">
        <v>2076</v>
      </c>
      <c r="Q59" s="22">
        <v>1739</v>
      </c>
      <c r="R59" s="22">
        <v>1659</v>
      </c>
      <c r="S59" s="22">
        <v>1226</v>
      </c>
      <c r="T59" s="22">
        <v>3036</v>
      </c>
      <c r="U59" s="22">
        <v>2215</v>
      </c>
      <c r="V59" s="22">
        <v>2117</v>
      </c>
      <c r="W59" s="22">
        <v>1497</v>
      </c>
    </row>
    <row r="60" spans="1:24" x14ac:dyDescent="0.25">
      <c r="A60" s="206">
        <v>44957</v>
      </c>
      <c r="B60" s="24"/>
      <c r="C60" s="24"/>
      <c r="D60" s="24"/>
      <c r="E60" s="24"/>
      <c r="F60" s="24"/>
      <c r="G60" s="24"/>
      <c r="H60" s="24"/>
      <c r="I60" s="24"/>
      <c r="J60" s="24"/>
      <c r="K60" s="24">
        <v>4537</v>
      </c>
      <c r="L60" s="24">
        <v>4926</v>
      </c>
      <c r="M60" s="24">
        <v>4529</v>
      </c>
      <c r="N60" s="24">
        <v>2327</v>
      </c>
      <c r="O60" s="24"/>
      <c r="P60" s="24">
        <v>1871</v>
      </c>
      <c r="Q60" s="24">
        <v>2259</v>
      </c>
      <c r="R60" s="24">
        <v>2067</v>
      </c>
      <c r="S60" s="24">
        <v>1145</v>
      </c>
      <c r="T60" s="24">
        <v>2666</v>
      </c>
      <c r="U60" s="24">
        <v>2667</v>
      </c>
      <c r="V60" s="24">
        <v>2462</v>
      </c>
      <c r="W60" s="24">
        <v>1182</v>
      </c>
    </row>
    <row r="61" spans="1:24" x14ac:dyDescent="0.25">
      <c r="A61" s="207">
        <v>44985</v>
      </c>
      <c r="B61" s="22"/>
      <c r="C61" s="53"/>
      <c r="D61" s="22"/>
      <c r="E61" s="53"/>
      <c r="F61" s="22"/>
      <c r="G61" s="53"/>
      <c r="H61" s="22"/>
      <c r="I61" s="53"/>
      <c r="J61" s="22"/>
      <c r="K61" s="53">
        <v>3871</v>
      </c>
      <c r="L61" s="22">
        <v>4146</v>
      </c>
      <c r="M61" s="53">
        <v>3812</v>
      </c>
      <c r="N61" s="22">
        <v>2612</v>
      </c>
      <c r="O61" s="53"/>
      <c r="P61" s="22">
        <v>1676</v>
      </c>
      <c r="Q61" s="53">
        <v>1863</v>
      </c>
      <c r="R61" s="22">
        <v>1745</v>
      </c>
      <c r="S61" s="53">
        <v>1260</v>
      </c>
      <c r="T61" s="22">
        <v>2195</v>
      </c>
      <c r="U61" s="53">
        <v>2283</v>
      </c>
      <c r="V61" s="22">
        <v>2067</v>
      </c>
      <c r="W61" s="22">
        <v>1352</v>
      </c>
    </row>
    <row r="62" spans="1:24" x14ac:dyDescent="0.25">
      <c r="A62" s="206">
        <v>45016</v>
      </c>
      <c r="B62" s="24"/>
      <c r="C62" s="24"/>
      <c r="D62" s="24"/>
      <c r="E62" s="24"/>
      <c r="F62" s="24"/>
      <c r="G62" s="24"/>
      <c r="H62" s="24"/>
      <c r="I62" s="24"/>
      <c r="J62" s="24"/>
      <c r="K62" s="24">
        <v>5800</v>
      </c>
      <c r="L62" s="24">
        <v>4136</v>
      </c>
      <c r="M62" s="24">
        <v>4645</v>
      </c>
      <c r="N62" s="24">
        <v>3593</v>
      </c>
      <c r="O62" s="24"/>
      <c r="P62" s="24">
        <v>2411</v>
      </c>
      <c r="Q62" s="24">
        <v>1759</v>
      </c>
      <c r="R62" s="24">
        <v>2074</v>
      </c>
      <c r="S62" s="24">
        <v>1690</v>
      </c>
      <c r="T62" s="24">
        <v>3389</v>
      </c>
      <c r="U62" s="24">
        <v>2377</v>
      </c>
      <c r="V62" s="24">
        <v>2571</v>
      </c>
      <c r="W62" s="24">
        <v>1903</v>
      </c>
    </row>
    <row r="63" spans="1:24" x14ac:dyDescent="0.25">
      <c r="A63" t="s">
        <v>327</v>
      </c>
      <c r="F63" s="66"/>
      <c r="G63" s="66"/>
      <c r="H63" s="66"/>
      <c r="I63" s="66"/>
      <c r="J63" s="66"/>
      <c r="K63" s="54">
        <v>69</v>
      </c>
      <c r="L63" s="66"/>
      <c r="M63" s="66"/>
      <c r="N63" s="66"/>
      <c r="O63" s="66"/>
      <c r="P63" s="66"/>
      <c r="Q63" s="66"/>
      <c r="R63" s="66"/>
      <c r="S63" s="66"/>
      <c r="T63" s="66"/>
      <c r="U63" s="66"/>
      <c r="V63" s="66"/>
      <c r="W63" s="66"/>
      <c r="X63" s="6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65"/>
  <sheetViews>
    <sheetView showGridLines="0" showRowColHeaders="0" view="pageLayout" zoomScaleNormal="120" zoomScaleSheetLayoutView="120" workbookViewId="0"/>
  </sheetViews>
  <sheetFormatPr defaultColWidth="0" defaultRowHeight="15" x14ac:dyDescent="0.25"/>
  <cols>
    <col min="1" max="1" width="95.5703125" style="17" customWidth="1"/>
    <col min="2" max="2" width="1" customWidth="1"/>
    <col min="3" max="9" width="0" hidden="1" customWidth="1"/>
    <col min="10" max="16384" width="9.140625" hidden="1"/>
  </cols>
  <sheetData>
    <row r="1" spans="1:9" ht="18.75" x14ac:dyDescent="0.25">
      <c r="A1" s="168" t="s">
        <v>192</v>
      </c>
      <c r="B1" s="167"/>
      <c r="C1" s="167"/>
      <c r="D1" s="167"/>
      <c r="E1" s="167"/>
      <c r="F1" s="167"/>
      <c r="G1" s="167"/>
      <c r="H1" s="167"/>
      <c r="I1" s="167"/>
    </row>
    <row r="2" spans="1:9" ht="6.75" customHeight="1" x14ac:dyDescent="0.25">
      <c r="A2" s="168"/>
      <c r="B2" s="167"/>
      <c r="C2" s="167"/>
      <c r="D2" s="167"/>
      <c r="E2" s="167"/>
      <c r="F2" s="167"/>
      <c r="G2" s="167"/>
      <c r="H2" s="167"/>
      <c r="I2" s="167"/>
    </row>
    <row r="3" spans="1:9" x14ac:dyDescent="0.25">
      <c r="A3" s="157" t="s">
        <v>193</v>
      </c>
    </row>
    <row r="4" spans="1:9" ht="30" x14ac:dyDescent="0.25">
      <c r="A4" s="17" t="s">
        <v>194</v>
      </c>
    </row>
    <row r="5" spans="1:9" x14ac:dyDescent="0.25">
      <c r="A5" s="209" t="s">
        <v>321</v>
      </c>
    </row>
    <row r="7" spans="1:9" x14ac:dyDescent="0.25">
      <c r="A7" s="157" t="s">
        <v>195</v>
      </c>
    </row>
    <row r="8" spans="1:9" x14ac:dyDescent="0.25">
      <c r="A8" s="17" t="s">
        <v>196</v>
      </c>
    </row>
    <row r="9" spans="1:9" x14ac:dyDescent="0.25">
      <c r="A9" s="159" t="s">
        <v>325</v>
      </c>
    </row>
    <row r="11" spans="1:9" x14ac:dyDescent="0.25">
      <c r="A11" s="157" t="s">
        <v>197</v>
      </c>
    </row>
    <row r="12" spans="1:9" ht="30" x14ac:dyDescent="0.25">
      <c r="A12" s="156" t="s">
        <v>198</v>
      </c>
    </row>
    <row r="14" spans="1:9" x14ac:dyDescent="0.25">
      <c r="A14" s="157" t="s">
        <v>199</v>
      </c>
    </row>
    <row r="15" spans="1:9" x14ac:dyDescent="0.25">
      <c r="A15" s="17" t="s">
        <v>200</v>
      </c>
    </row>
    <row r="17" spans="1:1" x14ac:dyDescent="0.25">
      <c r="A17" s="157" t="s">
        <v>201</v>
      </c>
    </row>
    <row r="18" spans="1:1" ht="60" x14ac:dyDescent="0.25">
      <c r="A18" s="17" t="s">
        <v>202</v>
      </c>
    </row>
    <row r="20" spans="1:1" x14ac:dyDescent="0.25">
      <c r="A20" s="157" t="s">
        <v>203</v>
      </c>
    </row>
    <row r="21" spans="1:1" x14ac:dyDescent="0.25">
      <c r="A21" s="156" t="s">
        <v>204</v>
      </c>
    </row>
    <row r="22" spans="1:1" ht="30" x14ac:dyDescent="0.25">
      <c r="A22" s="156" t="s">
        <v>318</v>
      </c>
    </row>
    <row r="24" spans="1:1" x14ac:dyDescent="0.25">
      <c r="A24" s="157" t="s">
        <v>38</v>
      </c>
    </row>
    <row r="25" spans="1:1" ht="45" x14ac:dyDescent="0.25">
      <c r="A25" s="156" t="s">
        <v>276</v>
      </c>
    </row>
    <row r="26" spans="1:1" x14ac:dyDescent="0.25">
      <c r="A26" s="160"/>
    </row>
    <row r="27" spans="1:1" x14ac:dyDescent="0.25">
      <c r="A27" s="157" t="s">
        <v>277</v>
      </c>
    </row>
    <row r="28" spans="1:1" ht="75" x14ac:dyDescent="0.25">
      <c r="A28" s="156" t="s">
        <v>278</v>
      </c>
    </row>
    <row r="29" spans="1:1" x14ac:dyDescent="0.25">
      <c r="A29" s="160"/>
    </row>
    <row r="30" spans="1:1" x14ac:dyDescent="0.25">
      <c r="A30" s="157" t="s">
        <v>40</v>
      </c>
    </row>
    <row r="31" spans="1:1" ht="30" x14ac:dyDescent="0.25">
      <c r="A31" s="156" t="s">
        <v>279</v>
      </c>
    </row>
    <row r="32" spans="1:1" ht="45" x14ac:dyDescent="0.25">
      <c r="A32" s="17" t="s">
        <v>319</v>
      </c>
    </row>
    <row r="34" spans="1:1" x14ac:dyDescent="0.25">
      <c r="A34" s="157" t="s">
        <v>280</v>
      </c>
    </row>
    <row r="35" spans="1:1" x14ac:dyDescent="0.25">
      <c r="A35" s="161" t="s">
        <v>281</v>
      </c>
    </row>
    <row r="36" spans="1:1" ht="75" x14ac:dyDescent="0.25">
      <c r="A36" s="162" t="s">
        <v>282</v>
      </c>
    </row>
    <row r="37" spans="1:1" ht="45" x14ac:dyDescent="0.25">
      <c r="A37" s="161" t="s">
        <v>283</v>
      </c>
    </row>
    <row r="38" spans="1:1" ht="30" x14ac:dyDescent="0.25">
      <c r="A38" s="161" t="s">
        <v>284</v>
      </c>
    </row>
    <row r="39" spans="1:1" ht="30" x14ac:dyDescent="0.25">
      <c r="A39" s="162" t="s">
        <v>285</v>
      </c>
    </row>
    <row r="40" spans="1:1" ht="60" x14ac:dyDescent="0.25">
      <c r="A40" s="161" t="s">
        <v>286</v>
      </c>
    </row>
    <row r="41" spans="1:1" ht="75" x14ac:dyDescent="0.25">
      <c r="A41" s="162" t="s">
        <v>287</v>
      </c>
    </row>
    <row r="42" spans="1:1" x14ac:dyDescent="0.25">
      <c r="A42" s="160" t="s">
        <v>288</v>
      </c>
    </row>
    <row r="43" spans="1:1" x14ac:dyDescent="0.25">
      <c r="A43" s="160" t="s">
        <v>289</v>
      </c>
    </row>
    <row r="44" spans="1:1" x14ac:dyDescent="0.25">
      <c r="A44" s="160" t="s">
        <v>290</v>
      </c>
    </row>
    <row r="46" spans="1:1" x14ac:dyDescent="0.25">
      <c r="A46" s="157" t="s">
        <v>2</v>
      </c>
    </row>
    <row r="47" spans="1:1" ht="30" x14ac:dyDescent="0.25">
      <c r="A47" s="156" t="s">
        <v>291</v>
      </c>
    </row>
    <row r="48" spans="1:1" ht="45" x14ac:dyDescent="0.25">
      <c r="A48" s="162" t="s">
        <v>292</v>
      </c>
    </row>
    <row r="49" spans="1:1" ht="45" x14ac:dyDescent="0.25">
      <c r="A49" s="162" t="s">
        <v>293</v>
      </c>
    </row>
    <row r="50" spans="1:1" ht="30" x14ac:dyDescent="0.25">
      <c r="A50" s="162" t="s">
        <v>294</v>
      </c>
    </row>
    <row r="51" spans="1:1" ht="30" x14ac:dyDescent="0.25">
      <c r="A51" s="17" t="s">
        <v>226</v>
      </c>
    </row>
    <row r="53" spans="1:1" x14ac:dyDescent="0.25">
      <c r="A53" s="157" t="s">
        <v>205</v>
      </c>
    </row>
    <row r="54" spans="1:1" ht="45" x14ac:dyDescent="0.25">
      <c r="A54" s="156" t="s">
        <v>206</v>
      </c>
    </row>
    <row r="56" spans="1:1" ht="15.75" x14ac:dyDescent="0.25">
      <c r="A56" s="163" t="s">
        <v>207</v>
      </c>
    </row>
    <row r="58" spans="1:1" x14ac:dyDescent="0.25">
      <c r="A58" s="157" t="s">
        <v>208</v>
      </c>
    </row>
    <row r="59" spans="1:1" ht="45" x14ac:dyDescent="0.25">
      <c r="A59" s="17" t="s">
        <v>209</v>
      </c>
    </row>
    <row r="61" spans="1:1" x14ac:dyDescent="0.25">
      <c r="A61" s="157" t="s">
        <v>210</v>
      </c>
    </row>
    <row r="62" spans="1:1" ht="30" x14ac:dyDescent="0.25">
      <c r="A62" s="17" t="s">
        <v>211</v>
      </c>
    </row>
    <row r="64" spans="1:1" x14ac:dyDescent="0.25">
      <c r="A64" s="157" t="s">
        <v>212</v>
      </c>
    </row>
    <row r="65" spans="1:1" ht="30" x14ac:dyDescent="0.25">
      <c r="A65" s="17" t="s">
        <v>213</v>
      </c>
    </row>
    <row r="67" spans="1:1" x14ac:dyDescent="0.25">
      <c r="A67" s="157" t="s">
        <v>7</v>
      </c>
    </row>
    <row r="68" spans="1:1" x14ac:dyDescent="0.25">
      <c r="A68" s="156" t="s">
        <v>214</v>
      </c>
    </row>
    <row r="69" spans="1:1" x14ac:dyDescent="0.25">
      <c r="A69" s="17" t="s">
        <v>215</v>
      </c>
    </row>
    <row r="71" spans="1:1" x14ac:dyDescent="0.25">
      <c r="A71" s="157" t="s">
        <v>216</v>
      </c>
    </row>
    <row r="72" spans="1:1" x14ac:dyDescent="0.25">
      <c r="A72" s="156" t="s">
        <v>217</v>
      </c>
    </row>
    <row r="73" spans="1:1" x14ac:dyDescent="0.25">
      <c r="A73" s="17" t="s">
        <v>218</v>
      </c>
    </row>
    <row r="75" spans="1:1" x14ac:dyDescent="0.25">
      <c r="A75" s="157" t="s">
        <v>25</v>
      </c>
    </row>
    <row r="76" spans="1:1" x14ac:dyDescent="0.25">
      <c r="A76" s="156" t="s">
        <v>219</v>
      </c>
    </row>
    <row r="77" spans="1:1" x14ac:dyDescent="0.25">
      <c r="A77" s="160" t="s">
        <v>221</v>
      </c>
    </row>
    <row r="78" spans="1:1" x14ac:dyDescent="0.25">
      <c r="A78" s="160" t="s">
        <v>222</v>
      </c>
    </row>
    <row r="79" spans="1:1" x14ac:dyDescent="0.25">
      <c r="A79" s="160" t="s">
        <v>223</v>
      </c>
    </row>
    <row r="80" spans="1:1" x14ac:dyDescent="0.25">
      <c r="A80" s="160" t="s">
        <v>224</v>
      </c>
    </row>
    <row r="81" spans="1:1" x14ac:dyDescent="0.25">
      <c r="A81" s="160" t="s">
        <v>225</v>
      </c>
    </row>
    <row r="82" spans="1:1" x14ac:dyDescent="0.25">
      <c r="A82" s="17" t="s">
        <v>220</v>
      </c>
    </row>
    <row r="84" spans="1:1" x14ac:dyDescent="0.25">
      <c r="A84" s="157" t="s">
        <v>15</v>
      </c>
    </row>
    <row r="85" spans="1:1" ht="30" x14ac:dyDescent="0.25">
      <c r="A85" s="156" t="s">
        <v>227</v>
      </c>
    </row>
    <row r="86" spans="1:1" x14ac:dyDescent="0.25">
      <c r="A86" s="162" t="s">
        <v>228</v>
      </c>
    </row>
    <row r="87" spans="1:1" x14ac:dyDescent="0.25">
      <c r="A87" s="162" t="s">
        <v>229</v>
      </c>
    </row>
    <row r="88" spans="1:1" x14ac:dyDescent="0.25">
      <c r="A88" s="160" t="s">
        <v>230</v>
      </c>
    </row>
    <row r="89" spans="1:1" ht="30" x14ac:dyDescent="0.25">
      <c r="A89" s="160" t="s">
        <v>231</v>
      </c>
    </row>
    <row r="90" spans="1:1" ht="45" x14ac:dyDescent="0.25">
      <c r="A90" s="160" t="s">
        <v>232</v>
      </c>
    </row>
    <row r="91" spans="1:1" ht="30" x14ac:dyDescent="0.25">
      <c r="A91" s="156" t="s">
        <v>233</v>
      </c>
    </row>
    <row r="92" spans="1:1" x14ac:dyDescent="0.25">
      <c r="A92" s="17" t="s">
        <v>234</v>
      </c>
    </row>
    <row r="94" spans="1:1" x14ac:dyDescent="0.25">
      <c r="A94" s="157" t="s">
        <v>93</v>
      </c>
    </row>
    <row r="95" spans="1:1" ht="45" x14ac:dyDescent="0.25">
      <c r="A95" s="156" t="s">
        <v>235</v>
      </c>
    </row>
    <row r="96" spans="1:1" x14ac:dyDescent="0.25">
      <c r="A96" s="17" t="s">
        <v>236</v>
      </c>
    </row>
    <row r="98" spans="1:1" x14ac:dyDescent="0.25">
      <c r="A98" s="157" t="s">
        <v>143</v>
      </c>
    </row>
    <row r="99" spans="1:1" ht="30" x14ac:dyDescent="0.25">
      <c r="A99" s="156" t="s">
        <v>237</v>
      </c>
    </row>
    <row r="100" spans="1:1" ht="60" x14ac:dyDescent="0.25">
      <c r="A100" s="156" t="s">
        <v>238</v>
      </c>
    </row>
    <row r="101" spans="1:1" x14ac:dyDescent="0.25">
      <c r="A101" s="17" t="s">
        <v>239</v>
      </c>
    </row>
    <row r="103" spans="1:1" x14ac:dyDescent="0.25">
      <c r="A103" s="157" t="s">
        <v>149</v>
      </c>
    </row>
    <row r="104" spans="1:1" ht="60" x14ac:dyDescent="0.25">
      <c r="A104" s="156" t="s">
        <v>240</v>
      </c>
    </row>
    <row r="105" spans="1:1" x14ac:dyDescent="0.25">
      <c r="A105" s="17" t="s">
        <v>241</v>
      </c>
    </row>
    <row r="107" spans="1:1" x14ac:dyDescent="0.25">
      <c r="A107" s="157" t="s">
        <v>156</v>
      </c>
    </row>
    <row r="108" spans="1:1" ht="45" x14ac:dyDescent="0.25">
      <c r="A108" s="156" t="s">
        <v>242</v>
      </c>
    </row>
    <row r="109" spans="1:1" x14ac:dyDescent="0.25">
      <c r="A109" s="17" t="s">
        <v>243</v>
      </c>
    </row>
    <row r="111" spans="1:1" x14ac:dyDescent="0.25">
      <c r="A111" s="157" t="s">
        <v>244</v>
      </c>
    </row>
    <row r="112" spans="1:1" x14ac:dyDescent="0.25">
      <c r="A112" s="156" t="s">
        <v>245</v>
      </c>
    </row>
    <row r="113" spans="1:1" x14ac:dyDescent="0.25">
      <c r="A113" s="162" t="s">
        <v>246</v>
      </c>
    </row>
    <row r="114" spans="1:1" ht="45" x14ac:dyDescent="0.25">
      <c r="A114" s="160" t="s">
        <v>247</v>
      </c>
    </row>
    <row r="115" spans="1:1" x14ac:dyDescent="0.25">
      <c r="A115" s="156" t="s">
        <v>296</v>
      </c>
    </row>
    <row r="116" spans="1:1" x14ac:dyDescent="0.25">
      <c r="A116" s="158" t="s">
        <v>295</v>
      </c>
    </row>
    <row r="118" spans="1:1" x14ac:dyDescent="0.25">
      <c r="A118" s="162" t="s">
        <v>248</v>
      </c>
    </row>
    <row r="119" spans="1:1" ht="30" x14ac:dyDescent="0.25">
      <c r="A119" s="160" t="s">
        <v>249</v>
      </c>
    </row>
    <row r="120" spans="1:1" ht="30" x14ac:dyDescent="0.25">
      <c r="A120" s="160" t="s">
        <v>250</v>
      </c>
    </row>
    <row r="121" spans="1:1" x14ac:dyDescent="0.25">
      <c r="A121" s="164" t="s">
        <v>251</v>
      </c>
    </row>
    <row r="122" spans="1:1" ht="30" x14ac:dyDescent="0.25">
      <c r="A122" s="164" t="s">
        <v>252</v>
      </c>
    </row>
    <row r="124" spans="1:1" x14ac:dyDescent="0.25">
      <c r="A124" s="162" t="s">
        <v>253</v>
      </c>
    </row>
    <row r="125" spans="1:1" ht="30" x14ac:dyDescent="0.25">
      <c r="A125" s="160" t="s">
        <v>254</v>
      </c>
    </row>
    <row r="126" spans="1:1" x14ac:dyDescent="0.25">
      <c r="A126" s="17" t="s">
        <v>255</v>
      </c>
    </row>
    <row r="128" spans="1:1" x14ac:dyDescent="0.25">
      <c r="A128" s="157" t="s">
        <v>256</v>
      </c>
    </row>
    <row r="129" spans="1:1" ht="75" x14ac:dyDescent="0.25">
      <c r="A129" s="156" t="s">
        <v>257</v>
      </c>
    </row>
    <row r="132" spans="1:1" x14ac:dyDescent="0.25">
      <c r="A132" s="157" t="s">
        <v>258</v>
      </c>
    </row>
    <row r="133" spans="1:1" x14ac:dyDescent="0.25">
      <c r="A133" s="156" t="s">
        <v>259</v>
      </c>
    </row>
    <row r="134" spans="1:1" ht="30" x14ac:dyDescent="0.25">
      <c r="A134" s="162" t="s">
        <v>260</v>
      </c>
    </row>
    <row r="135" spans="1:1" ht="30" x14ac:dyDescent="0.25">
      <c r="A135" s="162" t="s">
        <v>261</v>
      </c>
    </row>
    <row r="136" spans="1:1" x14ac:dyDescent="0.25">
      <c r="A136" s="17" t="s">
        <v>301</v>
      </c>
    </row>
    <row r="138" spans="1:1" x14ac:dyDescent="0.25">
      <c r="A138" s="157" t="s">
        <v>262</v>
      </c>
    </row>
    <row r="139" spans="1:1" x14ac:dyDescent="0.25">
      <c r="A139" s="156" t="s">
        <v>263</v>
      </c>
    </row>
    <row r="140" spans="1:1" x14ac:dyDescent="0.25">
      <c r="A140" s="162" t="s">
        <v>264</v>
      </c>
    </row>
    <row r="141" spans="1:1" ht="30" x14ac:dyDescent="0.25">
      <c r="A141" s="162" t="s">
        <v>265</v>
      </c>
    </row>
    <row r="142" spans="1:1" ht="30" x14ac:dyDescent="0.25">
      <c r="A142" s="156" t="s">
        <v>266</v>
      </c>
    </row>
    <row r="143" spans="1:1" x14ac:dyDescent="0.25">
      <c r="A143" s="17" t="s">
        <v>301</v>
      </c>
    </row>
    <row r="145" spans="1:1" x14ac:dyDescent="0.25">
      <c r="A145" s="157" t="s">
        <v>267</v>
      </c>
    </row>
    <row r="146" spans="1:1" ht="45" x14ac:dyDescent="0.25">
      <c r="A146" s="156" t="s">
        <v>268</v>
      </c>
    </row>
    <row r="147" spans="1:1" x14ac:dyDescent="0.25">
      <c r="A147" s="17" t="s">
        <v>300</v>
      </c>
    </row>
    <row r="149" spans="1:1" ht="15" customHeight="1" x14ac:dyDescent="0.25">
      <c r="A149" s="178" t="s">
        <v>299</v>
      </c>
    </row>
    <row r="150" spans="1:1" x14ac:dyDescent="0.25">
      <c r="A150" s="249" t="s">
        <v>303</v>
      </c>
    </row>
    <row r="151" spans="1:1" x14ac:dyDescent="0.25">
      <c r="A151" s="249"/>
    </row>
    <row r="152" spans="1:1" x14ac:dyDescent="0.25">
      <c r="A152" s="249"/>
    </row>
    <row r="153" spans="1:1" x14ac:dyDescent="0.25">
      <c r="A153" s="249"/>
    </row>
    <row r="154" spans="1:1" x14ac:dyDescent="0.25">
      <c r="A154" s="249"/>
    </row>
    <row r="155" spans="1:1" x14ac:dyDescent="0.25">
      <c r="A155" s="157" t="s">
        <v>128</v>
      </c>
    </row>
    <row r="156" spans="1:1" ht="45" x14ac:dyDescent="0.25">
      <c r="A156" s="165" t="s">
        <v>269</v>
      </c>
    </row>
    <row r="157" spans="1:1" x14ac:dyDescent="0.25">
      <c r="A157" s="165" t="s">
        <v>296</v>
      </c>
    </row>
    <row r="158" spans="1:1" x14ac:dyDescent="0.25">
      <c r="A158" s="159" t="s">
        <v>270</v>
      </c>
    </row>
    <row r="160" spans="1:1" ht="15.75" x14ac:dyDescent="0.25">
      <c r="A160" s="166" t="s">
        <v>271</v>
      </c>
    </row>
    <row r="161" spans="1:1" ht="15.75" x14ac:dyDescent="0.25">
      <c r="A161" s="166"/>
    </row>
    <row r="162" spans="1:1" x14ac:dyDescent="0.25">
      <c r="A162" s="157" t="s">
        <v>272</v>
      </c>
    </row>
    <row r="163" spans="1:1" ht="45" x14ac:dyDescent="0.25">
      <c r="A163" s="156" t="s">
        <v>273</v>
      </c>
    </row>
    <row r="164" spans="1:1" x14ac:dyDescent="0.25">
      <c r="A164" s="157" t="s">
        <v>274</v>
      </c>
    </row>
    <row r="165" spans="1:1" ht="30" x14ac:dyDescent="0.25">
      <c r="A165" s="156" t="s">
        <v>275</v>
      </c>
    </row>
  </sheetData>
  <mergeCells count="1">
    <mergeCell ref="A150:A154"/>
  </mergeCells>
  <hyperlinks>
    <hyperlink ref="A9" r:id="rId1"/>
    <hyperlink ref="A158" r:id="rId2" display="https://www.jobaccess.gov.au/path-internships"/>
    <hyperlink ref="A116" r:id="rId3"/>
    <hyperlink ref="A5" r:id="rId4" display="https://data.gov.au/dataset/ds-dga-e258b678-eb6b-4ebb-92d8-0fe7c1122c42/details?q=DES%20Monthly"/>
  </hyperlinks>
  <pageMargins left="0.31496062992125984" right="0.31496062992125984" top="0.74803149606299213" bottom="0.74803149606299213" header="0.31496062992125984" footer="0.31496062992125984"/>
  <pageSetup paperSize="9" orientation="portrait" useFirstPageNumber="1" r:id="rId5"/>
  <headerFooter>
    <oddFooter>&amp;CGlossary page &amp;P</oddFooter>
  </headerFooter>
  <rowBreaks count="5" manualBreakCount="5">
    <brk id="32" man="1"/>
    <brk id="54" man="1"/>
    <brk id="82" man="1"/>
    <brk id="101" man="1"/>
    <brk id="1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Summary</vt:lpstr>
      <vt:lpstr>Caseload</vt:lpstr>
      <vt:lpstr>CaseloadData</vt:lpstr>
      <vt:lpstr>RefComExt</vt:lpstr>
      <vt:lpstr>RCEData</vt:lpstr>
      <vt:lpstr>Outcomes</vt:lpstr>
      <vt:lpstr>OutcomesData</vt:lpstr>
      <vt:lpstr>Glossary</vt:lpstr>
      <vt:lpstr>Glossary!_Ref66263657</vt:lpstr>
      <vt:lpstr>Caseload!Print_Area</vt:lpstr>
      <vt:lpstr>Glossary!Print_Area</vt:lpstr>
      <vt:lpstr>Outcomes!Print_Area</vt:lpstr>
      <vt:lpstr>RefComExt!Print_Area</vt:lpstr>
      <vt:lpstr>Glossary!Print_Titles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Ursula</dc:creator>
  <cp:keywords>[SEC=OFFICIAL]</cp:keywords>
  <cp:lastModifiedBy>STAVRINOS, Kon</cp:lastModifiedBy>
  <cp:lastPrinted>2023-01-09T05:18:52Z</cp:lastPrinted>
  <dcterms:created xsi:type="dcterms:W3CDTF">2019-02-11T00:47:39Z</dcterms:created>
  <dcterms:modified xsi:type="dcterms:W3CDTF">2023-04-18T00:01:49Z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BC1EC1547A194D65ACC814ECB3D6E101</vt:lpwstr>
  </property>
  <property fmtid="{D5CDD505-2E9C-101B-9397-08002B2CF9AE}" pid="9" name="PM_ProtectiveMarkingValue_Footer">
    <vt:lpwstr>OFFICIAL</vt:lpwstr>
  </property>
  <property fmtid="{D5CDD505-2E9C-101B-9397-08002B2CF9AE}" pid="10" name="PM_Originator_Hash_SHA1">
    <vt:lpwstr>3358B607E97172F466205AEF54E55260FD14CED8</vt:lpwstr>
  </property>
  <property fmtid="{D5CDD505-2E9C-101B-9397-08002B2CF9AE}" pid="11" name="PM_OriginationTimeStamp">
    <vt:lpwstr>2023-04-18T00:01:47Z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2018.0</vt:lpwstr>
  </property>
  <property fmtid="{D5CDD505-2E9C-101B-9397-08002B2CF9AE}" pid="19" name="PM_Hash_Salt_Prev">
    <vt:lpwstr>A04058D5C91C06B914699D833DC62F92</vt:lpwstr>
  </property>
  <property fmtid="{D5CDD505-2E9C-101B-9397-08002B2CF9AE}" pid="20" name="PM_Hash_Salt">
    <vt:lpwstr>D6EED5F2D429CCE27F50A1FFA1F24AAA</vt:lpwstr>
  </property>
  <property fmtid="{D5CDD505-2E9C-101B-9397-08002B2CF9AE}" pid="21" name="PM_Hash_SHA1">
    <vt:lpwstr>B97F234577CF622D25E6A69F4F2A21EE2BC5EDBE</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149F7BC221F95D573DF186B233B437E8E27917CCF8DB0927DFADF1497C8D79E3</vt:lpwstr>
  </property>
  <property fmtid="{D5CDD505-2E9C-101B-9397-08002B2CF9AE}" pid="27" name="PM_OriginatorDomainName_SHA256">
    <vt:lpwstr>E83A2A66C4061446A7E3732E8D44762184B6B377D962B96C83DC624302585857</vt:lpwstr>
  </property>
  <property fmtid="{D5CDD505-2E9C-101B-9397-08002B2CF9AE}" pid="28" name="MSIP_Label_79d889eb-932f-4752-8739-64d25806ef64_Enabled">
    <vt:lpwstr>true</vt:lpwstr>
  </property>
  <property fmtid="{D5CDD505-2E9C-101B-9397-08002B2CF9AE}" pid="29" name="MSIP_Label_79d889eb-932f-4752-8739-64d25806ef64_SetDate">
    <vt:lpwstr>2022-05-13T03:57:50Z</vt:lpwstr>
  </property>
  <property fmtid="{D5CDD505-2E9C-101B-9397-08002B2CF9AE}" pid="30" name="MSIP_Label_79d889eb-932f-4752-8739-64d25806ef64_Method">
    <vt:lpwstr>Privileged</vt:lpwstr>
  </property>
  <property fmtid="{D5CDD505-2E9C-101B-9397-08002B2CF9AE}" pid="31" name="MSIP_Label_79d889eb-932f-4752-8739-64d25806ef64_Name">
    <vt:lpwstr>79d889eb-932f-4752-8739-64d25806ef64</vt:lpwstr>
  </property>
  <property fmtid="{D5CDD505-2E9C-101B-9397-08002B2CF9AE}" pid="32" name="MSIP_Label_79d889eb-932f-4752-8739-64d25806ef64_SiteId">
    <vt:lpwstr>dd0cfd15-4558-4b12-8bad-ea26984fc417</vt:lpwstr>
  </property>
  <property fmtid="{D5CDD505-2E9C-101B-9397-08002B2CF9AE}" pid="33" name="MSIP_Label_79d889eb-932f-4752-8739-64d25806ef64_ActionId">
    <vt:lpwstr>abc8a1d5-943d-456b-a058-b875f413efe7</vt:lpwstr>
  </property>
  <property fmtid="{D5CDD505-2E9C-101B-9397-08002B2CF9AE}" pid="34" name="MSIP_Label_79d889eb-932f-4752-8739-64d25806ef64_ContentBits">
    <vt:lpwstr>0</vt:lpwstr>
  </property>
</Properties>
</file>