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ACCESS.application.enet\SPECIAL$\NSC - OIAS\OSAS\19 Labour Market Information Portal\Data\DES data\Data by Channel\DES Monthly Data\2021\"/>
    </mc:Choice>
  </mc:AlternateContent>
  <xr:revisionPtr revIDLastSave="0" documentId="8_{1327CF55-2992-43B2-B1A0-672D88FFB53C}" xr6:coauthVersionLast="46" xr6:coauthVersionMax="46" xr10:uidLastSave="{00000000-0000-0000-0000-000000000000}"/>
  <bookViews>
    <workbookView xWindow="-120" yWindow="-120" windowWidth="29040" windowHeight="15840" xr2:uid="{00000000-000D-0000-FFFF-FFFF00000000}"/>
  </bookViews>
  <sheets>
    <sheet name="Summary" sheetId="1" r:id="rId1"/>
    <sheet name="Caseload" sheetId="7" r:id="rId2"/>
    <sheet name="CaseloadData" sheetId="6" r:id="rId3"/>
    <sheet name="RefComExt" sheetId="8" r:id="rId4"/>
    <sheet name="RCEData" sheetId="2" r:id="rId5"/>
    <sheet name="Outcomes" sheetId="9" r:id="rId6"/>
    <sheet name="OutcomesData" sheetId="3" r:id="rId7"/>
    <sheet name="Glossary" sheetId="10" r:id="rId8"/>
  </sheets>
  <definedNames>
    <definedName name="_Ref66263657" localSheetId="7">Glossary!$A$45</definedName>
    <definedName name="_xlnm.Print_Area" localSheetId="1">Caseload!$A$1:$R$77</definedName>
    <definedName name="_xlnm.Print_Area" localSheetId="7">Glossary!$A$1:$A$165</definedName>
    <definedName name="_xlnm.Print_Area" localSheetId="5">Outcomes!$A$1:$K$114,Outcomes!$L$1:$T$77</definedName>
    <definedName name="_xlnm.Print_Area" localSheetId="3">RefComExt!$A$1:$U$112</definedName>
    <definedName name="_xlnm.Print_Titles" localSheetId="7">Glossary!$1:$1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5" i="8" l="1"/>
  <c r="I84" i="8"/>
  <c r="I83" i="8"/>
  <c r="H85" i="8"/>
  <c r="H84" i="8"/>
  <c r="H83" i="8"/>
  <c r="I45" i="8"/>
  <c r="H45" i="8"/>
  <c r="I44" i="8"/>
  <c r="H43" i="8"/>
  <c r="I43" i="8"/>
  <c r="H44" i="8"/>
  <c r="I13" i="8"/>
  <c r="I12" i="8"/>
  <c r="H13" i="8"/>
  <c r="H12" i="8"/>
  <c r="I11" i="8"/>
  <c r="H11" i="8"/>
  <c r="I91" i="9" l="1"/>
  <c r="I90" i="9"/>
  <c r="I89" i="9"/>
  <c r="I88" i="9"/>
  <c r="I52" i="9"/>
  <c r="I51" i="9"/>
  <c r="I50" i="9"/>
  <c r="I49" i="9"/>
  <c r="I12" i="9"/>
  <c r="I11" i="9"/>
  <c r="I10" i="9"/>
  <c r="I9" i="9"/>
  <c r="I8" i="9"/>
  <c r="H91" i="9"/>
  <c r="H90" i="9"/>
  <c r="H89" i="9"/>
  <c r="H88" i="9"/>
  <c r="H52" i="9"/>
  <c r="H51" i="9"/>
  <c r="H50" i="9"/>
  <c r="H49" i="9"/>
  <c r="H12" i="9"/>
  <c r="H11" i="9"/>
  <c r="H10" i="9"/>
  <c r="H9" i="9"/>
  <c r="H8" i="9"/>
  <c r="J88" i="9" l="1"/>
  <c r="J89" i="9"/>
  <c r="J90" i="9"/>
  <c r="J91" i="9"/>
  <c r="J52" i="9"/>
  <c r="J11" i="9"/>
  <c r="F90" i="9" l="1"/>
  <c r="D90" i="9" l="1"/>
  <c r="C90" i="9"/>
  <c r="G90" i="9" s="1"/>
  <c r="F91" i="9" l="1"/>
  <c r="F52" i="9"/>
  <c r="J12" i="9" l="1"/>
  <c r="J10" i="9"/>
  <c r="F11" i="9"/>
  <c r="J9" i="9" l="1"/>
  <c r="J8" i="9"/>
  <c r="D49" i="9" l="1"/>
  <c r="D11" i="9" l="1"/>
  <c r="C11" i="9"/>
  <c r="G11" i="9" s="1"/>
  <c r="C45" i="7" l="1"/>
  <c r="D45" i="7"/>
  <c r="F45" i="7"/>
  <c r="E45" i="7" l="1"/>
  <c r="G45" i="7"/>
  <c r="D91" i="9" l="1"/>
  <c r="C91" i="9"/>
  <c r="G91" i="9" s="1"/>
  <c r="D50" i="9" l="1"/>
  <c r="D52" i="9" l="1"/>
  <c r="D51" i="9"/>
  <c r="C52" i="9"/>
  <c r="G52" i="9" s="1"/>
  <c r="C51" i="9"/>
  <c r="C49" i="9"/>
  <c r="C50" i="9"/>
  <c r="F89" i="9"/>
  <c r="F88" i="9"/>
  <c r="D89" i="9"/>
  <c r="D88" i="9"/>
  <c r="C89" i="9"/>
  <c r="C88" i="9"/>
  <c r="F51" i="9"/>
  <c r="F50" i="9"/>
  <c r="F49" i="9"/>
  <c r="F12" i="9"/>
  <c r="F10" i="9"/>
  <c r="F9" i="9"/>
  <c r="F8" i="9"/>
  <c r="D12" i="9"/>
  <c r="D10" i="9"/>
  <c r="D9" i="9"/>
  <c r="D8" i="9"/>
  <c r="C12" i="9"/>
  <c r="C10" i="9"/>
  <c r="C8" i="9"/>
  <c r="C9" i="9"/>
  <c r="F85" i="8"/>
  <c r="D85" i="8"/>
  <c r="C85" i="8"/>
  <c r="F84" i="8"/>
  <c r="D84" i="8"/>
  <c r="C84" i="8"/>
  <c r="F83" i="8"/>
  <c r="D83" i="8"/>
  <c r="C83" i="8"/>
  <c r="F45" i="8"/>
  <c r="D45" i="8"/>
  <c r="C45" i="8"/>
  <c r="F44" i="8"/>
  <c r="D44" i="8"/>
  <c r="C44" i="8"/>
  <c r="F43" i="8"/>
  <c r="D43" i="8"/>
  <c r="C43" i="8"/>
  <c r="F13" i="8"/>
  <c r="F12" i="8"/>
  <c r="F11" i="8"/>
  <c r="D13" i="8"/>
  <c r="D12" i="8"/>
  <c r="D11" i="8"/>
  <c r="C13" i="8"/>
  <c r="C12" i="8"/>
  <c r="C11" i="8"/>
  <c r="F49" i="7"/>
  <c r="F48" i="7"/>
  <c r="F47" i="7"/>
  <c r="F46" i="7"/>
  <c r="F11" i="7"/>
  <c r="F10" i="7"/>
  <c r="D11" i="7"/>
  <c r="D10" i="7"/>
  <c r="C11" i="7"/>
  <c r="C10" i="7"/>
  <c r="D49" i="7"/>
  <c r="D48" i="7"/>
  <c r="D47" i="7"/>
  <c r="D46" i="7"/>
  <c r="C49" i="7"/>
  <c r="C48" i="7"/>
  <c r="C47" i="7"/>
  <c r="C46" i="7"/>
  <c r="G88" i="9" l="1"/>
  <c r="G89" i="9"/>
  <c r="G45" i="8"/>
  <c r="C12" i="7"/>
  <c r="E10" i="7"/>
  <c r="E44" i="8"/>
  <c r="E51" i="9"/>
  <c r="E52" i="9"/>
  <c r="E88" i="9"/>
  <c r="E11" i="7"/>
  <c r="E89" i="9"/>
  <c r="G49" i="7"/>
  <c r="E46" i="7"/>
  <c r="E49" i="9"/>
  <c r="G12" i="9"/>
  <c r="E9" i="9"/>
  <c r="G51" i="9"/>
  <c r="E12" i="9"/>
  <c r="E8" i="9"/>
  <c r="G10" i="9"/>
  <c r="E11" i="9"/>
  <c r="E10" i="9"/>
  <c r="G9" i="9"/>
  <c r="E91" i="9"/>
  <c r="G8" i="9"/>
  <c r="E50" i="9"/>
  <c r="G12" i="8"/>
  <c r="E11" i="8"/>
  <c r="G85" i="8"/>
  <c r="G13" i="8"/>
  <c r="E12" i="8"/>
  <c r="E13" i="8"/>
  <c r="G11" i="8"/>
  <c r="E83" i="8"/>
  <c r="G84" i="8"/>
  <c r="E84" i="8"/>
  <c r="G44" i="8"/>
  <c r="E47" i="7"/>
  <c r="G48" i="7"/>
  <c r="G46" i="7"/>
  <c r="E49" i="7"/>
  <c r="F12" i="7"/>
  <c r="E48" i="7"/>
  <c r="G47" i="7"/>
  <c r="G50" i="9"/>
  <c r="E90" i="9"/>
  <c r="G83" i="8"/>
  <c r="E85" i="8"/>
  <c r="G43" i="8"/>
  <c r="E43" i="8"/>
  <c r="E45" i="8"/>
  <c r="G11" i="7"/>
  <c r="G10" i="7"/>
  <c r="D12" i="7"/>
  <c r="E12" i="7" l="1"/>
  <c r="G12" i="7"/>
  <c r="J50" i="9"/>
  <c r="J51" i="9"/>
  <c r="J49" i="9"/>
  <c r="G49" i="9"/>
</calcChain>
</file>

<file path=xl/sharedStrings.xml><?xml version="1.0" encoding="utf-8"?>
<sst xmlns="http://schemas.openxmlformats.org/spreadsheetml/2006/main" count="556" uniqueCount="323">
  <si>
    <t>DES Summary Report</t>
  </si>
  <si>
    <t>DES CASELOAD</t>
  </si>
  <si>
    <t>Status</t>
  </si>
  <si>
    <t>DMS</t>
  </si>
  <si>
    <t>ESS</t>
  </si>
  <si>
    <t>Total DES</t>
  </si>
  <si>
    <t>Percentage</t>
  </si>
  <si>
    <t>Gender</t>
  </si>
  <si>
    <t>Male</t>
  </si>
  <si>
    <t>Female</t>
  </si>
  <si>
    <t xml:space="preserve">DES  Age Distribution </t>
  </si>
  <si>
    <t>Under 21</t>
  </si>
  <si>
    <t>21 - 24</t>
  </si>
  <si>
    <t>25 - 34</t>
  </si>
  <si>
    <t>35 - 44</t>
  </si>
  <si>
    <t>Primary Disability</t>
  </si>
  <si>
    <t>45 - 49</t>
  </si>
  <si>
    <t>Physical</t>
  </si>
  <si>
    <t>50 - 54</t>
  </si>
  <si>
    <t>Psychiatric</t>
  </si>
  <si>
    <t>55 - 64</t>
  </si>
  <si>
    <t>Intellectual</t>
  </si>
  <si>
    <t>65 and over</t>
  </si>
  <si>
    <t>Autism</t>
  </si>
  <si>
    <t>Neurological</t>
  </si>
  <si>
    <t>Job Seeker Cohorts</t>
  </si>
  <si>
    <t>Specific Learning</t>
  </si>
  <si>
    <t>Indigenous</t>
  </si>
  <si>
    <t>Hearing</t>
  </si>
  <si>
    <t>CALD</t>
  </si>
  <si>
    <t>Homeless</t>
  </si>
  <si>
    <t>Vision</t>
  </si>
  <si>
    <t>Refugees</t>
  </si>
  <si>
    <t>Speech</t>
  </si>
  <si>
    <t>Ex Offender</t>
  </si>
  <si>
    <t>Deafblind</t>
  </si>
  <si>
    <t>Unknown</t>
  </si>
  <si>
    <t>Month / Year</t>
  </si>
  <si>
    <t>Referrals</t>
  </si>
  <si>
    <t>Comm</t>
  </si>
  <si>
    <t>Exits</t>
  </si>
  <si>
    <t>DMS - Referrals</t>
  </si>
  <si>
    <t>DMS - Comm</t>
  </si>
  <si>
    <t>DMS - Exits</t>
  </si>
  <si>
    <t>ESS - Referrals</t>
  </si>
  <si>
    <t>ESS - Comm</t>
  </si>
  <si>
    <t>ESS - Exits</t>
  </si>
  <si>
    <t>DES Month / Year</t>
  </si>
  <si>
    <t>DES Job Placements</t>
  </si>
  <si>
    <t>Old DES 13 Wk Outcomes</t>
  </si>
  <si>
    <t>Old DES 26 Wk Outcomes</t>
  </si>
  <si>
    <t>DMS Job Placement</t>
  </si>
  <si>
    <t xml:space="preserve">Old DMS 13 Wk Outcomes </t>
  </si>
  <si>
    <t>Old DMS 26 Wk Outcomes</t>
  </si>
  <si>
    <t>ESS Job Placement</t>
  </si>
  <si>
    <t>Old ESS 13 Wk Outcomes</t>
  </si>
  <si>
    <t>Old ESS 26 Wk Outcomes</t>
  </si>
  <si>
    <t>DES 4 Wk Outcomes</t>
  </si>
  <si>
    <t>DES 13 Wk Outcomes</t>
  </si>
  <si>
    <t>DES 26 Wk Outcomes</t>
  </si>
  <si>
    <t>DES 52 Wk Outcomes</t>
  </si>
  <si>
    <t>DES Path Internship</t>
  </si>
  <si>
    <t>DMS 4 Wk Outcomes</t>
  </si>
  <si>
    <t>DMS 13 Wk Outcomes</t>
  </si>
  <si>
    <t>DMS 26 Wk Outcomes</t>
  </si>
  <si>
    <t>DMS 52 Wk Outcomes</t>
  </si>
  <si>
    <t>ESS 4 Wk Outcomes</t>
  </si>
  <si>
    <t>ESS 13 Wk Outcomes</t>
  </si>
  <si>
    <t>ESS 26 Wk Outcomes</t>
  </si>
  <si>
    <t>ESS 52 Wk Outcomes</t>
  </si>
  <si>
    <t>Month/Year</t>
  </si>
  <si>
    <t>DES-DMS</t>
  </si>
  <si>
    <t>DES-ESS</t>
  </si>
  <si>
    <t>Total</t>
  </si>
  <si>
    <t>Indigenous DES - Total</t>
  </si>
  <si>
    <t>CALD Total</t>
  </si>
  <si>
    <t>Homeless DES - Total</t>
  </si>
  <si>
    <t>Refugees total</t>
  </si>
  <si>
    <t>Ex Offender Total</t>
  </si>
  <si>
    <t>Current Caseload for DES</t>
  </si>
  <si>
    <t>Summary</t>
  </si>
  <si>
    <t>Current Month</t>
  </si>
  <si>
    <t>Last Month</t>
  </si>
  <si>
    <t>Last Year</t>
  </si>
  <si>
    <t>EOFY</t>
  </si>
  <si>
    <t xml:space="preserve">EOFY </t>
  </si>
  <si>
    <t>Variation</t>
  </si>
  <si>
    <t>DES - DMS</t>
  </si>
  <si>
    <t>DES -  ESS</t>
  </si>
  <si>
    <t>DES Current Caseload for Cohorts</t>
  </si>
  <si>
    <t>Ex-Offenders</t>
  </si>
  <si>
    <t>Caseload Characteristics</t>
  </si>
  <si>
    <t>% of Total Caseload</t>
  </si>
  <si>
    <t>Allowance Type</t>
  </si>
  <si>
    <t>Disability Support Pension</t>
  </si>
  <si>
    <t>Parenting Payment Partnered/Single</t>
  </si>
  <si>
    <t>Age - Sex Caseload Distribution</t>
  </si>
  <si>
    <t>DMS - Males</t>
  </si>
  <si>
    <t>DMS - Females</t>
  </si>
  <si>
    <t>ESS - Males</t>
  </si>
  <si>
    <t>ESS - Females</t>
  </si>
  <si>
    <t>Age Groups Caseload</t>
  </si>
  <si>
    <t>21-24</t>
  </si>
  <si>
    <t>25-34</t>
  </si>
  <si>
    <t>35-44</t>
  </si>
  <si>
    <t>45-49</t>
  </si>
  <si>
    <t>50-54</t>
  </si>
  <si>
    <t>55-64</t>
  </si>
  <si>
    <t>Age Groups Percentage Caseload</t>
  </si>
  <si>
    <t>Referrals, Commencements and Exits for DES</t>
  </si>
  <si>
    <t>Disability Employment Services - Full program</t>
  </si>
  <si>
    <t>DES Referrals</t>
  </si>
  <si>
    <t>Job Seeker Characteristics</t>
  </si>
  <si>
    <t>DMS -Refs</t>
  </si>
  <si>
    <t xml:space="preserve">DMS -Exits </t>
  </si>
  <si>
    <t>ESS -Refs</t>
  </si>
  <si>
    <t>Acquired brain injury</t>
  </si>
  <si>
    <t>Other Pension or Allowance</t>
  </si>
  <si>
    <t>Non-Allowee</t>
  </si>
  <si>
    <t>Age</t>
  </si>
  <si>
    <t>Cohorts</t>
  </si>
  <si>
    <t>Remote Job Seeker</t>
  </si>
  <si>
    <t>Age (Percentage Breakdown)</t>
  </si>
  <si>
    <t>DES Outcomes</t>
  </si>
  <si>
    <t>Job Placement/4 Wk</t>
  </si>
  <si>
    <t>13 Week Outcomes</t>
  </si>
  <si>
    <t>26 Week Outcomes</t>
  </si>
  <si>
    <t>52 Week Outcomes</t>
  </si>
  <si>
    <t>Path Internship</t>
  </si>
  <si>
    <t>DMS - Job Pl/4 Week</t>
  </si>
  <si>
    <t>DMS - 13 Week</t>
  </si>
  <si>
    <t>DMS  - 26 Week</t>
  </si>
  <si>
    <t>DMS  - 52 Week</t>
  </si>
  <si>
    <t>ESS - Job Pl/4 Week</t>
  </si>
  <si>
    <t>ESS - 13 Week</t>
  </si>
  <si>
    <t>ESS - 26 Week</t>
  </si>
  <si>
    <t>ESS - 52 Week</t>
  </si>
  <si>
    <t>Referred but not Commenced</t>
  </si>
  <si>
    <t>Suspended</t>
  </si>
  <si>
    <t>Employment Assistance</t>
  </si>
  <si>
    <t>Ongoing Support</t>
  </si>
  <si>
    <t>Deafblind (Dual Sensory)</t>
  </si>
  <si>
    <t>Unknown/Not Stated</t>
  </si>
  <si>
    <t>Referral Method</t>
  </si>
  <si>
    <t>Direct Registration</t>
  </si>
  <si>
    <t>Less than 1 year</t>
  </si>
  <si>
    <t>1 - 2 years</t>
  </si>
  <si>
    <t>2 - 3 years</t>
  </si>
  <si>
    <t>3 years or more</t>
  </si>
  <si>
    <t>Unemployment Duration</t>
  </si>
  <si>
    <t>Benchmark</t>
  </si>
  <si>
    <t>N/A</t>
  </si>
  <si>
    <t>0-7 Hours</t>
  </si>
  <si>
    <t>8 Hours</t>
  </si>
  <si>
    <t>15 Hours</t>
  </si>
  <si>
    <t>23 Hours</t>
  </si>
  <si>
    <t>30 Hours</t>
  </si>
  <si>
    <t>Activity/Voluntary</t>
  </si>
  <si>
    <t>Activity Tested</t>
  </si>
  <si>
    <t>Voluntary Participation</t>
  </si>
  <si>
    <t>DES Program Caseload Age-Gender Distributions</t>
  </si>
  <si>
    <t>DMS Referrals</t>
  </si>
  <si>
    <t>DES - Disability Management Service (DMS)</t>
  </si>
  <si>
    <t>DES - Employment Support Service (ESS)</t>
  </si>
  <si>
    <t>ESS Referrals</t>
  </si>
  <si>
    <t>ESS Comms</t>
  </si>
  <si>
    <t>ESS Exits</t>
  </si>
  <si>
    <t>DMS Comms</t>
  </si>
  <si>
    <t>DMS Exits</t>
  </si>
  <si>
    <t>DES Comms</t>
  </si>
  <si>
    <t>DES Exits</t>
  </si>
  <si>
    <t xml:space="preserve">             </t>
  </si>
  <si>
    <t>Services Australia</t>
  </si>
  <si>
    <t>Non Allowee</t>
  </si>
  <si>
    <t>Variation from last month</t>
  </si>
  <si>
    <t>Variation from last year</t>
  </si>
  <si>
    <t>Variation from Last Year</t>
  </si>
  <si>
    <t>*CALD = Culturally and Linguistically Diverse</t>
  </si>
  <si>
    <t>Phase - Commenced</t>
  </si>
  <si>
    <t>Commenced</t>
  </si>
  <si>
    <t>Specific Learning/ADD (other than intellectual)</t>
  </si>
  <si>
    <t>Neurological (including Epilepsy &amp; Alzheimer's Disease)</t>
  </si>
  <si>
    <t>Autism (including Asperger's Syndrome)</t>
  </si>
  <si>
    <t>June 2020</t>
  </si>
  <si>
    <t>Outcomes Note:</t>
  </si>
  <si>
    <t>DES - Disability Management Service (DMS) Outcomes</t>
  </si>
  <si>
    <t>DES - Employment Support Service (ESS) Outcomes</t>
  </si>
  <si>
    <t>Eligible School Leavers</t>
  </si>
  <si>
    <t>Moderate Intellectual Disability</t>
  </si>
  <si>
    <t>Work Assist</t>
  </si>
  <si>
    <t>Jobseeker Payment</t>
  </si>
  <si>
    <t>Special Registration*</t>
  </si>
  <si>
    <t>* Note: Special Registrations under the Referral Method e.g. a participant can be referred by Service Australia as an 'eligible school leaver'. These three items does not add up to total DES caseload.</t>
  </si>
  <si>
    <t>JobSeeker Payment/Youth Allowance</t>
  </si>
  <si>
    <t>GLOSSARY: DATA ITEMS USED IN THE DES MONTHLY REPORT</t>
  </si>
  <si>
    <t>Order of appearance</t>
  </si>
  <si>
    <t>&lt;Welcome to the Labour Market Information Portal. (lmip.gov.au)&gt;</t>
  </si>
  <si>
    <t xml:space="preserve">Glossary of the following data items are by the order of their appearance in the Disability Employment Services (DES) Monthly Report </t>
  </si>
  <si>
    <t>DES_Performance_Modelling_Evaluation@dss.gov.au</t>
  </si>
  <si>
    <t>Contact</t>
  </si>
  <si>
    <t xml:space="preserve">For more information, contact </t>
  </si>
  <si>
    <t xml:space="preserve">Data date </t>
  </si>
  <si>
    <t>The date when data for a period (event data) or at point in time (point in time data) was produced, i.e. when the data is as at.  This is the date in the file name or the date the total caseload figures is as at.</t>
  </si>
  <si>
    <t>Date production date</t>
  </si>
  <si>
    <t>The date the report was produced (if applicable)</t>
  </si>
  <si>
    <t>Characteristics as at for different topics</t>
  </si>
  <si>
    <t>Depending on the data topic within the DES monthly report, the participant characteristics will be at different dates for the participants.  Below are those descriptions and for each data topic and when the characteristics data is as at.  As individual data items can be in multiple topics, the relevant topics are described for each data item in the Data item descriptions section.</t>
  </si>
  <si>
    <t>Caseload data</t>
  </si>
  <si>
    <t>This is point in time data, as at the data date.</t>
  </si>
  <si>
    <t>Outcomes data</t>
  </si>
  <si>
    <t>The characteristics are as at the claim creation date for the participant.  The claim creation date, is the date the DES provider lodged that outcome claim in the IT system.  Only Outcomes with a claim creation date within the report month are included in the ‘Characteristics’ section.</t>
  </si>
  <si>
    <t>Data item descriptions</t>
  </si>
  <si>
    <t>Caseload</t>
  </si>
  <si>
    <t>Caseload is a point in time count of job seekers with an open referral to either of the two DES programs. These job seekers can have a status of Pending (Referred but not Commenced), Commenced or Suspended. Refer to the Status section of this document for further information.</t>
  </si>
  <si>
    <t>Disability Management Service (DMS)</t>
  </si>
  <si>
    <t>DMS is a program under DES for job seekers with disability, injury or health condition who need assistance to find a job and occasional support in the workplace to keep a job.</t>
  </si>
  <si>
    <t>Employment Support Services (ESS)</t>
  </si>
  <si>
    <t>ESS is a program under DES that provides assistance to job seekers with permanent disability to find a job and who need regular, ongoing support in the workplace to keep a job.</t>
  </si>
  <si>
    <t>The gender of the DES participants.</t>
  </si>
  <si>
    <t>Note: data by gender is mutually exclusive.</t>
  </si>
  <si>
    <t>Age Group</t>
  </si>
  <si>
    <t>Age Group of participants</t>
  </si>
  <si>
    <t>Note: data by age groups is mutually exclusive.</t>
  </si>
  <si>
    <t xml:space="preserve">Job seekers may identify themselves under one or more of these cohorts: </t>
  </si>
  <si>
    <t>Note: data by these characteristics are not mutually exclusive.</t>
  </si>
  <si>
    <r>
      <t>o</t>
    </r>
    <r>
      <rPr>
        <sz val="7"/>
        <color theme="1"/>
        <rFont val="Times New Roman"/>
        <family val="1"/>
      </rPr>
      <t xml:space="preserve">   </t>
    </r>
    <r>
      <rPr>
        <sz val="11"/>
        <color theme="1"/>
        <rFont val="Calibri"/>
        <family val="2"/>
        <scheme val="minor"/>
      </rPr>
      <t>Indigenous</t>
    </r>
  </si>
  <si>
    <r>
      <t>o</t>
    </r>
    <r>
      <rPr>
        <sz val="7"/>
        <color theme="1"/>
        <rFont val="Times New Roman"/>
        <family val="1"/>
      </rPr>
      <t xml:space="preserve">   </t>
    </r>
    <r>
      <rPr>
        <sz val="11"/>
        <color theme="1"/>
        <rFont val="Calibri"/>
        <family val="2"/>
        <scheme val="minor"/>
      </rPr>
      <t>Culturally and Linguistically Diverse (CALD)</t>
    </r>
  </si>
  <si>
    <r>
      <t>o</t>
    </r>
    <r>
      <rPr>
        <sz val="7"/>
        <color theme="1"/>
        <rFont val="Times New Roman"/>
        <family val="1"/>
      </rPr>
      <t xml:space="preserve">   </t>
    </r>
    <r>
      <rPr>
        <sz val="11"/>
        <color theme="1"/>
        <rFont val="Calibri"/>
        <family val="2"/>
        <scheme val="minor"/>
      </rPr>
      <t>Homeless</t>
    </r>
  </si>
  <si>
    <r>
      <t>o</t>
    </r>
    <r>
      <rPr>
        <sz val="7"/>
        <color theme="1"/>
        <rFont val="Times New Roman"/>
        <family val="1"/>
      </rPr>
      <t xml:space="preserve">   </t>
    </r>
    <r>
      <rPr>
        <sz val="11"/>
        <color theme="1"/>
        <rFont val="Calibri"/>
        <family val="2"/>
        <scheme val="minor"/>
      </rPr>
      <t>Refugee</t>
    </r>
  </si>
  <si>
    <r>
      <t>o</t>
    </r>
    <r>
      <rPr>
        <sz val="11"/>
        <color theme="1"/>
        <rFont val="Calibri"/>
        <family val="2"/>
        <scheme val="minor"/>
      </rPr>
      <t>   Ex-Offender</t>
    </r>
  </si>
  <si>
    <t>Note: data by these statuses are mutually exclusive.  See the Status section of the document for more details.</t>
  </si>
  <si>
    <t>Refers to the job seeker’s most likely dominate disability, particularly for job seekers who have more than one disability.  The disability type information is recorded by:</t>
  </si>
  <si>
    <r>
      <t>·</t>
    </r>
    <r>
      <rPr>
        <sz val="7"/>
        <color theme="1"/>
        <rFont val="Times New Roman"/>
        <family val="1"/>
      </rPr>
      <t xml:space="preserve">         </t>
    </r>
    <r>
      <rPr>
        <sz val="11"/>
        <color theme="1"/>
        <rFont val="Calibri"/>
        <family val="2"/>
        <scheme val="minor"/>
      </rPr>
      <t>The DES provider in the DES IT system (Employment Services System Web/ESSWeb); or</t>
    </r>
  </si>
  <si>
    <r>
      <t>·</t>
    </r>
    <r>
      <rPr>
        <sz val="7"/>
        <color theme="1"/>
        <rFont val="Times New Roman"/>
        <family val="1"/>
      </rPr>
      <t xml:space="preserve">         </t>
    </r>
    <r>
      <rPr>
        <sz val="11"/>
        <color theme="1"/>
        <rFont val="Calibri"/>
        <family val="2"/>
        <scheme val="minor"/>
      </rPr>
      <t>Their Employment Services Assessment (ESAt)</t>
    </r>
  </si>
  <si>
    <r>
      <t>o</t>
    </r>
    <r>
      <rPr>
        <sz val="7"/>
        <color theme="1"/>
        <rFont val="Times New Roman"/>
        <family val="1"/>
      </rPr>
      <t xml:space="preserve">   </t>
    </r>
    <r>
      <rPr>
        <sz val="11"/>
        <color theme="1"/>
        <rFont val="Calibri"/>
        <family val="2"/>
        <scheme val="minor"/>
      </rPr>
      <t>An ESAt is an independent assessment conducted by appropriately trained staff in Centrelink.</t>
    </r>
  </si>
  <si>
    <r>
      <t>o</t>
    </r>
    <r>
      <rPr>
        <sz val="7"/>
        <color theme="1"/>
        <rFont val="Times New Roman"/>
        <family val="1"/>
      </rPr>
      <t xml:space="preserve">   </t>
    </r>
    <r>
      <rPr>
        <sz val="11"/>
        <color theme="1"/>
        <rFont val="Calibri"/>
        <family val="2"/>
        <scheme val="minor"/>
      </rPr>
      <t>It can incorporate multiple medical conditions/disability types if there is supporting medical evidence.</t>
    </r>
  </si>
  <si>
    <r>
      <t>o</t>
    </r>
    <r>
      <rPr>
        <sz val="7"/>
        <color theme="1"/>
        <rFont val="Times New Roman"/>
        <family val="1"/>
      </rPr>
      <t xml:space="preserve">   </t>
    </r>
    <r>
      <rPr>
        <sz val="11"/>
        <color theme="1"/>
        <rFont val="Calibri"/>
        <family val="2"/>
        <scheme val="minor"/>
      </rPr>
      <t>A small group of participants are eligible for DES, without an ESAt (e.g. special class clients such as Australian Bali Bombing or London Bombing victims).  For these participants their disability type information is dependent on what the DES provider records.</t>
    </r>
  </si>
  <si>
    <t>Each individual primary disability type is grouped into the 11 disability type groups, plus the ‘unknown/not stated’ group where no disability type is recorded.</t>
  </si>
  <si>
    <t>Note: data by primary disability types are mutually exclusive.</t>
  </si>
  <si>
    <t>Refers to income support payment received by the job seeker, which is then grouped for reporting. Some of the income support payments are grouped.  ‘Non‑allowee’ indicate that the job seeker is not on any income support payment as at relevant date</t>
  </si>
  <si>
    <t>Note: data by allowance types are mutually exclusive.</t>
  </si>
  <si>
    <t>In most cases a job seeker will be Referred to a DES Provider by a Services Australia (i.e. Centrelink) ESAt or Job Capacity Assessment (JCA) Assessor.</t>
  </si>
  <si>
    <t>DES Providers can register job seekers who approach them directly for services, if they are eligible for the program. This is known as Direct Registration. Where a job seeker has or can obtain a Valid ESAt or JCA, a DES Provider may Commence a job seeker in DES after they Directly Register the job seeker without referring them for an ESAt.</t>
  </si>
  <si>
    <t>Note: data by Referral Method are mutually exclusive.</t>
  </si>
  <si>
    <t>Employment Benchmark hours are the number of hours that a Participant must work each week, on average, to achieve a Full Outcome for employment. Participants will have an Employment Benchmark of 0, 8, 15, 23 or 30 hours per week. The Benchmark hours are typically determined from the Future Work Capacity from the ESAt/JCA assessment, or deemed for ESAt/JCA exempt participants.</t>
  </si>
  <si>
    <t>Note: data by Benchmark are mutually exclusive.</t>
  </si>
  <si>
    <t>This indicates whether a participant has Mutual Obligations from their income support that can be satisfied by participating in the program (i.e. Activity Tested) or is a Volunteer in the program (i.e. no Mutual Obligations requirements to participate in the program)</t>
  </si>
  <si>
    <t>Note: data by Activity/Voluntary are mutually exclusive.</t>
  </si>
  <si>
    <t>Special Registration</t>
  </si>
  <si>
    <t>This are special DES registration types.</t>
  </si>
  <si>
    <r>
      <t>·</t>
    </r>
    <r>
      <rPr>
        <sz val="7"/>
        <color theme="1"/>
        <rFont val="Times New Roman"/>
        <family val="1"/>
      </rPr>
      <t xml:space="preserve">         </t>
    </r>
    <r>
      <rPr>
        <sz val="11"/>
        <color theme="1"/>
        <rFont val="Calibri"/>
        <family val="2"/>
        <scheme val="minor"/>
      </rPr>
      <t>Eligible School Leavers</t>
    </r>
  </si>
  <si>
    <r>
      <t>o</t>
    </r>
    <r>
      <rPr>
        <sz val="7"/>
        <color theme="1"/>
        <rFont val="Times New Roman"/>
        <family val="1"/>
      </rPr>
      <t xml:space="preserve">   </t>
    </r>
    <r>
      <rPr>
        <sz val="11"/>
        <color theme="1"/>
        <rFont val="Calibri"/>
        <family val="2"/>
        <scheme val="minor"/>
      </rPr>
      <t>full time, final year secondary school students with significant disability or young people transitioning from an eligible state or territory transition to work program or School Leaver Employment Supports (SLES).</t>
    </r>
  </si>
  <si>
    <r>
      <t>·</t>
    </r>
    <r>
      <rPr>
        <sz val="7"/>
        <color theme="1"/>
        <rFont val="Times New Roman"/>
        <family val="1"/>
      </rPr>
      <t xml:space="preserve">         </t>
    </r>
    <r>
      <rPr>
        <sz val="11"/>
        <color theme="1"/>
        <rFont val="Calibri"/>
        <family val="2"/>
        <scheme val="minor"/>
      </rPr>
      <t>Moderate Intellectual Disability</t>
    </r>
  </si>
  <si>
    <r>
      <t>o</t>
    </r>
    <r>
      <rPr>
        <sz val="7"/>
        <color theme="1"/>
        <rFont val="Times New Roman"/>
        <family val="1"/>
      </rPr>
      <t xml:space="preserve">   </t>
    </r>
    <r>
      <rPr>
        <sz val="11"/>
        <color theme="1"/>
        <rFont val="Calibri"/>
        <family val="2"/>
        <scheme val="minor"/>
      </rPr>
      <t>An additional fee loading is available for participants with a defined Moderate Intellectual Disability as required in the program Guidelines.</t>
    </r>
  </si>
  <si>
    <r>
      <t>o</t>
    </r>
    <r>
      <rPr>
        <sz val="7"/>
        <color theme="1"/>
        <rFont val="Times New Roman"/>
        <family val="1"/>
      </rPr>
      <t xml:space="preserve">   </t>
    </r>
    <r>
      <rPr>
        <sz val="11"/>
        <color theme="1"/>
        <rFont val="Calibri"/>
        <family val="2"/>
        <scheme val="minor"/>
      </rPr>
      <t>The job seeker must meet the eligibility criteria for Disability Employment Services – Employment Support Service, and either:</t>
    </r>
  </si>
  <si>
    <r>
      <t>§</t>
    </r>
    <r>
      <rPr>
        <sz val="7"/>
        <color theme="1"/>
        <rFont val="Times New Roman"/>
        <family val="1"/>
      </rPr>
      <t xml:space="preserve">  </t>
    </r>
    <r>
      <rPr>
        <sz val="11"/>
        <color theme="1"/>
        <rFont val="Calibri"/>
        <family val="2"/>
        <scheme val="minor"/>
      </rPr>
      <t>have an assessed Intelligence Quotient (IQ) of 60 or less, or</t>
    </r>
  </si>
  <si>
    <r>
      <t>§</t>
    </r>
    <r>
      <rPr>
        <sz val="7"/>
        <color theme="1"/>
        <rFont val="Times New Roman"/>
        <family val="1"/>
      </rPr>
      <t xml:space="preserve">  </t>
    </r>
    <r>
      <rPr>
        <sz val="11"/>
        <color theme="1"/>
        <rFont val="Calibri"/>
        <family val="2"/>
        <scheme val="minor"/>
      </rPr>
      <t>have been classified by a registered psychologist, using a recognised assessment tool, as having moderate intellectual disability.</t>
    </r>
  </si>
  <si>
    <r>
      <t>·</t>
    </r>
    <r>
      <rPr>
        <sz val="7"/>
        <color theme="1"/>
        <rFont val="Times New Roman"/>
        <family val="1"/>
      </rPr>
      <t xml:space="preserve">         </t>
    </r>
    <r>
      <rPr>
        <sz val="11"/>
        <color theme="1"/>
        <rFont val="Calibri"/>
        <family val="2"/>
        <scheme val="minor"/>
      </rPr>
      <t>Work Assist</t>
    </r>
  </si>
  <si>
    <r>
      <t>o</t>
    </r>
    <r>
      <rPr>
        <sz val="7"/>
        <color theme="1"/>
        <rFont val="Times New Roman"/>
        <family val="1"/>
      </rPr>
      <t xml:space="preserve">   </t>
    </r>
    <r>
      <rPr>
        <sz val="11"/>
        <color theme="1"/>
        <rFont val="Calibri"/>
        <family val="2"/>
        <scheme val="minor"/>
      </rPr>
      <t>Eligible workers who are having difficulty fulfilling the essential requirements of their role due to their injury, disability or health condition and are seeking assistance from a DES provider</t>
    </r>
  </si>
  <si>
    <t>Note: data are only the special DES registration types.</t>
  </si>
  <si>
    <t>4-Week Employment Outcome</t>
  </si>
  <si>
    <t>4-Week Outcomes occur where a participant has been in employment for at least four weeks.  A 4-Week Outcome is only available for employment.  A participant must work at minimum three times their employment benchmark over a four week period, to achieve the outcome.  Up to four 4-Week Outcomes for the same participant during a Period of Service can be claimed, only the first one is reported (if applicable).</t>
  </si>
  <si>
    <t>13-Week Employment or Educational Outcome</t>
  </si>
  <si>
    <t>13-Week Outcome occurs where a participant has been:</t>
  </si>
  <si>
    <r>
      <t>·</t>
    </r>
    <r>
      <rPr>
        <sz val="7"/>
        <color theme="1"/>
        <rFont val="Times New Roman"/>
        <family val="1"/>
      </rPr>
      <t xml:space="preserve">                </t>
    </r>
    <r>
      <rPr>
        <sz val="11"/>
        <color theme="1"/>
        <rFont val="Calibri"/>
        <family val="2"/>
        <scheme val="minor"/>
      </rPr>
      <t>working at or above the minimum hours in their assessed work capacity benchmark to meet their participation requirements (employment)</t>
    </r>
  </si>
  <si>
    <r>
      <t>·</t>
    </r>
    <r>
      <rPr>
        <sz val="7"/>
        <color theme="1"/>
        <rFont val="Times New Roman"/>
        <family val="1"/>
      </rPr>
      <t xml:space="preserve">                </t>
    </r>
    <r>
      <rPr>
        <sz val="11"/>
        <color theme="1"/>
        <rFont val="Calibri"/>
        <family val="2"/>
        <scheme val="minor"/>
      </rPr>
      <t>in qualifying education for at least one semester of a course of two or more semesters (education).</t>
    </r>
  </si>
  <si>
    <t>26-Week Employment or Education Outcome</t>
  </si>
  <si>
    <t>A 26-Week Outcome occurs where a participant:</t>
  </si>
  <si>
    <r>
      <t>·</t>
    </r>
    <r>
      <rPr>
        <sz val="7"/>
        <color theme="1"/>
        <rFont val="Times New Roman"/>
        <family val="1"/>
      </rPr>
      <t xml:space="preserve">         </t>
    </r>
    <r>
      <rPr>
        <sz val="11"/>
        <color theme="1"/>
        <rFont val="Calibri"/>
        <family val="2"/>
        <scheme val="minor"/>
      </rPr>
      <t>remain in employment for at least 13 weeks (after the first 13 weeks)</t>
    </r>
  </si>
  <si>
    <r>
      <t>·</t>
    </r>
    <r>
      <rPr>
        <sz val="7"/>
        <color theme="1"/>
        <rFont val="Times New Roman"/>
        <family val="1"/>
      </rPr>
      <t xml:space="preserve">         </t>
    </r>
    <r>
      <rPr>
        <sz val="11"/>
        <color theme="1"/>
        <rFont val="Calibri"/>
        <family val="2"/>
        <scheme val="minor"/>
      </rPr>
      <t>remains in qualifying education for at least one semester (after the first semester) of a course of two or more semesters.</t>
    </r>
  </si>
  <si>
    <t>Participants must also be working at or above the minimum hours in their assessed benchmark to meet their participation requirements for a Full 26 week outcome.</t>
  </si>
  <si>
    <t>52-Week Employment Outcome</t>
  </si>
  <si>
    <t>A 52-Week Outcome occurs where a participants remain in employment for at least another 26 weeks after the first 26 weeks. Participants must also be working on or above their benchmark hours to meet the requirements for a Full 52 week outcome.  52-Week Outcomes are only available for employment.</t>
  </si>
  <si>
    <t xml:space="preserve">A PaTH Internship (‘internship’) gives a participant aged 17-24 years (inclusive) the chance to demonstrate their skills in the workplace to a potential employer, develop vocational skills and improve their employment prospects. </t>
  </si>
  <si>
    <t>PaTH internships.</t>
  </si>
  <si>
    <t>Other related terminologies</t>
  </si>
  <si>
    <t>Pathway Outcome</t>
  </si>
  <si>
    <t>A Pathway Employment Outcome recognises progress towards achievement of sustainable employment such as substantial part-time work or have been working, but below the minimum hours in their assessed work capacity benchmark and cannot meet the requirements for a Full 13 or 26 week outcome.</t>
  </si>
  <si>
    <t>Provider</t>
  </si>
  <si>
    <t>An organisation contracted to deliver Disability Employment Services under the Disability Employment Services Grant Agreement 2018-2023.</t>
  </si>
  <si>
    <t>A referral is the count of the first time a job seeker is referred to Disability Employment Services for each discrete period of service. Referrals created as a result of transfers to other DES providers are not counted. The referral count is the best measure of the inflow of new job seekers to DES.</t>
  </si>
  <si>
    <t>Commencements</t>
  </si>
  <si>
    <t>Commencement is the count of participants which the Provider has recorded the completion of the initial interview for the participant and commenced the participant in the program. This is used for the purposes of identifying the month of commencement; it is the actual month that the participant commenced, irrespective of which month that they were referred. This is the initial commencement in the DES program, for each discrete period of service.</t>
  </si>
  <si>
    <t>‘Exit’ of a participant from Program Services in accordance with clause 117 [Exits] of the DES Grant Agreement.  This is an exit from the DES program.</t>
  </si>
  <si>
    <t>In the DES monthly report, data on DMS and ESS exits is a count of DMS and ESS exits in the period.</t>
  </si>
  <si>
    <t>Phase</t>
  </si>
  <si>
    <t>Refers to the job seekers current status in the DES program.</t>
  </si>
  <si>
    <r>
      <t>·</t>
    </r>
    <r>
      <rPr>
        <sz val="7"/>
        <color theme="1"/>
        <rFont val="Times New Roman"/>
        <family val="1"/>
      </rPr>
      <t xml:space="preserve">                </t>
    </r>
    <r>
      <rPr>
        <b/>
        <sz val="11"/>
        <color theme="1"/>
        <rFont val="Calibri"/>
        <family val="2"/>
        <scheme val="minor"/>
      </rPr>
      <t>Employment Assistance</t>
    </r>
    <r>
      <rPr>
        <sz val="11"/>
        <color theme="1"/>
        <rFont val="Calibri"/>
        <family val="2"/>
        <scheme val="minor"/>
      </rPr>
      <t xml:space="preserve"> – Providers can help a participant get ready for work with resumes, interview skills, career advice, refer to training, work experience and can make direct contact with employers about suitable jobs. Providers can also help participants to manage the affects of their disability and may refer to interventions such as psychological or pain management counselling and referral to physiotherapy.</t>
    </r>
  </si>
  <si>
    <t>Providers can help participants and employers access the Employment Assistance Fund to help with necessary workplace modifications if needed to do the job, offer wage subsidies to employers as a financial incentive, and arrange other support like relocation assistance if needed.</t>
  </si>
  <si>
    <t xml:space="preserve">Employment Assistance can be for up to 24 months, excluding periods of suspension, within a Period of Service. </t>
  </si>
  <si>
    <r>
      <t>·</t>
    </r>
    <r>
      <rPr>
        <sz val="7"/>
        <color theme="1"/>
        <rFont val="Times New Roman"/>
        <family val="1"/>
      </rPr>
      <t xml:space="preserve">                </t>
    </r>
    <r>
      <rPr>
        <b/>
        <sz val="11"/>
        <color theme="1"/>
        <rFont val="Calibri"/>
        <family val="2"/>
        <scheme val="minor"/>
      </rPr>
      <t>Post Placement Support</t>
    </r>
    <r>
      <rPr>
        <sz val="11"/>
        <color theme="1"/>
        <rFont val="Calibri"/>
        <family val="2"/>
        <scheme val="minor"/>
      </rPr>
      <t xml:space="preserve"> - When a participant gets a job, the provider will offer support to the participant and their employer (with the participant’s consent) for the first year in employment.</t>
    </r>
  </si>
  <si>
    <t>Providers will maintain contact with participants to ensure they get the support they need, including education placements. Providers can talk to employers about any workplace modifications that may be required, help with job design, offer on-the-job training and provide other supports that may be needed.</t>
  </si>
  <si>
    <r>
      <t>·</t>
    </r>
    <r>
      <rPr>
        <sz val="7"/>
        <color theme="1"/>
        <rFont val="Times New Roman"/>
        <family val="1"/>
      </rPr>
      <t xml:space="preserve">                </t>
    </r>
    <r>
      <rPr>
        <b/>
        <sz val="11"/>
        <color theme="1"/>
        <rFont val="Calibri"/>
        <family val="2"/>
        <scheme val="minor"/>
      </rPr>
      <t>Ongoing Support</t>
    </r>
    <r>
      <rPr>
        <sz val="11"/>
        <color theme="1"/>
        <rFont val="Calibri"/>
        <family val="2"/>
        <scheme val="minor"/>
      </rPr>
      <t xml:space="preserve"> – Ongoing support is provided to participants who have received a 26-week Outcome but continue to require support to maintain their Employment.  Ongoing Support can continue as long as the participant requires it.  There are independent assessment every 12 or 18 months to verify the Ongoing Support funding level is correct and Ongoing Support is still required. There are 3 different types of ongoing support:</t>
    </r>
  </si>
  <si>
    <r>
      <t>o</t>
    </r>
    <r>
      <rPr>
        <sz val="7"/>
        <color theme="1"/>
        <rFont val="Times New Roman"/>
        <family val="1"/>
      </rPr>
      <t xml:space="preserve">   </t>
    </r>
    <r>
      <rPr>
        <sz val="11"/>
        <color theme="1"/>
        <rFont val="Calibri"/>
        <family val="2"/>
        <scheme val="minor"/>
      </rPr>
      <t>High Ongoing Support</t>
    </r>
  </si>
  <si>
    <r>
      <t>o</t>
    </r>
    <r>
      <rPr>
        <sz val="7"/>
        <color theme="1"/>
        <rFont val="Times New Roman"/>
        <family val="1"/>
      </rPr>
      <t xml:space="preserve">   </t>
    </r>
    <r>
      <rPr>
        <sz val="11"/>
        <color theme="1"/>
        <rFont val="Calibri"/>
        <family val="2"/>
        <scheme val="minor"/>
      </rPr>
      <t>Moderate Support</t>
    </r>
  </si>
  <si>
    <r>
      <t>o</t>
    </r>
    <r>
      <rPr>
        <sz val="7"/>
        <color theme="1"/>
        <rFont val="Times New Roman"/>
        <family val="1"/>
      </rPr>
      <t xml:space="preserve">   </t>
    </r>
    <r>
      <rPr>
        <sz val="11"/>
        <color theme="1"/>
        <rFont val="Calibri"/>
        <family val="2"/>
        <scheme val="minor"/>
      </rPr>
      <t>Flexible Ongoing Support</t>
    </r>
  </si>
  <si>
    <t>At any point in the DES program and participant can have one of the below three statuses, in any of the phases of the program.</t>
  </si>
  <si>
    <r>
      <t>·</t>
    </r>
    <r>
      <rPr>
        <sz val="7"/>
        <color theme="1"/>
        <rFont val="Times New Roman"/>
        <family val="1"/>
      </rPr>
      <t xml:space="preserve">                </t>
    </r>
    <r>
      <rPr>
        <b/>
        <sz val="11"/>
        <color theme="1"/>
        <rFont val="Calibri"/>
        <family val="2"/>
        <scheme val="minor"/>
      </rPr>
      <t>Pending</t>
    </r>
    <r>
      <rPr>
        <sz val="11"/>
        <color theme="1"/>
        <rFont val="Calibri"/>
        <family val="2"/>
        <scheme val="minor"/>
      </rPr>
      <t xml:space="preserve"> – a participant is considered to have a status of ‘pending’ when they have been referred to a provider but have not yet been commenced. This can include initial program referrals, as well as transfers between DES providers.</t>
    </r>
  </si>
  <si>
    <r>
      <t>·</t>
    </r>
    <r>
      <rPr>
        <sz val="7"/>
        <color theme="1"/>
        <rFont val="Times New Roman"/>
        <family val="1"/>
      </rPr>
      <t xml:space="preserve">                </t>
    </r>
    <r>
      <rPr>
        <b/>
        <sz val="11"/>
        <color theme="1"/>
        <rFont val="Calibri"/>
        <family val="2"/>
        <scheme val="minor"/>
      </rPr>
      <t xml:space="preserve">Suspended </t>
    </r>
    <r>
      <rPr>
        <sz val="11"/>
        <color theme="1"/>
        <rFont val="Calibri"/>
        <family val="2"/>
        <scheme val="minor"/>
      </rPr>
      <t>– suspension is a period of time, recorded by either a DES provider or Services Australia, during which a participant is not required to participate. A job seeker may be suspended for a variety of reasons, including part-time work, temporary incapacity to work and major personal crisis.</t>
    </r>
  </si>
  <si>
    <r>
      <t>·</t>
    </r>
    <r>
      <rPr>
        <sz val="7"/>
        <color theme="1"/>
        <rFont val="Times New Roman"/>
        <family val="1"/>
      </rPr>
      <t xml:space="preserve">                </t>
    </r>
    <r>
      <rPr>
        <b/>
        <sz val="11"/>
        <color theme="1"/>
        <rFont val="Calibri"/>
        <family val="2"/>
        <scheme val="minor"/>
      </rPr>
      <t xml:space="preserve">Commenced </t>
    </r>
    <r>
      <rPr>
        <sz val="11"/>
        <color theme="1"/>
        <rFont val="Calibri"/>
        <family val="2"/>
        <scheme val="minor"/>
      </rPr>
      <t>– a participant is commenced and actively participating in the DES program, including meeting with their DES provider.</t>
    </r>
  </si>
  <si>
    <t>DES Eligible School Leaver Guidlines</t>
  </si>
  <si>
    <t>Further information is available from the following link;</t>
  </si>
  <si>
    <t>CALD*</t>
  </si>
  <si>
    <t>June 2021</t>
  </si>
  <si>
    <t>Note:</t>
  </si>
  <si>
    <t xml:space="preserve">Full and Pathway Outcomes are included. </t>
  </si>
  <si>
    <t xml:space="preserve">Full and Pathway Outcomes are included.  </t>
  </si>
  <si>
    <t>Only valid claims are included in the count of DES Outcomes for the DES monthly report.  This includes claims with a status of Lodged, Pending or Approved.  As claims can be withdrawn, recovered or approved retrospectively, outcome data for the same months can be different between each monthly report.  Claims that have been created by the provider as a special claim (i.e. unable to go through the standard system process) are not counted, until they have been approved by the department and changed to the ‘Pending’ or ‘Approved’ status.  The change in the reporting method to include Lodged status claims, as valid claims, was applied from the July 2021 DES monthly report onwards.</t>
  </si>
  <si>
    <t>Starting from July 2021, the reporting methodology for valid claims has been updated to include claims that have been submitted in the system (claims with a status of lodged). This does not include special claims that have not yet been approved by the Department. This is in addition to the claims that are ready to be paid (claims with a status of pending), or claims that have been paid (claims with a status of approved). The new methodology has been applied for July 2021 and it will apply to all future reporting. This will affect the 4-Week, 13-Week, 26-Week and 52-Week outcomes.</t>
  </si>
  <si>
    <t>CALD (Culturally and Linguistically Diverse)</t>
  </si>
  <si>
    <t>21 to 24</t>
  </si>
  <si>
    <t>25 to 34</t>
  </si>
  <si>
    <t>35 to 44</t>
  </si>
  <si>
    <t>45 to 49</t>
  </si>
  <si>
    <t>50 to 54</t>
  </si>
  <si>
    <t>55 to 64</t>
  </si>
  <si>
    <t>65 and Over</t>
  </si>
  <si>
    <t>Post Placement Support</t>
  </si>
  <si>
    <t>Total DES Caseload at 31 December 2021:</t>
  </si>
  <si>
    <t>DMS - Refs</t>
  </si>
  <si>
    <t xml:space="preserve">DMS - Exits </t>
  </si>
  <si>
    <t>ESS - Refs</t>
  </si>
  <si>
    <t>The Caseload for the 31st December 2021 is 314,204. A decrease of -0.2% from the 30th November 2021. This includes 137,855 (44%) in the Disability Management Service program and 176,349 (56%) in the Employment Support Service (ESS) program. The caseload was distributed to 106 providers and 3,773 sites.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</si>
</sst>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0%"/>
    <numFmt numFmtId="166" formatCode="mmmm\ yyyy"/>
    <numFmt numFmtId="167" formatCode="#,##0.0;#,##0.0"/>
    <numFmt numFmtId="168" formatCode="0.0%;[Red]\-0.0%"/>
    <numFmt numFmtId="169" formatCode="#,##0_ ;\-#,##0\ "/>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Arial"/>
      <family val="2"/>
    </font>
    <font>
      <sz val="11"/>
      <name val="Calibri"/>
      <family val="2"/>
      <scheme val="minor"/>
    </font>
    <font>
      <b/>
      <sz val="9"/>
      <color theme="0"/>
      <name val="Arial"/>
      <family val="2"/>
    </font>
    <font>
      <sz val="9"/>
      <color theme="1"/>
      <name val="Arial"/>
      <family val="2"/>
    </font>
    <font>
      <b/>
      <sz val="9"/>
      <color theme="1"/>
      <name val="Arial"/>
      <family val="2"/>
    </font>
    <font>
      <b/>
      <sz val="10"/>
      <color theme="0"/>
      <name val="Arial"/>
      <family val="2"/>
    </font>
    <font>
      <b/>
      <sz val="11"/>
      <color theme="0"/>
      <name val="Calibri"/>
      <family val="2"/>
      <scheme val="minor"/>
    </font>
    <font>
      <b/>
      <sz val="14"/>
      <color theme="1"/>
      <name val="Calibri"/>
      <family val="2"/>
      <scheme val="minor"/>
    </font>
    <font>
      <sz val="9"/>
      <color theme="1"/>
      <name val="Calibri"/>
      <family val="2"/>
      <scheme val="minor"/>
    </font>
    <font>
      <b/>
      <i/>
      <sz val="11"/>
      <color theme="1"/>
      <name val="Calibri"/>
      <family val="2"/>
      <scheme val="minor"/>
    </font>
    <font>
      <b/>
      <sz val="9"/>
      <color theme="1"/>
      <name val="Calibri"/>
      <family val="2"/>
      <scheme val="minor"/>
    </font>
    <font>
      <sz val="10"/>
      <name val="Arial"/>
      <family val="2"/>
    </font>
    <font>
      <sz val="14"/>
      <color theme="1" tint="4.9989318521683403E-2"/>
      <name val="Arial"/>
      <family val="2"/>
    </font>
    <font>
      <sz val="10"/>
      <color theme="1"/>
      <name val="Calibri"/>
      <family val="2"/>
      <scheme val="minor"/>
    </font>
    <font>
      <b/>
      <sz val="10"/>
      <color theme="1"/>
      <name val="Calibri"/>
      <family val="2"/>
      <scheme val="minor"/>
    </font>
    <font>
      <sz val="8"/>
      <color theme="1"/>
      <name val="Calibri"/>
      <family val="2"/>
      <scheme val="minor"/>
    </font>
    <font>
      <sz val="8"/>
      <color rgb="FF2C2A29"/>
      <name val="Arial"/>
      <family val="2"/>
    </font>
    <font>
      <b/>
      <sz val="14"/>
      <color theme="1"/>
      <name val="Arial"/>
      <family val="2"/>
    </font>
    <font>
      <b/>
      <sz val="9"/>
      <color rgb="FF000000"/>
      <name val="Arial"/>
      <family val="2"/>
    </font>
    <font>
      <sz val="9"/>
      <color rgb="FF000000"/>
      <name val="Arial"/>
      <family val="2"/>
    </font>
    <font>
      <sz val="8"/>
      <color rgb="FF000000"/>
      <name val="Arial"/>
      <family val="2"/>
    </font>
    <font>
      <b/>
      <sz val="12"/>
      <name val="Cambria"/>
      <family val="1"/>
    </font>
    <font>
      <b/>
      <u/>
      <sz val="14"/>
      <color theme="1"/>
      <name val="Calibri"/>
      <family val="2"/>
      <scheme val="minor"/>
    </font>
    <font>
      <sz val="14"/>
      <color theme="1"/>
      <name val="Calibri"/>
      <family val="2"/>
      <scheme val="minor"/>
    </font>
    <font>
      <b/>
      <i/>
      <sz val="11"/>
      <name val="Cambria"/>
      <family val="1"/>
    </font>
    <font>
      <u/>
      <sz val="11"/>
      <color theme="10"/>
      <name val="Calibri"/>
      <family val="2"/>
      <scheme val="minor"/>
    </font>
    <font>
      <sz val="11"/>
      <color theme="1"/>
      <name val="Symbol"/>
      <family val="1"/>
      <charset val="2"/>
    </font>
    <font>
      <sz val="7"/>
      <color theme="1"/>
      <name val="Times New Roman"/>
      <family val="1"/>
    </font>
    <font>
      <sz val="11"/>
      <color theme="1"/>
      <name val="Courier New"/>
      <family val="3"/>
    </font>
    <font>
      <sz val="11"/>
      <color theme="1"/>
      <name val="Wingdings"/>
      <charset val="2"/>
    </font>
    <font>
      <sz val="11"/>
      <color rgb="FF2C2A29"/>
      <name val="Calibri"/>
      <family val="2"/>
      <scheme val="minor"/>
    </font>
    <font>
      <b/>
      <i/>
      <sz val="12"/>
      <name val="Cambria"/>
      <family val="1"/>
    </font>
  </fonts>
  <fills count="22">
    <fill>
      <patternFill patternType="none"/>
    </fill>
    <fill>
      <patternFill patternType="gray125"/>
    </fill>
    <fill>
      <patternFill patternType="solid">
        <fgColor theme="0" tint="-0.14999847407452621"/>
        <bgColor indexed="64"/>
      </patternFill>
    </fill>
    <fill>
      <gradientFill degree="90">
        <stop position="0">
          <color theme="0"/>
        </stop>
        <stop position="1">
          <color rgb="FFD6CD20"/>
        </stop>
      </gradientFill>
    </fill>
    <fill>
      <gradientFill degree="90">
        <stop position="0">
          <color theme="0"/>
        </stop>
        <stop position="1">
          <color theme="4"/>
        </stop>
      </gradientFill>
    </fill>
    <fill>
      <gradientFill degree="90">
        <stop position="0">
          <color theme="0"/>
        </stop>
        <stop position="1">
          <color rgb="FF10B824"/>
        </stop>
      </gradientFill>
    </fill>
    <fill>
      <gradientFill degree="90">
        <stop position="0">
          <color rgb="FFD6CD20"/>
        </stop>
        <stop position="1">
          <color rgb="FF00B4B0"/>
        </stop>
      </gradientFill>
    </fill>
    <fill>
      <gradientFill degree="90">
        <stop position="0">
          <color rgb="FF00B050"/>
        </stop>
        <stop position="1">
          <color rgb="FF5B9BD5"/>
        </stop>
      </gradientFill>
    </fill>
    <fill>
      <gradientFill degree="90">
        <stop position="0">
          <color rgb="FF5B9BD5"/>
        </stop>
        <stop position="1">
          <color rgb="FFD6CD20"/>
        </stop>
      </gradientFill>
    </fill>
    <fill>
      <patternFill patternType="solid">
        <fgColor rgb="FFE6E6EA"/>
        <bgColor indexed="64"/>
      </patternFill>
    </fill>
    <fill>
      <patternFill patternType="solid">
        <fgColor rgb="FFD9D9D9"/>
        <bgColor indexed="64"/>
      </patternFill>
    </fill>
    <fill>
      <patternFill patternType="solid">
        <fgColor theme="0"/>
        <bgColor indexed="64"/>
      </patternFill>
    </fill>
    <fill>
      <patternFill patternType="solid">
        <fgColor rgb="FF5AB6D6"/>
        <bgColor indexed="64"/>
      </patternFill>
    </fill>
    <fill>
      <patternFill patternType="solid">
        <fgColor rgb="FFFFF2CC"/>
        <bgColor indexed="64"/>
      </patternFill>
    </fill>
    <fill>
      <patternFill patternType="solid">
        <fgColor theme="9" tint="0.59999389629810485"/>
        <bgColor indexed="64"/>
      </patternFill>
    </fill>
    <fill>
      <patternFill patternType="solid">
        <fgColor rgb="FF9DD4E7"/>
        <bgColor indexed="64"/>
      </patternFill>
    </fill>
    <fill>
      <patternFill patternType="solid">
        <fgColor rgb="FFD6CD20"/>
        <bgColor indexed="64"/>
      </patternFill>
    </fill>
    <fill>
      <gradientFill degree="90">
        <stop position="0">
          <color rgb="FF00B050"/>
        </stop>
        <stop position="1">
          <color theme="4"/>
        </stop>
      </gradientFill>
    </fill>
    <fill>
      <patternFill patternType="solid">
        <fgColor rgb="FFF3F0AF"/>
        <bgColor indexed="64"/>
      </patternFill>
    </fill>
    <fill>
      <patternFill patternType="solid">
        <fgColor rgb="FF10B824"/>
        <bgColor indexed="64"/>
      </patternFill>
    </fill>
    <fill>
      <patternFill patternType="solid">
        <fgColor rgb="FFCCFFCC"/>
        <bgColor indexed="64"/>
      </patternFill>
    </fill>
    <fill>
      <patternFill patternType="solid">
        <fgColor theme="2" tint="-9.9978637043366805E-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xf numFmtId="0" fontId="14" fillId="0" borderId="0"/>
    <xf numFmtId="0" fontId="14" fillId="0" borderId="0"/>
    <xf numFmtId="0" fontId="28" fillId="0" borderId="0" applyNumberFormat="0" applyFill="0" applyBorder="0" applyAlignment="0" applyProtection="0"/>
  </cellStyleXfs>
  <cellXfs count="254">
    <xf numFmtId="0" fontId="0" fillId="0" borderId="0" xfId="0"/>
    <xf numFmtId="0" fontId="2" fillId="2" borderId="1" xfId="0" applyFont="1" applyFill="1" applyBorder="1"/>
    <xf numFmtId="0" fontId="0" fillId="2" borderId="2" xfId="0" applyFill="1" applyBorder="1"/>
    <xf numFmtId="0" fontId="0" fillId="2" borderId="3" xfId="0" applyFill="1" applyBorder="1"/>
    <xf numFmtId="0" fontId="0" fillId="3" borderId="4" xfId="0" applyFill="1" applyBorder="1"/>
    <xf numFmtId="0" fontId="0" fillId="0" borderId="5" xfId="0" applyBorder="1"/>
    <xf numFmtId="0" fontId="0" fillId="0" borderId="7" xfId="0" applyBorder="1"/>
    <xf numFmtId="0" fontId="0" fillId="3" borderId="10" xfId="0" applyFill="1" applyBorder="1"/>
    <xf numFmtId="0" fontId="0" fillId="3" borderId="11" xfId="0" applyFill="1" applyBorder="1"/>
    <xf numFmtId="0" fontId="4" fillId="4" borderId="4" xfId="0" applyFont="1" applyFill="1" applyBorder="1"/>
    <xf numFmtId="0" fontId="4" fillId="4" borderId="10" xfId="0" applyFont="1" applyFill="1" applyBorder="1"/>
    <xf numFmtId="0" fontId="4" fillId="4" borderId="11" xfId="0" applyFont="1" applyFill="1" applyBorder="1"/>
    <xf numFmtId="0" fontId="0" fillId="5" borderId="4" xfId="0" applyFill="1" applyBorder="1"/>
    <xf numFmtId="0" fontId="0" fillId="5" borderId="10" xfId="0" applyFill="1" applyBorder="1"/>
    <xf numFmtId="0" fontId="0" fillId="5" borderId="11" xfId="0" applyFill="1" applyBorder="1"/>
    <xf numFmtId="0" fontId="3" fillId="0" borderId="0" xfId="0" applyFont="1"/>
    <xf numFmtId="0" fontId="0" fillId="0" borderId="0" xfId="0" applyAlignment="1"/>
    <xf numFmtId="0" fontId="0" fillId="0" borderId="0" xfId="0" applyAlignment="1">
      <alignment wrapText="1"/>
    </xf>
    <xf numFmtId="0" fontId="5" fillId="6" borderId="12"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8" borderId="12" xfId="0" applyFont="1" applyFill="1" applyBorder="1" applyAlignment="1">
      <alignment horizontal="center" wrapText="1"/>
    </xf>
    <xf numFmtId="0" fontId="5" fillId="8" borderId="12" xfId="0" applyFont="1" applyFill="1" applyBorder="1" applyAlignment="1">
      <alignment wrapText="1"/>
    </xf>
    <xf numFmtId="164" fontId="6" fillId="0" borderId="15" xfId="1" applyNumberFormat="1" applyFont="1" applyBorder="1"/>
    <xf numFmtId="0" fontId="0" fillId="0" borderId="0" xfId="0" applyAlignment="1">
      <alignment horizontal="left"/>
    </xf>
    <xf numFmtId="164" fontId="6" fillId="10" borderId="13" xfId="1" applyNumberFormat="1" applyFont="1" applyFill="1" applyBorder="1"/>
    <xf numFmtId="164" fontId="6" fillId="10" borderId="15" xfId="1" applyNumberFormat="1" applyFont="1" applyFill="1" applyBorder="1"/>
    <xf numFmtId="164" fontId="6" fillId="10" borderId="14" xfId="1" applyNumberFormat="1" applyFont="1" applyFill="1" applyBorder="1"/>
    <xf numFmtId="17" fontId="6" fillId="10" borderId="13" xfId="0" applyNumberFormat="1" applyFont="1" applyFill="1" applyBorder="1"/>
    <xf numFmtId="17" fontId="6" fillId="0" borderId="15" xfId="0" applyNumberFormat="1" applyFont="1" applyBorder="1"/>
    <xf numFmtId="17" fontId="6" fillId="10" borderId="15" xfId="0" applyNumberFormat="1" applyFont="1" applyFill="1" applyBorder="1"/>
    <xf numFmtId="0" fontId="3" fillId="0" borderId="0" xfId="0" applyFont="1" applyAlignment="1">
      <alignment horizontal="left"/>
    </xf>
    <xf numFmtId="0" fontId="5" fillId="6" borderId="12" xfId="0" applyFont="1" applyFill="1" applyBorder="1" applyAlignment="1">
      <alignment horizontal="center" vertical="center"/>
    </xf>
    <xf numFmtId="0" fontId="8" fillId="6" borderId="12" xfId="0" applyFont="1" applyFill="1" applyBorder="1" applyAlignment="1">
      <alignment horizontal="center" vertical="center"/>
    </xf>
    <xf numFmtId="0" fontId="6" fillId="15" borderId="12" xfId="0" applyFont="1" applyFill="1" applyBorder="1"/>
    <xf numFmtId="0" fontId="6" fillId="15" borderId="2" xfId="0" applyFont="1" applyFill="1" applyBorder="1"/>
    <xf numFmtId="0" fontId="6" fillId="15" borderId="3" xfId="0" applyFont="1" applyFill="1" applyBorder="1"/>
    <xf numFmtId="0" fontId="10" fillId="0" borderId="0" xfId="0" applyFont="1"/>
    <xf numFmtId="0" fontId="7" fillId="13" borderId="13" xfId="0" applyFont="1" applyFill="1" applyBorder="1" applyAlignment="1">
      <alignment horizontal="center" vertical="center"/>
    </xf>
    <xf numFmtId="0" fontId="7" fillId="13" borderId="14" xfId="0" applyFont="1" applyFill="1" applyBorder="1" applyAlignment="1">
      <alignment horizontal="center" vertical="center"/>
    </xf>
    <xf numFmtId="0" fontId="9" fillId="17" borderId="12" xfId="0" applyFont="1" applyFill="1" applyBorder="1" applyAlignment="1">
      <alignment horizontal="center" vertical="center"/>
    </xf>
    <xf numFmtId="0" fontId="0" fillId="18" borderId="2" xfId="0" applyFill="1" applyBorder="1"/>
    <xf numFmtId="0" fontId="0" fillId="18" borderId="3" xfId="0" applyFill="1" applyBorder="1"/>
    <xf numFmtId="0" fontId="7" fillId="12" borderId="13" xfId="0" applyFont="1" applyFill="1" applyBorder="1" applyAlignment="1">
      <alignment horizontal="center" vertical="center"/>
    </xf>
    <xf numFmtId="0" fontId="7" fillId="12" borderId="14" xfId="0" applyFont="1" applyFill="1" applyBorder="1" applyAlignment="1">
      <alignment horizontal="center" vertical="center"/>
    </xf>
    <xf numFmtId="0" fontId="7" fillId="12" borderId="12" xfId="0" applyFont="1" applyFill="1" applyBorder="1" applyAlignment="1">
      <alignment horizontal="center" vertical="center"/>
    </xf>
    <xf numFmtId="0" fontId="7" fillId="19" borderId="14" xfId="0" applyFont="1" applyFill="1" applyBorder="1"/>
    <xf numFmtId="0" fontId="7" fillId="19" borderId="12" xfId="0" applyFont="1" applyFill="1" applyBorder="1"/>
    <xf numFmtId="0" fontId="9" fillId="8" borderId="12" xfId="0" applyFont="1" applyFill="1" applyBorder="1" applyAlignment="1">
      <alignment horizontal="center" vertical="center" wrapText="1"/>
    </xf>
    <xf numFmtId="0" fontId="0" fillId="20" borderId="2" xfId="0" applyFill="1" applyBorder="1"/>
    <xf numFmtId="0" fontId="0" fillId="20" borderId="3" xfId="0" applyFill="1" applyBorder="1"/>
    <xf numFmtId="49" fontId="3" fillId="0" borderId="0" xfId="0" applyNumberFormat="1" applyFont="1"/>
    <xf numFmtId="17" fontId="6" fillId="0" borderId="15" xfId="1" applyNumberFormat="1" applyFont="1" applyBorder="1" applyAlignment="1">
      <alignment horizontal="center"/>
    </xf>
    <xf numFmtId="17" fontId="6" fillId="9" borderId="15" xfId="1" applyNumberFormat="1" applyFont="1" applyFill="1" applyBorder="1" applyAlignment="1">
      <alignment horizontal="center"/>
    </xf>
    <xf numFmtId="17" fontId="6" fillId="10" borderId="15" xfId="1" applyNumberFormat="1" applyFont="1" applyFill="1" applyBorder="1" applyAlignment="1">
      <alignment horizontal="center"/>
    </xf>
    <xf numFmtId="17" fontId="0" fillId="10" borderId="13" xfId="0" applyNumberFormat="1" applyFill="1" applyBorder="1" applyAlignment="1">
      <alignment horizontal="center"/>
    </xf>
    <xf numFmtId="17" fontId="0" fillId="11" borderId="15" xfId="0" applyNumberFormat="1" applyFill="1" applyBorder="1" applyAlignment="1">
      <alignment horizontal="center"/>
    </xf>
    <xf numFmtId="17" fontId="0" fillId="10" borderId="15" xfId="0" applyNumberFormat="1" applyFill="1" applyBorder="1" applyAlignment="1">
      <alignment horizontal="center"/>
    </xf>
    <xf numFmtId="17" fontId="0" fillId="10" borderId="14" xfId="0" applyNumberFormat="1" applyFill="1" applyBorder="1" applyAlignment="1">
      <alignment horizontal="center"/>
    </xf>
    <xf numFmtId="0" fontId="0" fillId="0" borderId="0" xfId="0" applyAlignment="1">
      <alignment horizontal="center"/>
    </xf>
    <xf numFmtId="49" fontId="7" fillId="12" borderId="14" xfId="0" applyNumberFormat="1" applyFont="1" applyFill="1" applyBorder="1" applyAlignment="1">
      <alignment horizontal="center" vertical="center"/>
    </xf>
    <xf numFmtId="164" fontId="6" fillId="0" borderId="0" xfId="1" applyNumberFormat="1" applyFont="1" applyBorder="1"/>
    <xf numFmtId="164" fontId="6" fillId="0" borderId="0" xfId="1" applyNumberFormat="1" applyFont="1" applyFill="1" applyBorder="1"/>
    <xf numFmtId="49" fontId="7" fillId="13" borderId="14" xfId="0" applyNumberFormat="1" applyFont="1" applyFill="1" applyBorder="1" applyAlignment="1">
      <alignment horizontal="center" vertical="center"/>
    </xf>
    <xf numFmtId="164" fontId="0" fillId="11" borderId="0" xfId="1" applyNumberFormat="1" applyFont="1" applyFill="1" applyBorder="1"/>
    <xf numFmtId="164" fontId="0" fillId="0" borderId="0" xfId="1" applyNumberFormat="1" applyFont="1" applyFill="1" applyBorder="1"/>
    <xf numFmtId="17" fontId="6" fillId="2" borderId="14" xfId="0" applyNumberFormat="1" applyFont="1" applyFill="1" applyBorder="1"/>
    <xf numFmtId="0" fontId="0" fillId="0" borderId="0" xfId="0" applyBorder="1"/>
    <xf numFmtId="3" fontId="0" fillId="0" borderId="0" xfId="0" applyNumberFormat="1" applyBorder="1"/>
    <xf numFmtId="0" fontId="0" fillId="0" borderId="0" xfId="0" applyFill="1" applyBorder="1"/>
    <xf numFmtId="0" fontId="0" fillId="20" borderId="10" xfId="0" applyFill="1" applyBorder="1"/>
    <xf numFmtId="0" fontId="0" fillId="20" borderId="11" xfId="0" applyFill="1" applyBorder="1"/>
    <xf numFmtId="17" fontId="6" fillId="2" borderId="5" xfId="1" applyNumberFormat="1" applyFont="1" applyFill="1" applyBorder="1" applyAlignment="1">
      <alignment horizontal="center"/>
    </xf>
    <xf numFmtId="17" fontId="6" fillId="0" borderId="14" xfId="1" applyNumberFormat="1" applyFont="1" applyBorder="1" applyAlignment="1">
      <alignment horizontal="center"/>
    </xf>
    <xf numFmtId="0" fontId="0" fillId="5" borderId="10" xfId="0" applyFill="1" applyBorder="1" applyAlignment="1">
      <alignment horizontal="center"/>
    </xf>
    <xf numFmtId="0" fontId="4" fillId="4" borderId="10" xfId="0" applyFont="1" applyFill="1" applyBorder="1" applyAlignment="1">
      <alignment horizontal="center"/>
    </xf>
    <xf numFmtId="0" fontId="0" fillId="3" borderId="10" xfId="0" applyFill="1" applyBorder="1" applyAlignment="1">
      <alignment horizontal="center"/>
    </xf>
    <xf numFmtId="164" fontId="6" fillId="21" borderId="13" xfId="1" applyNumberFormat="1" applyFont="1" applyFill="1" applyBorder="1"/>
    <xf numFmtId="0" fontId="18" fillId="0" borderId="0" xfId="0" applyFont="1"/>
    <xf numFmtId="9" fontId="0" fillId="0" borderId="0" xfId="0" applyNumberFormat="1" applyFill="1"/>
    <xf numFmtId="0" fontId="0" fillId="0" borderId="0" xfId="0" applyFill="1"/>
    <xf numFmtId="169" fontId="0" fillId="0" borderId="0" xfId="1" applyNumberFormat="1" applyFont="1" applyFill="1" applyBorder="1" applyAlignment="1">
      <alignment horizontal="center"/>
    </xf>
    <xf numFmtId="169" fontId="0" fillId="0" borderId="8" xfId="1" applyNumberFormat="1" applyFont="1" applyFill="1" applyBorder="1" applyAlignment="1">
      <alignment horizontal="center"/>
    </xf>
    <xf numFmtId="169" fontId="11" fillId="0" borderId="13" xfId="1" applyNumberFormat="1" applyFont="1" applyBorder="1" applyAlignment="1">
      <alignment horizontal="center"/>
    </xf>
    <xf numFmtId="169" fontId="11" fillId="0" borderId="15" xfId="1" applyNumberFormat="1" applyFont="1" applyBorder="1" applyAlignment="1">
      <alignment horizontal="center"/>
    </xf>
    <xf numFmtId="169" fontId="11" fillId="0" borderId="14" xfId="1" applyNumberFormat="1" applyFont="1" applyBorder="1" applyAlignment="1">
      <alignment horizontal="center"/>
    </xf>
    <xf numFmtId="3" fontId="11" fillId="0" borderId="13" xfId="1" applyNumberFormat="1" applyFont="1" applyBorder="1" applyAlignment="1">
      <alignment horizontal="center"/>
    </xf>
    <xf numFmtId="3" fontId="11" fillId="0" borderId="15" xfId="1" applyNumberFormat="1" applyFont="1" applyBorder="1" applyAlignment="1">
      <alignment horizontal="center"/>
    </xf>
    <xf numFmtId="3" fontId="11" fillId="0" borderId="14" xfId="1" applyNumberFormat="1" applyFont="1" applyBorder="1" applyAlignment="1">
      <alignment horizontal="center"/>
    </xf>
    <xf numFmtId="3" fontId="0" fillId="18" borderId="2" xfId="0" applyNumberFormat="1" applyFill="1" applyBorder="1" applyAlignment="1">
      <alignment horizontal="center"/>
    </xf>
    <xf numFmtId="3" fontId="0" fillId="18" borderId="3" xfId="0" applyNumberFormat="1" applyFill="1" applyBorder="1" applyAlignment="1">
      <alignment horizontal="center"/>
    </xf>
    <xf numFmtId="3" fontId="13" fillId="0" borderId="14" xfId="1" applyNumberFormat="1" applyFont="1" applyBorder="1" applyAlignment="1">
      <alignment horizontal="center"/>
    </xf>
    <xf numFmtId="169" fontId="6" fillId="0" borderId="12" xfId="1" applyNumberFormat="1" applyFont="1" applyFill="1" applyBorder="1" applyAlignment="1">
      <alignment horizontal="center"/>
    </xf>
    <xf numFmtId="168" fontId="6" fillId="0" borderId="12" xfId="2" applyNumberFormat="1" applyFont="1" applyFill="1" applyBorder="1" applyAlignment="1">
      <alignment horizontal="center"/>
    </xf>
    <xf numFmtId="169" fontId="0" fillId="0" borderId="13" xfId="1" applyNumberFormat="1" applyFont="1" applyFill="1" applyBorder="1" applyAlignment="1">
      <alignment horizontal="center"/>
    </xf>
    <xf numFmtId="169" fontId="0" fillId="0" borderId="13" xfId="0" applyNumberFormat="1" applyFill="1" applyBorder="1" applyAlignment="1">
      <alignment horizontal="center"/>
    </xf>
    <xf numFmtId="169" fontId="0" fillId="0" borderId="15" xfId="1" applyNumberFormat="1" applyFont="1" applyFill="1" applyBorder="1" applyAlignment="1">
      <alignment horizontal="center"/>
    </xf>
    <xf numFmtId="169" fontId="0" fillId="0" borderId="15" xfId="0" applyNumberFormat="1" applyFill="1" applyBorder="1" applyAlignment="1">
      <alignment horizontal="center"/>
    </xf>
    <xf numFmtId="169" fontId="0" fillId="0" borderId="14" xfId="1" applyNumberFormat="1" applyFont="1" applyFill="1" applyBorder="1" applyAlignment="1">
      <alignment horizontal="center"/>
    </xf>
    <xf numFmtId="169" fontId="0" fillId="0" borderId="14" xfId="0" applyNumberFormat="1" applyFill="1" applyBorder="1" applyAlignment="1">
      <alignment horizontal="center"/>
    </xf>
    <xf numFmtId="167" fontId="0" fillId="0" borderId="13" xfId="0" applyNumberFormat="1" applyFill="1" applyBorder="1" applyAlignment="1">
      <alignment horizontal="center"/>
    </xf>
    <xf numFmtId="167" fontId="0" fillId="0" borderId="15" xfId="0" applyNumberFormat="1" applyFill="1" applyBorder="1" applyAlignment="1">
      <alignment horizontal="center"/>
    </xf>
    <xf numFmtId="3" fontId="6" fillId="0" borderId="15" xfId="1" applyNumberFormat="1" applyFont="1" applyFill="1" applyBorder="1" applyAlignment="1">
      <alignment horizontal="center"/>
    </xf>
    <xf numFmtId="3" fontId="6" fillId="15" borderId="12" xfId="1" applyNumberFormat="1" applyFont="1" applyFill="1" applyBorder="1" applyAlignment="1">
      <alignment horizontal="center"/>
    </xf>
    <xf numFmtId="165" fontId="6" fillId="0" borderId="15" xfId="2" applyNumberFormat="1" applyFont="1" applyFill="1" applyBorder="1" applyAlignment="1">
      <alignment horizontal="center"/>
    </xf>
    <xf numFmtId="0" fontId="7" fillId="12" borderId="12" xfId="0" applyFont="1" applyFill="1" applyBorder="1" applyAlignment="1">
      <alignment horizontal="center"/>
    </xf>
    <xf numFmtId="0" fontId="7" fillId="15" borderId="12" xfId="0" applyFont="1" applyFill="1" applyBorder="1" applyAlignment="1">
      <alignment horizontal="right"/>
    </xf>
    <xf numFmtId="0" fontId="6" fillId="0" borderId="15" xfId="0" applyFont="1" applyBorder="1" applyAlignment="1">
      <alignment horizontal="right"/>
    </xf>
    <xf numFmtId="0" fontId="0" fillId="0" borderId="5" xfId="0" applyBorder="1" applyAlignment="1">
      <alignment horizontal="right"/>
    </xf>
    <xf numFmtId="0" fontId="0" fillId="0" borderId="7" xfId="0" applyBorder="1" applyAlignment="1">
      <alignment horizontal="right"/>
    </xf>
    <xf numFmtId="0" fontId="7" fillId="15" borderId="1" xfId="0" applyFont="1" applyFill="1" applyBorder="1" applyAlignment="1">
      <alignment horizontal="right"/>
    </xf>
    <xf numFmtId="0" fontId="12" fillId="18" borderId="1" xfId="0" applyFont="1" applyFill="1" applyBorder="1" applyAlignment="1">
      <alignment horizontal="right"/>
    </xf>
    <xf numFmtId="0" fontId="11" fillId="0" borderId="13" xfId="0" applyFont="1" applyBorder="1" applyAlignment="1">
      <alignment horizontal="right"/>
    </xf>
    <xf numFmtId="0" fontId="11" fillId="0" borderId="15" xfId="0" applyFont="1" applyBorder="1" applyAlignment="1">
      <alignment horizontal="right"/>
    </xf>
    <xf numFmtId="0" fontId="11" fillId="0" borderId="14" xfId="0" applyFont="1" applyBorder="1" applyAlignment="1">
      <alignment horizontal="right"/>
    </xf>
    <xf numFmtId="0" fontId="13" fillId="0" borderId="14" xfId="0" applyFont="1" applyBorder="1" applyAlignment="1">
      <alignment horizontal="right"/>
    </xf>
    <xf numFmtId="0" fontId="0" fillId="0" borderId="0" xfId="0" applyAlignment="1">
      <alignment horizontal="right"/>
    </xf>
    <xf numFmtId="0" fontId="9" fillId="17" borderId="12" xfId="0" applyFont="1" applyFill="1" applyBorder="1" applyAlignment="1">
      <alignment horizontal="right" vertical="center"/>
    </xf>
    <xf numFmtId="169" fontId="11" fillId="0" borderId="12" xfId="1" applyNumberFormat="1" applyFont="1" applyFill="1" applyBorder="1" applyAlignment="1">
      <alignment horizontal="center"/>
    </xf>
    <xf numFmtId="168" fontId="11" fillId="0" borderId="12" xfId="2" applyNumberFormat="1" applyFont="1" applyFill="1" applyBorder="1" applyAlignment="1">
      <alignment horizontal="center"/>
    </xf>
    <xf numFmtId="168" fontId="11" fillId="0" borderId="12" xfId="1" applyNumberFormat="1" applyFont="1" applyFill="1" applyBorder="1" applyAlignment="1">
      <alignment horizontal="center"/>
    </xf>
    <xf numFmtId="165" fontId="11" fillId="0" borderId="13" xfId="2" applyNumberFormat="1" applyFont="1" applyFill="1" applyBorder="1" applyAlignment="1">
      <alignment horizontal="center"/>
    </xf>
    <xf numFmtId="165" fontId="11" fillId="0" borderId="15" xfId="2" applyNumberFormat="1" applyFont="1" applyFill="1" applyBorder="1" applyAlignment="1">
      <alignment horizontal="center"/>
    </xf>
    <xf numFmtId="165" fontId="11" fillId="0" borderId="14" xfId="2" applyNumberFormat="1" applyFont="1" applyFill="1" applyBorder="1" applyAlignment="1">
      <alignment horizontal="center"/>
    </xf>
    <xf numFmtId="0" fontId="7" fillId="19" borderId="14" xfId="0" applyFont="1" applyFill="1" applyBorder="1" applyAlignment="1">
      <alignment horizontal="center"/>
    </xf>
    <xf numFmtId="0" fontId="7" fillId="19" borderId="12" xfId="0" applyFont="1" applyFill="1" applyBorder="1" applyAlignment="1">
      <alignment horizontal="center"/>
    </xf>
    <xf numFmtId="0" fontId="7" fillId="19" borderId="14" xfId="0" applyFont="1" applyFill="1" applyBorder="1" applyAlignment="1">
      <alignment horizontal="left"/>
    </xf>
    <xf numFmtId="0" fontId="7" fillId="19" borderId="12" xfId="0" applyFont="1" applyFill="1" applyBorder="1" applyAlignment="1">
      <alignment horizontal="left"/>
    </xf>
    <xf numFmtId="168" fontId="11" fillId="0" borderId="12" xfId="1" applyNumberFormat="1" applyFont="1" applyBorder="1" applyAlignment="1">
      <alignment horizontal="center"/>
    </xf>
    <xf numFmtId="0" fontId="12" fillId="20" borderId="1" xfId="0" applyFont="1" applyFill="1" applyBorder="1" applyAlignment="1">
      <alignment horizontal="right"/>
    </xf>
    <xf numFmtId="0" fontId="13" fillId="0" borderId="12" xfId="0" applyFont="1" applyBorder="1" applyAlignment="1">
      <alignment horizontal="right"/>
    </xf>
    <xf numFmtId="0" fontId="9" fillId="8" borderId="12" xfId="0" applyFont="1" applyFill="1" applyBorder="1" applyAlignment="1">
      <alignment horizontal="right" vertical="center" wrapText="1"/>
    </xf>
    <xf numFmtId="0" fontId="11" fillId="0" borderId="4" xfId="0" applyFont="1" applyBorder="1" applyAlignment="1">
      <alignment horizontal="right"/>
    </xf>
    <xf numFmtId="0" fontId="11" fillId="0" borderId="5" xfId="0" applyFont="1" applyBorder="1" applyAlignment="1">
      <alignment horizontal="right"/>
    </xf>
    <xf numFmtId="0" fontId="11" fillId="0" borderId="7" xfId="0" applyFont="1" applyBorder="1" applyAlignment="1">
      <alignment horizontal="right"/>
    </xf>
    <xf numFmtId="0" fontId="16" fillId="20" borderId="2" xfId="0" applyFont="1" applyFill="1" applyBorder="1" applyAlignment="1">
      <alignment horizontal="center"/>
    </xf>
    <xf numFmtId="0" fontId="16" fillId="20" borderId="3" xfId="0" applyFont="1" applyFill="1" applyBorder="1" applyAlignment="1">
      <alignment horizontal="center"/>
    </xf>
    <xf numFmtId="3" fontId="11" fillId="0" borderId="12" xfId="1" applyNumberFormat="1" applyFont="1" applyFill="1" applyBorder="1" applyAlignment="1">
      <alignment horizontal="center"/>
    </xf>
    <xf numFmtId="0" fontId="7" fillId="16" borderId="14" xfId="0" applyFont="1" applyFill="1" applyBorder="1" applyAlignment="1">
      <alignment horizontal="right"/>
    </xf>
    <xf numFmtId="0" fontId="7" fillId="16" borderId="12" xfId="0" applyFont="1" applyFill="1" applyBorder="1" applyAlignment="1">
      <alignment horizontal="right"/>
    </xf>
    <xf numFmtId="165" fontId="0" fillId="0" borderId="6" xfId="2" applyNumberFormat="1" applyFont="1" applyFill="1" applyBorder="1" applyAlignment="1">
      <alignment horizontal="center"/>
    </xf>
    <xf numFmtId="165" fontId="0" fillId="0" borderId="9" xfId="2" applyNumberFormat="1" applyFont="1" applyFill="1" applyBorder="1" applyAlignment="1">
      <alignment horizontal="center"/>
    </xf>
    <xf numFmtId="0" fontId="0" fillId="0" borderId="5" xfId="0" applyFont="1" applyBorder="1" applyAlignment="1">
      <alignment horizontal="left"/>
    </xf>
    <xf numFmtId="0" fontId="0" fillId="0" borderId="7" xfId="0" applyFont="1" applyBorder="1" applyAlignment="1">
      <alignment horizontal="left"/>
    </xf>
    <xf numFmtId="0" fontId="0" fillId="3" borderId="11" xfId="0" applyFill="1" applyBorder="1" applyAlignment="1">
      <alignment horizontal="center"/>
    </xf>
    <xf numFmtId="0" fontId="0" fillId="0" borderId="4" xfId="0" applyBorder="1" applyAlignment="1">
      <alignment horizontal="right"/>
    </xf>
    <xf numFmtId="3" fontId="0" fillId="0" borderId="10" xfId="0" applyNumberFormat="1" applyFill="1" applyBorder="1" applyAlignment="1">
      <alignment horizontal="center"/>
    </xf>
    <xf numFmtId="3" fontId="0" fillId="0" borderId="0" xfId="0" applyNumberFormat="1" applyFill="1" applyBorder="1" applyAlignment="1">
      <alignment horizontal="center"/>
    </xf>
    <xf numFmtId="3" fontId="0" fillId="0" borderId="8" xfId="0" applyNumberFormat="1" applyBorder="1" applyAlignment="1">
      <alignment horizontal="center"/>
    </xf>
    <xf numFmtId="169" fontId="0" fillId="10" borderId="13" xfId="1" applyNumberFormat="1" applyFont="1" applyFill="1" applyBorder="1" applyAlignment="1">
      <alignment horizontal="center"/>
    </xf>
    <xf numFmtId="169" fontId="0" fillId="11" borderId="15" xfId="1" applyNumberFormat="1" applyFont="1" applyFill="1" applyBorder="1" applyAlignment="1">
      <alignment horizontal="center"/>
    </xf>
    <xf numFmtId="169" fontId="0" fillId="10" borderId="15" xfId="1" applyNumberFormat="1" applyFont="1" applyFill="1" applyBorder="1" applyAlignment="1">
      <alignment horizontal="center"/>
    </xf>
    <xf numFmtId="169" fontId="0" fillId="10" borderId="14" xfId="1" applyNumberFormat="1" applyFont="1" applyFill="1" applyBorder="1" applyAlignment="1">
      <alignment horizontal="center"/>
    </xf>
    <xf numFmtId="0" fontId="7" fillId="13" borderId="13" xfId="0" applyFont="1" applyFill="1" applyBorder="1" applyAlignment="1">
      <alignment horizontal="center" vertical="center"/>
    </xf>
    <xf numFmtId="0" fontId="13" fillId="0" borderId="0" xfId="0" applyFont="1" applyAlignment="1">
      <alignment vertical="top"/>
    </xf>
    <xf numFmtId="0" fontId="20" fillId="0" borderId="0" xfId="0" applyFont="1"/>
    <xf numFmtId="0" fontId="21" fillId="15" borderId="13" xfId="0" applyFont="1" applyFill="1" applyBorder="1" applyAlignment="1">
      <alignment horizontal="right" vertical="center"/>
    </xf>
    <xf numFmtId="0" fontId="22" fillId="0" borderId="13" xfId="0" applyFont="1" applyBorder="1" applyAlignment="1">
      <alignment horizontal="right" vertical="center"/>
    </xf>
    <xf numFmtId="0" fontId="22" fillId="0" borderId="15" xfId="0" applyFont="1" applyBorder="1" applyAlignment="1">
      <alignment horizontal="right" vertical="center"/>
    </xf>
    <xf numFmtId="0" fontId="22" fillId="0" borderId="14" xfId="0" applyFont="1" applyBorder="1" applyAlignment="1">
      <alignment horizontal="right" vertical="center"/>
    </xf>
    <xf numFmtId="0" fontId="21" fillId="15" borderId="12" xfId="0" applyFont="1" applyFill="1" applyBorder="1" applyAlignment="1">
      <alignment horizontal="right" vertical="center"/>
    </xf>
    <xf numFmtId="3" fontId="6" fillId="0" borderId="13" xfId="1" applyNumberFormat="1" applyFont="1" applyFill="1" applyBorder="1" applyAlignment="1">
      <alignment horizontal="center"/>
    </xf>
    <xf numFmtId="0" fontId="21" fillId="0" borderId="12" xfId="0" applyFont="1" applyBorder="1" applyAlignment="1">
      <alignment horizontal="right" vertical="center"/>
    </xf>
    <xf numFmtId="3" fontId="21" fillId="0" borderId="12" xfId="0" applyNumberFormat="1" applyFont="1" applyBorder="1" applyAlignment="1">
      <alignment horizontal="center" vertical="center"/>
    </xf>
    <xf numFmtId="9" fontId="21" fillId="0" borderId="12" xfId="0" applyNumberFormat="1" applyFont="1" applyBorder="1" applyAlignment="1">
      <alignment horizontal="center" vertical="center"/>
    </xf>
    <xf numFmtId="0" fontId="3" fillId="0" borderId="0" xfId="0" applyFont="1" applyFill="1"/>
    <xf numFmtId="0" fontId="18" fillId="0" borderId="0" xfId="0" applyFont="1" applyFill="1" applyBorder="1"/>
    <xf numFmtId="169" fontId="6" fillId="0" borderId="15" xfId="1" applyNumberFormat="1" applyFont="1" applyBorder="1" applyAlignment="1">
      <alignment horizontal="center"/>
    </xf>
    <xf numFmtId="169" fontId="6" fillId="9" borderId="15" xfId="1" applyNumberFormat="1" applyFont="1" applyFill="1" applyBorder="1" applyAlignment="1">
      <alignment horizontal="center"/>
    </xf>
    <xf numFmtId="169" fontId="6" fillId="10" borderId="15" xfId="1" applyNumberFormat="1" applyFont="1" applyFill="1" applyBorder="1" applyAlignment="1">
      <alignment horizontal="center"/>
    </xf>
    <xf numFmtId="169" fontId="6" fillId="10" borderId="5" xfId="1" applyNumberFormat="1" applyFont="1" applyFill="1" applyBorder="1" applyAlignment="1">
      <alignment horizontal="center"/>
    </xf>
    <xf numFmtId="169" fontId="6" fillId="10" borderId="6" xfId="1" applyNumberFormat="1" applyFont="1" applyFill="1" applyBorder="1" applyAlignment="1">
      <alignment horizontal="center"/>
    </xf>
    <xf numFmtId="169" fontId="6" fillId="0" borderId="14" xfId="1" applyNumberFormat="1" applyFont="1" applyBorder="1" applyAlignment="1">
      <alignment horizontal="center"/>
    </xf>
    <xf numFmtId="9" fontId="0" fillId="0" borderId="0" xfId="2" applyFont="1"/>
    <xf numFmtId="167" fontId="0" fillId="0" borderId="14" xfId="0" applyNumberFormat="1" applyFill="1" applyBorder="1" applyAlignment="1">
      <alignment horizontal="center"/>
    </xf>
    <xf numFmtId="0" fontId="0" fillId="0" borderId="0" xfId="0" applyAlignment="1">
      <alignment vertical="center" wrapText="1"/>
    </xf>
    <xf numFmtId="0" fontId="27" fillId="0" borderId="0" xfId="0" applyFont="1" applyAlignment="1">
      <alignment vertical="center" wrapText="1"/>
    </xf>
    <xf numFmtId="0" fontId="28" fillId="0" borderId="0" xfId="6" applyAlignment="1">
      <alignment vertical="center" wrapText="1"/>
    </xf>
    <xf numFmtId="0" fontId="28" fillId="0" borderId="0" xfId="6" applyAlignment="1">
      <alignment wrapText="1"/>
    </xf>
    <xf numFmtId="0" fontId="31" fillId="0" borderId="0" xfId="0" applyFont="1" applyAlignment="1">
      <alignment horizontal="left" vertical="center" wrapText="1"/>
    </xf>
    <xf numFmtId="0" fontId="0" fillId="0" borderId="0" xfId="0" applyAlignment="1">
      <alignment horizontal="left" vertical="center" wrapText="1"/>
    </xf>
    <xf numFmtId="0" fontId="29" fillId="0" borderId="0" xfId="0" applyFont="1" applyAlignment="1">
      <alignment horizontal="left" vertical="center" wrapText="1"/>
    </xf>
    <xf numFmtId="0" fontId="24"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4" fillId="0" borderId="0" xfId="0" applyFont="1" applyAlignment="1">
      <alignment vertical="center" wrapText="1"/>
    </xf>
    <xf numFmtId="0" fontId="26" fillId="0" borderId="0" xfId="0" applyFont="1" applyAlignment="1">
      <alignment vertical="center"/>
    </xf>
    <xf numFmtId="0" fontId="25" fillId="0" borderId="0" xfId="0" applyFont="1" applyAlignment="1">
      <alignment horizontal="center" vertical="center"/>
    </xf>
    <xf numFmtId="169" fontId="1" fillId="0" borderId="0" xfId="1" applyNumberFormat="1" applyFont="1" applyFill="1" applyBorder="1" applyAlignment="1">
      <alignment horizontal="center"/>
    </xf>
    <xf numFmtId="165" fontId="1" fillId="0" borderId="6" xfId="2" applyNumberFormat="1" applyFont="1" applyFill="1" applyBorder="1" applyAlignment="1">
      <alignment horizontal="center"/>
    </xf>
    <xf numFmtId="169" fontId="1" fillId="0" borderId="8" xfId="1" applyNumberFormat="1" applyFont="1" applyFill="1" applyBorder="1" applyAlignment="1">
      <alignment horizontal="center"/>
    </xf>
    <xf numFmtId="165" fontId="1" fillId="0" borderId="9" xfId="2" applyNumberFormat="1" applyFont="1" applyFill="1" applyBorder="1" applyAlignment="1">
      <alignment horizontal="center"/>
    </xf>
    <xf numFmtId="0" fontId="0" fillId="0" borderId="0" xfId="0" applyFont="1"/>
    <xf numFmtId="0" fontId="0" fillId="0" borderId="0" xfId="0" applyFont="1" applyFill="1"/>
    <xf numFmtId="0" fontId="0" fillId="5" borderId="10" xfId="0" applyFont="1" applyFill="1" applyBorder="1" applyAlignment="1">
      <alignment horizontal="center"/>
    </xf>
    <xf numFmtId="0" fontId="0" fillId="5" borderId="10" xfId="0" applyFont="1" applyFill="1" applyBorder="1"/>
    <xf numFmtId="0" fontId="0" fillId="5" borderId="11" xfId="0" applyFont="1" applyFill="1" applyBorder="1"/>
    <xf numFmtId="0" fontId="12" fillId="0" borderId="0" xfId="0" applyFont="1" applyAlignment="1">
      <alignment wrapText="1"/>
    </xf>
    <xf numFmtId="0" fontId="11" fillId="0" borderId="13" xfId="0" applyFont="1" applyBorder="1" applyAlignment="1">
      <alignment horizontal="right" vertical="center"/>
    </xf>
    <xf numFmtId="169" fontId="11" fillId="0" borderId="13" xfId="1" applyNumberFormat="1" applyFont="1" applyFill="1" applyBorder="1" applyAlignment="1">
      <alignment horizontal="center" vertical="center"/>
    </xf>
    <xf numFmtId="0" fontId="11" fillId="0" borderId="15" xfId="0" applyFont="1" applyBorder="1" applyAlignment="1">
      <alignment horizontal="right" vertical="center"/>
    </xf>
    <xf numFmtId="169" fontId="11" fillId="0" borderId="15" xfId="1" applyNumberFormat="1" applyFont="1" applyFill="1" applyBorder="1" applyAlignment="1">
      <alignment horizontal="center" vertical="center"/>
    </xf>
    <xf numFmtId="0" fontId="11" fillId="0" borderId="14" xfId="0" applyFont="1" applyBorder="1" applyAlignment="1">
      <alignment horizontal="right" vertical="center"/>
    </xf>
    <xf numFmtId="169" fontId="11" fillId="0" borderId="14" xfId="1" applyNumberFormat="1" applyFont="1" applyFill="1" applyBorder="1" applyAlignment="1">
      <alignment horizontal="center" vertical="center"/>
    </xf>
    <xf numFmtId="3" fontId="16" fillId="0" borderId="13" xfId="0" applyNumberFormat="1" applyFont="1" applyBorder="1" applyAlignment="1">
      <alignment horizontal="center"/>
    </xf>
    <xf numFmtId="3" fontId="16" fillId="0" borderId="15" xfId="0" applyNumberFormat="1" applyFont="1" applyBorder="1" applyAlignment="1">
      <alignment horizontal="center"/>
    </xf>
    <xf numFmtId="3" fontId="16" fillId="0" borderId="14" xfId="0" applyNumberFormat="1" applyFont="1" applyBorder="1" applyAlignment="1">
      <alignment horizontal="center"/>
    </xf>
    <xf numFmtId="3" fontId="17" fillId="0" borderId="12" xfId="0" applyNumberFormat="1" applyFont="1" applyBorder="1" applyAlignment="1">
      <alignment horizontal="center"/>
    </xf>
    <xf numFmtId="3" fontId="16" fillId="0" borderId="4" xfId="0" applyNumberFormat="1" applyFont="1" applyBorder="1" applyAlignment="1">
      <alignment horizontal="center"/>
    </xf>
    <xf numFmtId="3" fontId="16" fillId="0" borderId="10" xfId="0" applyNumberFormat="1" applyFont="1" applyBorder="1" applyAlignment="1">
      <alignment horizontal="center"/>
    </xf>
    <xf numFmtId="3" fontId="16" fillId="0" borderId="11" xfId="0" applyNumberFormat="1" applyFont="1" applyBorder="1" applyAlignment="1">
      <alignment horizontal="center"/>
    </xf>
    <xf numFmtId="3" fontId="16" fillId="0" borderId="5" xfId="0" applyNumberFormat="1" applyFont="1" applyBorder="1" applyAlignment="1">
      <alignment horizontal="center"/>
    </xf>
    <xf numFmtId="3" fontId="16" fillId="0" borderId="0" xfId="0" applyNumberFormat="1" applyFont="1" applyBorder="1" applyAlignment="1">
      <alignment horizontal="center"/>
    </xf>
    <xf numFmtId="3" fontId="16" fillId="0" borderId="6" xfId="0" applyNumberFormat="1" applyFont="1" applyBorder="1" applyAlignment="1">
      <alignment horizontal="center"/>
    </xf>
    <xf numFmtId="3" fontId="16" fillId="0" borderId="7" xfId="0" applyNumberFormat="1" applyFont="1" applyBorder="1" applyAlignment="1">
      <alignment horizontal="center"/>
    </xf>
    <xf numFmtId="3" fontId="16" fillId="0" borderId="8" xfId="0" applyNumberFormat="1" applyFont="1" applyBorder="1" applyAlignment="1">
      <alignment horizontal="center"/>
    </xf>
    <xf numFmtId="3" fontId="16" fillId="0" borderId="9" xfId="0" applyNumberFormat="1" applyFont="1" applyBorder="1" applyAlignment="1">
      <alignment horizontal="center"/>
    </xf>
    <xf numFmtId="0" fontId="16" fillId="0" borderId="0" xfId="0" applyFont="1" applyFill="1" applyAlignment="1">
      <alignment horizontal="left" vertical="top" wrapText="1"/>
    </xf>
    <xf numFmtId="3" fontId="3" fillId="0" borderId="0" xfId="1" applyNumberFormat="1" applyFont="1" applyAlignment="1">
      <alignment horizontal="left" vertical="center" readingOrder="1"/>
    </xf>
    <xf numFmtId="0" fontId="3" fillId="0" borderId="0" xfId="0" applyFont="1" applyAlignment="1">
      <alignment horizontal="right"/>
    </xf>
    <xf numFmtId="0" fontId="23" fillId="0" borderId="10" xfId="0" applyFont="1" applyBorder="1" applyAlignment="1">
      <alignment horizontal="left" vertical="top" wrapText="1"/>
    </xf>
    <xf numFmtId="0" fontId="23" fillId="0" borderId="0" xfId="0" applyFont="1" applyBorder="1" applyAlignment="1">
      <alignment horizontal="left" vertical="top" wrapText="1"/>
    </xf>
    <xf numFmtId="166" fontId="15" fillId="0" borderId="0" xfId="4" applyNumberFormat="1" applyFont="1" applyAlignment="1">
      <alignment horizontal="left"/>
    </xf>
    <xf numFmtId="0" fontId="7" fillId="12" borderId="13" xfId="0" applyFont="1" applyFill="1" applyBorder="1" applyAlignment="1">
      <alignment horizontal="center" vertical="center"/>
    </xf>
    <xf numFmtId="0" fontId="7" fillId="12" borderId="14" xfId="0" applyFont="1" applyFill="1" applyBorder="1" applyAlignment="1">
      <alignment horizontal="center" vertical="center"/>
    </xf>
    <xf numFmtId="0" fontId="7" fillId="10" borderId="13" xfId="0" applyFont="1" applyFill="1" applyBorder="1" applyAlignment="1">
      <alignment horizontal="center" vertical="center"/>
    </xf>
    <xf numFmtId="0" fontId="7" fillId="10" borderId="14" xfId="0" applyFont="1" applyFill="1" applyBorder="1" applyAlignment="1">
      <alignment horizontal="center" vertical="center"/>
    </xf>
    <xf numFmtId="0" fontId="7" fillId="13" borderId="13" xfId="0" applyFont="1" applyFill="1" applyBorder="1" applyAlignment="1">
      <alignment horizontal="center" vertical="center"/>
    </xf>
    <xf numFmtId="0" fontId="7" fillId="13" borderId="14" xfId="0" applyFont="1" applyFill="1" applyBorder="1" applyAlignment="1">
      <alignment horizontal="center" vertical="center"/>
    </xf>
    <xf numFmtId="0" fontId="7" fillId="14" borderId="13" xfId="0" applyFont="1" applyFill="1" applyBorder="1" applyAlignment="1">
      <alignment horizontal="center" vertical="center"/>
    </xf>
    <xf numFmtId="0" fontId="7" fillId="14" borderId="14" xfId="0" applyFont="1" applyFill="1" applyBorder="1" applyAlignment="1">
      <alignment horizontal="center" vertical="center"/>
    </xf>
    <xf numFmtId="0" fontId="7" fillId="14" borderId="13" xfId="0" applyFont="1" applyFill="1" applyBorder="1" applyAlignment="1">
      <alignment horizontal="center" vertical="center" wrapText="1"/>
    </xf>
    <xf numFmtId="0" fontId="7" fillId="14" borderId="14" xfId="0" applyFont="1" applyFill="1" applyBorder="1" applyAlignment="1">
      <alignment horizontal="center" vertical="center" wrapText="1"/>
    </xf>
    <xf numFmtId="0" fontId="7" fillId="13" borderId="13" xfId="0" applyFont="1" applyFill="1" applyBorder="1" applyAlignment="1">
      <alignment horizontal="center" vertical="center" wrapText="1"/>
    </xf>
    <xf numFmtId="0" fontId="7" fillId="13" borderId="14" xfId="0" applyFont="1" applyFill="1" applyBorder="1" applyAlignment="1">
      <alignment horizontal="center" vertical="center" wrapText="1"/>
    </xf>
    <xf numFmtId="0" fontId="10" fillId="0" borderId="0" xfId="0" applyFont="1" applyAlignment="1">
      <alignment horizontal="left"/>
    </xf>
    <xf numFmtId="0" fontId="10" fillId="0" borderId="8" xfId="0" applyFont="1" applyBorder="1" applyAlignment="1">
      <alignment horizontal="left"/>
    </xf>
    <xf numFmtId="0" fontId="7" fillId="15" borderId="13" xfId="0" applyFont="1" applyFill="1" applyBorder="1" applyAlignment="1">
      <alignment horizontal="center" vertical="center" wrapText="1"/>
    </xf>
    <xf numFmtId="0" fontId="7" fillId="15" borderId="14" xfId="0" applyFont="1" applyFill="1" applyBorder="1" applyAlignment="1">
      <alignment horizontal="center" vertical="center" wrapText="1"/>
    </xf>
    <xf numFmtId="0" fontId="7" fillId="16" borderId="13" xfId="0" applyFont="1" applyFill="1" applyBorder="1" applyAlignment="1">
      <alignment horizontal="center" vertical="center"/>
    </xf>
    <xf numFmtId="0" fontId="7" fillId="16" borderId="14"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15" borderId="13" xfId="0" applyFont="1" applyFill="1" applyBorder="1" applyAlignment="1">
      <alignment horizontal="center" vertical="center"/>
    </xf>
    <xf numFmtId="0" fontId="7" fillId="15" borderId="14" xfId="0" applyFont="1" applyFill="1" applyBorder="1" applyAlignment="1">
      <alignment horizontal="center" vertical="center"/>
    </xf>
    <xf numFmtId="0" fontId="19" fillId="0" borderId="10" xfId="0" applyFont="1" applyBorder="1" applyAlignment="1">
      <alignment horizontal="left" vertical="top" wrapText="1"/>
    </xf>
    <xf numFmtId="0" fontId="19" fillId="0" borderId="0" xfId="0" applyFont="1" applyBorder="1" applyAlignment="1">
      <alignment horizontal="left" vertical="top" wrapText="1"/>
    </xf>
    <xf numFmtId="0" fontId="18" fillId="0" borderId="0" xfId="0" applyFont="1" applyAlignment="1">
      <alignment horizontal="left" vertical="top" wrapText="1"/>
    </xf>
    <xf numFmtId="0" fontId="18" fillId="0" borderId="8" xfId="0" applyFont="1" applyBorder="1" applyAlignment="1">
      <alignment horizontal="left" vertical="top" wrapText="1"/>
    </xf>
    <xf numFmtId="3" fontId="7" fillId="15" borderId="13" xfId="0" applyNumberFormat="1" applyFont="1" applyFill="1" applyBorder="1" applyAlignment="1">
      <alignment horizontal="center" vertical="center"/>
    </xf>
    <xf numFmtId="3" fontId="7" fillId="15" borderId="14" xfId="0" applyNumberFormat="1" applyFont="1" applyFill="1" applyBorder="1" applyAlignment="1">
      <alignment horizontal="center" vertical="center"/>
    </xf>
    <xf numFmtId="0" fontId="7" fillId="19" borderId="13" xfId="0" applyFont="1" applyFill="1" applyBorder="1" applyAlignment="1">
      <alignment horizontal="center" vertical="center"/>
    </xf>
    <xf numFmtId="0" fontId="7" fillId="19" borderId="14" xfId="0" applyFont="1" applyFill="1" applyBorder="1" applyAlignment="1">
      <alignment horizontal="center" vertical="center"/>
    </xf>
    <xf numFmtId="0" fontId="18" fillId="0" borderId="0" xfId="0" applyFont="1" applyBorder="1" applyAlignment="1">
      <alignment horizontal="left" vertical="top" wrapText="1"/>
    </xf>
    <xf numFmtId="0" fontId="16" fillId="0" borderId="0" xfId="0" applyFont="1" applyAlignment="1">
      <alignment horizontal="left" vertical="top" wrapText="1"/>
    </xf>
  </cellXfs>
  <cellStyles count="7">
    <cellStyle name="Comma" xfId="1" builtinId="3"/>
    <cellStyle name="Hyperlink" xfId="6" builtinId="8"/>
    <cellStyle name="Normal" xfId="0" builtinId="0"/>
    <cellStyle name="Normal 2 2" xfId="5" xr:uid="{00000000-0005-0000-0000-000003000000}"/>
    <cellStyle name="Normal 3 2" xfId="3" xr:uid="{00000000-0005-0000-0000-000004000000}"/>
    <cellStyle name="Normal 4" xfId="4" xr:uid="{00000000-0005-0000-0000-000005000000}"/>
    <cellStyle name="Percent" xfId="2" builtinId="5"/>
  </cellStyles>
  <dxfs count="0"/>
  <tableStyles count="0" defaultTableStyle="TableStyleMedium2" defaultPivotStyle="PivotStyleLight16"/>
  <colors>
    <mruColors>
      <color rgb="FFCCFFCC"/>
      <color rgb="FF5B9BD5"/>
      <color rgb="FFD6CD20"/>
      <color rgb="FF10B824"/>
      <color rgb="FFF3F0AF"/>
      <color rgb="FFFFF2CC"/>
      <color rgb="FF9DD4E7"/>
      <color rgb="FF00B4B0"/>
      <color rgb="FF5AB6D6"/>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DES Caseload</a:t>
            </a:r>
            <a:r>
              <a:rPr lang="en-AU" baseline="0"/>
              <a:t> by Month</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CaseloadData!$B$1</c:f>
              <c:strCache>
                <c:ptCount val="1"/>
                <c:pt idx="0">
                  <c:v>DES-DMS</c:v>
                </c:pt>
              </c:strCache>
            </c:strRef>
          </c:tx>
          <c:spPr>
            <a:ln w="28575" cap="rnd">
              <a:solidFill>
                <a:srgbClr val="92D050"/>
              </a:solidFill>
              <a:round/>
            </a:ln>
            <a:effectLst/>
          </c:spPr>
          <c:marker>
            <c:symbol val="none"/>
          </c:marker>
          <c:cat>
            <c:numRef>
              <c:f>CaseloadData!$A$2:$A$62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CaseloadData!$B$2:$B$62</c:f>
              <c:numCache>
                <c:formatCode>#,##0_ ;\-#,##0\ </c:formatCode>
                <c:ptCount val="61"/>
                <c:pt idx="0">
                  <c:v>85488</c:v>
                </c:pt>
                <c:pt idx="1">
                  <c:v>84447</c:v>
                </c:pt>
                <c:pt idx="2">
                  <c:v>84057</c:v>
                </c:pt>
                <c:pt idx="3">
                  <c:v>84088</c:v>
                </c:pt>
                <c:pt idx="4">
                  <c:v>83698</c:v>
                </c:pt>
                <c:pt idx="5">
                  <c:v>83675</c:v>
                </c:pt>
                <c:pt idx="6">
                  <c:v>83794</c:v>
                </c:pt>
                <c:pt idx="7">
                  <c:v>84111</c:v>
                </c:pt>
                <c:pt idx="8">
                  <c:v>84837</c:v>
                </c:pt>
                <c:pt idx="9">
                  <c:v>85154</c:v>
                </c:pt>
                <c:pt idx="10">
                  <c:v>85613</c:v>
                </c:pt>
                <c:pt idx="11">
                  <c:v>86524</c:v>
                </c:pt>
                <c:pt idx="12">
                  <c:v>86557</c:v>
                </c:pt>
                <c:pt idx="13">
                  <c:v>86948</c:v>
                </c:pt>
                <c:pt idx="14">
                  <c:v>87343</c:v>
                </c:pt>
                <c:pt idx="15">
                  <c:v>87071</c:v>
                </c:pt>
                <c:pt idx="16">
                  <c:v>86845</c:v>
                </c:pt>
                <c:pt idx="17">
                  <c:v>86958</c:v>
                </c:pt>
                <c:pt idx="18">
                  <c:v>86812</c:v>
                </c:pt>
                <c:pt idx="19">
                  <c:v>88331</c:v>
                </c:pt>
                <c:pt idx="20">
                  <c:v>89989</c:v>
                </c:pt>
                <c:pt idx="21">
                  <c:v>91238</c:v>
                </c:pt>
                <c:pt idx="22">
                  <c:v>92942</c:v>
                </c:pt>
                <c:pt idx="23">
                  <c:v>94402</c:v>
                </c:pt>
                <c:pt idx="24">
                  <c:v>95079</c:v>
                </c:pt>
                <c:pt idx="25">
                  <c:v>96655</c:v>
                </c:pt>
                <c:pt idx="26">
                  <c:v>98502</c:v>
                </c:pt>
                <c:pt idx="27">
                  <c:v>100143</c:v>
                </c:pt>
                <c:pt idx="28">
                  <c:v>101813</c:v>
                </c:pt>
                <c:pt idx="29">
                  <c:v>104020</c:v>
                </c:pt>
                <c:pt idx="30">
                  <c:v>105657</c:v>
                </c:pt>
                <c:pt idx="31">
                  <c:v>110593</c:v>
                </c:pt>
                <c:pt idx="32">
                  <c:v>113094</c:v>
                </c:pt>
                <c:pt idx="33">
                  <c:v>115777</c:v>
                </c:pt>
                <c:pt idx="34">
                  <c:v>118226</c:v>
                </c:pt>
                <c:pt idx="35">
                  <c:v>120240</c:v>
                </c:pt>
                <c:pt idx="36">
                  <c:v>120701</c:v>
                </c:pt>
                <c:pt idx="37">
                  <c:v>121891</c:v>
                </c:pt>
                <c:pt idx="38">
                  <c:v>123177</c:v>
                </c:pt>
                <c:pt idx="39">
                  <c:v>123547</c:v>
                </c:pt>
                <c:pt idx="40">
                  <c:v>122082</c:v>
                </c:pt>
                <c:pt idx="41">
                  <c:v>124272</c:v>
                </c:pt>
                <c:pt idx="42">
                  <c:v>124995</c:v>
                </c:pt>
                <c:pt idx="43">
                  <c:v>128636</c:v>
                </c:pt>
                <c:pt idx="44">
                  <c:v>129148</c:v>
                </c:pt>
                <c:pt idx="45">
                  <c:v>132828</c:v>
                </c:pt>
                <c:pt idx="46">
                  <c:v>135118</c:v>
                </c:pt>
                <c:pt idx="47">
                  <c:v>136064</c:v>
                </c:pt>
                <c:pt idx="48">
                  <c:v>135691</c:v>
                </c:pt>
                <c:pt idx="49">
                  <c:v>136449</c:v>
                </c:pt>
                <c:pt idx="50">
                  <c:v>137377</c:v>
                </c:pt>
                <c:pt idx="51">
                  <c:v>137562</c:v>
                </c:pt>
                <c:pt idx="52">
                  <c:v>137935</c:v>
                </c:pt>
                <c:pt idx="53">
                  <c:v>138928</c:v>
                </c:pt>
                <c:pt idx="54">
                  <c:v>139804</c:v>
                </c:pt>
                <c:pt idx="55">
                  <c:v>139127</c:v>
                </c:pt>
                <c:pt idx="56">
                  <c:v>137390</c:v>
                </c:pt>
                <c:pt idx="57">
                  <c:v>136866</c:v>
                </c:pt>
                <c:pt idx="58">
                  <c:v>138144</c:v>
                </c:pt>
                <c:pt idx="59">
                  <c:v>138260</c:v>
                </c:pt>
                <c:pt idx="60">
                  <c:v>137855</c:v>
                </c:pt>
              </c:numCache>
            </c:numRef>
          </c:val>
          <c:smooth val="0"/>
          <c:extLst>
            <c:ext xmlns:c16="http://schemas.microsoft.com/office/drawing/2014/chart" uri="{C3380CC4-5D6E-409C-BE32-E72D297353CC}">
              <c16:uniqueId val="{00000000-7055-4917-BF3E-AEBCF0458032}"/>
            </c:ext>
          </c:extLst>
        </c:ser>
        <c:ser>
          <c:idx val="1"/>
          <c:order val="1"/>
          <c:tx>
            <c:strRef>
              <c:f>CaseloadData!$C$1</c:f>
              <c:strCache>
                <c:ptCount val="1"/>
                <c:pt idx="0">
                  <c:v>DES-ESS</c:v>
                </c:pt>
              </c:strCache>
            </c:strRef>
          </c:tx>
          <c:spPr>
            <a:ln w="28575" cap="rnd">
              <a:solidFill>
                <a:srgbClr val="FF0000"/>
              </a:solidFill>
              <a:round/>
            </a:ln>
            <a:effectLst/>
          </c:spPr>
          <c:marker>
            <c:symbol val="none"/>
          </c:marker>
          <c:cat>
            <c:numRef>
              <c:f>CaseloadData!$A$2:$A$62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CaseloadData!$C$2:$C$62</c:f>
              <c:numCache>
                <c:formatCode>#,##0_ ;\-#,##0\ </c:formatCode>
                <c:ptCount val="61"/>
                <c:pt idx="0">
                  <c:v>102355</c:v>
                </c:pt>
                <c:pt idx="1">
                  <c:v>101736</c:v>
                </c:pt>
                <c:pt idx="2">
                  <c:v>102016</c:v>
                </c:pt>
                <c:pt idx="3">
                  <c:v>102466</c:v>
                </c:pt>
                <c:pt idx="4">
                  <c:v>102295</c:v>
                </c:pt>
                <c:pt idx="5">
                  <c:v>102667</c:v>
                </c:pt>
                <c:pt idx="6">
                  <c:v>103272</c:v>
                </c:pt>
                <c:pt idx="7">
                  <c:v>103546</c:v>
                </c:pt>
                <c:pt idx="8">
                  <c:v>104542</c:v>
                </c:pt>
                <c:pt idx="9">
                  <c:v>105435</c:v>
                </c:pt>
                <c:pt idx="10">
                  <c:v>105761</c:v>
                </c:pt>
                <c:pt idx="11">
                  <c:v>106527</c:v>
                </c:pt>
                <c:pt idx="12">
                  <c:v>106401</c:v>
                </c:pt>
                <c:pt idx="13">
                  <c:v>107047</c:v>
                </c:pt>
                <c:pt idx="14">
                  <c:v>107544</c:v>
                </c:pt>
                <c:pt idx="15">
                  <c:v>107954</c:v>
                </c:pt>
                <c:pt idx="16">
                  <c:v>107583</c:v>
                </c:pt>
                <c:pt idx="17">
                  <c:v>107435</c:v>
                </c:pt>
                <c:pt idx="18">
                  <c:v>106629</c:v>
                </c:pt>
                <c:pt idx="19">
                  <c:v>109284</c:v>
                </c:pt>
                <c:pt idx="20">
                  <c:v>111566</c:v>
                </c:pt>
                <c:pt idx="21">
                  <c:v>113440</c:v>
                </c:pt>
                <c:pt idx="22">
                  <c:v>115552</c:v>
                </c:pt>
                <c:pt idx="23">
                  <c:v>117824</c:v>
                </c:pt>
                <c:pt idx="24">
                  <c:v>118624</c:v>
                </c:pt>
                <c:pt idx="25">
                  <c:v>120895</c:v>
                </c:pt>
                <c:pt idx="26">
                  <c:v>123541</c:v>
                </c:pt>
                <c:pt idx="27">
                  <c:v>125875</c:v>
                </c:pt>
                <c:pt idx="28">
                  <c:v>127913</c:v>
                </c:pt>
                <c:pt idx="29">
                  <c:v>130642</c:v>
                </c:pt>
                <c:pt idx="30">
                  <c:v>132670</c:v>
                </c:pt>
                <c:pt idx="31">
                  <c:v>137902</c:v>
                </c:pt>
                <c:pt idx="32">
                  <c:v>140780</c:v>
                </c:pt>
                <c:pt idx="33">
                  <c:v>144204</c:v>
                </c:pt>
                <c:pt idx="34">
                  <c:v>147749</c:v>
                </c:pt>
                <c:pt idx="35">
                  <c:v>150512</c:v>
                </c:pt>
                <c:pt idx="36">
                  <c:v>151619</c:v>
                </c:pt>
                <c:pt idx="37">
                  <c:v>153727</c:v>
                </c:pt>
                <c:pt idx="38">
                  <c:v>155860</c:v>
                </c:pt>
                <c:pt idx="39">
                  <c:v>156633</c:v>
                </c:pt>
                <c:pt idx="40">
                  <c:v>155642</c:v>
                </c:pt>
                <c:pt idx="41">
                  <c:v>158299</c:v>
                </c:pt>
                <c:pt idx="42">
                  <c:v>158986</c:v>
                </c:pt>
                <c:pt idx="43">
                  <c:v>161616</c:v>
                </c:pt>
                <c:pt idx="44">
                  <c:v>161971</c:v>
                </c:pt>
                <c:pt idx="45">
                  <c:v>166387</c:v>
                </c:pt>
                <c:pt idx="46">
                  <c:v>169518</c:v>
                </c:pt>
                <c:pt idx="47">
                  <c:v>170567</c:v>
                </c:pt>
                <c:pt idx="48">
                  <c:v>170178</c:v>
                </c:pt>
                <c:pt idx="49">
                  <c:v>170593</c:v>
                </c:pt>
                <c:pt idx="50">
                  <c:v>171813</c:v>
                </c:pt>
                <c:pt idx="51">
                  <c:v>172432</c:v>
                </c:pt>
                <c:pt idx="52">
                  <c:v>172824</c:v>
                </c:pt>
                <c:pt idx="53">
                  <c:v>174219</c:v>
                </c:pt>
                <c:pt idx="54">
                  <c:v>176122</c:v>
                </c:pt>
                <c:pt idx="55">
                  <c:v>175646</c:v>
                </c:pt>
                <c:pt idx="56">
                  <c:v>174684</c:v>
                </c:pt>
                <c:pt idx="57">
                  <c:v>174536</c:v>
                </c:pt>
                <c:pt idx="58">
                  <c:v>176206</c:v>
                </c:pt>
                <c:pt idx="59">
                  <c:v>176705</c:v>
                </c:pt>
                <c:pt idx="60">
                  <c:v>176349</c:v>
                </c:pt>
              </c:numCache>
            </c:numRef>
          </c:val>
          <c:smooth val="0"/>
          <c:extLst>
            <c:ext xmlns:c16="http://schemas.microsoft.com/office/drawing/2014/chart" uri="{C3380CC4-5D6E-409C-BE32-E72D297353CC}">
              <c16:uniqueId val="{00000001-7055-4917-BF3E-AEBCF0458032}"/>
            </c:ext>
          </c:extLst>
        </c:ser>
        <c:ser>
          <c:idx val="2"/>
          <c:order val="2"/>
          <c:tx>
            <c:strRef>
              <c:f>CaseloadData!$D$1</c:f>
              <c:strCache>
                <c:ptCount val="1"/>
                <c:pt idx="0">
                  <c:v>Total</c:v>
                </c:pt>
              </c:strCache>
            </c:strRef>
          </c:tx>
          <c:spPr>
            <a:ln w="28575" cap="rnd">
              <a:solidFill>
                <a:srgbClr val="5B9BD5"/>
              </a:solidFill>
              <a:round/>
            </a:ln>
            <a:effectLst/>
          </c:spPr>
          <c:marker>
            <c:symbol val="none"/>
          </c:marker>
          <c:cat>
            <c:numRef>
              <c:f>CaseloadData!$A$2:$A$62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CaseloadData!$D$2:$D$62</c:f>
              <c:numCache>
                <c:formatCode>#,##0_ ;\-#,##0\ </c:formatCode>
                <c:ptCount val="61"/>
                <c:pt idx="0">
                  <c:v>187843</c:v>
                </c:pt>
                <c:pt idx="1">
                  <c:v>186183</c:v>
                </c:pt>
                <c:pt idx="2">
                  <c:v>186073</c:v>
                </c:pt>
                <c:pt idx="3">
                  <c:v>186554</c:v>
                </c:pt>
                <c:pt idx="4">
                  <c:v>185993</c:v>
                </c:pt>
                <c:pt idx="5">
                  <c:v>186342</c:v>
                </c:pt>
                <c:pt idx="6">
                  <c:v>187066</c:v>
                </c:pt>
                <c:pt idx="7">
                  <c:v>187657</c:v>
                </c:pt>
                <c:pt idx="8">
                  <c:v>189379</c:v>
                </c:pt>
                <c:pt idx="9">
                  <c:v>190589</c:v>
                </c:pt>
                <c:pt idx="10">
                  <c:v>191374</c:v>
                </c:pt>
                <c:pt idx="11">
                  <c:v>193051</c:v>
                </c:pt>
                <c:pt idx="12">
                  <c:v>192958</c:v>
                </c:pt>
                <c:pt idx="13">
                  <c:v>193995</c:v>
                </c:pt>
                <c:pt idx="14">
                  <c:v>194887</c:v>
                </c:pt>
                <c:pt idx="15">
                  <c:v>195025</c:v>
                </c:pt>
                <c:pt idx="16">
                  <c:v>194428</c:v>
                </c:pt>
                <c:pt idx="17">
                  <c:v>194393</c:v>
                </c:pt>
                <c:pt idx="18">
                  <c:v>193441</c:v>
                </c:pt>
                <c:pt idx="19">
                  <c:v>197615</c:v>
                </c:pt>
                <c:pt idx="20">
                  <c:v>201555</c:v>
                </c:pt>
                <c:pt idx="21">
                  <c:v>204678</c:v>
                </c:pt>
                <c:pt idx="22">
                  <c:v>208494</c:v>
                </c:pt>
                <c:pt idx="23">
                  <c:v>212226</c:v>
                </c:pt>
                <c:pt idx="24">
                  <c:v>213703</c:v>
                </c:pt>
                <c:pt idx="25">
                  <c:v>217550</c:v>
                </c:pt>
                <c:pt idx="26">
                  <c:v>222043</c:v>
                </c:pt>
                <c:pt idx="27">
                  <c:v>226018</c:v>
                </c:pt>
                <c:pt idx="28">
                  <c:v>229726</c:v>
                </c:pt>
                <c:pt idx="29">
                  <c:v>234662</c:v>
                </c:pt>
                <c:pt idx="30">
                  <c:v>238327</c:v>
                </c:pt>
                <c:pt idx="31">
                  <c:v>248495</c:v>
                </c:pt>
                <c:pt idx="32">
                  <c:v>253874</c:v>
                </c:pt>
                <c:pt idx="33">
                  <c:v>259981</c:v>
                </c:pt>
                <c:pt idx="34">
                  <c:v>265975</c:v>
                </c:pt>
                <c:pt idx="35">
                  <c:v>270752</c:v>
                </c:pt>
                <c:pt idx="36">
                  <c:v>272320</c:v>
                </c:pt>
                <c:pt idx="37">
                  <c:v>275618</c:v>
                </c:pt>
                <c:pt idx="38">
                  <c:v>279037</c:v>
                </c:pt>
                <c:pt idx="39">
                  <c:v>280180</c:v>
                </c:pt>
                <c:pt idx="40">
                  <c:v>277724</c:v>
                </c:pt>
                <c:pt idx="41">
                  <c:v>282571</c:v>
                </c:pt>
                <c:pt idx="42">
                  <c:v>283981</c:v>
                </c:pt>
                <c:pt idx="43">
                  <c:v>290252</c:v>
                </c:pt>
                <c:pt idx="44">
                  <c:v>291119</c:v>
                </c:pt>
                <c:pt idx="45">
                  <c:v>299215</c:v>
                </c:pt>
                <c:pt idx="46">
                  <c:v>304636</c:v>
                </c:pt>
                <c:pt idx="47">
                  <c:v>306631</c:v>
                </c:pt>
                <c:pt idx="48">
                  <c:v>305869</c:v>
                </c:pt>
                <c:pt idx="49">
                  <c:v>307042</c:v>
                </c:pt>
                <c:pt idx="50">
                  <c:v>309190</c:v>
                </c:pt>
                <c:pt idx="51">
                  <c:v>309994</c:v>
                </c:pt>
                <c:pt idx="52">
                  <c:v>310759</c:v>
                </c:pt>
                <c:pt idx="53">
                  <c:v>313147</c:v>
                </c:pt>
                <c:pt idx="54">
                  <c:v>315926</c:v>
                </c:pt>
                <c:pt idx="55">
                  <c:v>314773</c:v>
                </c:pt>
                <c:pt idx="56">
                  <c:v>312074</c:v>
                </c:pt>
                <c:pt idx="57">
                  <c:v>311402</c:v>
                </c:pt>
                <c:pt idx="58">
                  <c:v>314350</c:v>
                </c:pt>
                <c:pt idx="59">
                  <c:v>314965</c:v>
                </c:pt>
                <c:pt idx="60">
                  <c:v>314204</c:v>
                </c:pt>
              </c:numCache>
            </c:numRef>
          </c:val>
          <c:smooth val="0"/>
          <c:extLst>
            <c:ext xmlns:c16="http://schemas.microsoft.com/office/drawing/2014/chart" uri="{C3380CC4-5D6E-409C-BE32-E72D297353CC}">
              <c16:uniqueId val="{00000002-7055-4917-BF3E-AEBCF0458032}"/>
            </c:ext>
          </c:extLst>
        </c:ser>
        <c:dLbls>
          <c:showLegendKey val="0"/>
          <c:showVal val="0"/>
          <c:showCatName val="0"/>
          <c:showSerName val="0"/>
          <c:showPercent val="0"/>
          <c:showBubbleSize val="0"/>
        </c:dLbls>
        <c:smooth val="0"/>
        <c:axId val="771806896"/>
        <c:axId val="771812472"/>
      </c:lineChart>
      <c:dateAx>
        <c:axId val="771806896"/>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rgbClr val="5B9BD5"/>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812472"/>
        <c:crosses val="autoZero"/>
        <c:auto val="1"/>
        <c:lblOffset val="100"/>
        <c:baseTimeUnit val="months"/>
        <c:majorUnit val="1"/>
        <c:majorTimeUnit val="years"/>
      </c:dateAx>
      <c:valAx>
        <c:axId val="771812472"/>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80689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US" b="1">
                <a:solidFill>
                  <a:schemeClr val="tx1"/>
                </a:solidFill>
              </a:rPr>
              <a:t>Referral Percentage Age Distribution Program</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7371898982425854"/>
          <c:y val="0.24364253891950957"/>
          <c:w val="0.77499832655146295"/>
          <c:h val="0.65203695821981889"/>
        </c:manualLayout>
      </c:layout>
      <c:barChart>
        <c:barDir val="bar"/>
        <c:grouping val="clustered"/>
        <c:varyColors val="0"/>
        <c:ser>
          <c:idx val="0"/>
          <c:order val="0"/>
          <c:tx>
            <c:v>DES - ESS</c:v>
          </c:tx>
          <c:spPr>
            <a:solidFill>
              <a:schemeClr val="bg1"/>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RefComExt!$Q$53:$Q$60</c:f>
              <c:numCache>
                <c:formatCode>0.0%</c:formatCode>
                <c:ptCount val="8"/>
                <c:pt idx="0">
                  <c:v>0.14899999999999999</c:v>
                </c:pt>
                <c:pt idx="1">
                  <c:v>9.6000000000000002E-2</c:v>
                </c:pt>
                <c:pt idx="2">
                  <c:v>0.184</c:v>
                </c:pt>
                <c:pt idx="3">
                  <c:v>0.17100000000000001</c:v>
                </c:pt>
                <c:pt idx="4">
                  <c:v>0.1</c:v>
                </c:pt>
                <c:pt idx="5">
                  <c:v>0.10299999999999999</c:v>
                </c:pt>
                <c:pt idx="6">
                  <c:v>0.19</c:v>
                </c:pt>
                <c:pt idx="7">
                  <c:v>7.0000000000000001E-3</c:v>
                </c:pt>
              </c:numCache>
            </c:numRef>
          </c:val>
          <c:extLst>
            <c:ext xmlns:c16="http://schemas.microsoft.com/office/drawing/2014/chart" uri="{C3380CC4-5D6E-409C-BE32-E72D297353CC}">
              <c16:uniqueId val="{00000000-B9EB-4172-8E22-F5F7582B3BC9}"/>
            </c:ext>
          </c:extLst>
        </c:ser>
        <c:ser>
          <c:idx val="1"/>
          <c:order val="1"/>
          <c:tx>
            <c:v>DES - DMS</c:v>
          </c:tx>
          <c:spPr>
            <a:solidFill>
              <a:srgbClr val="00B050"/>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RefComExt!$N$53:$N$60</c:f>
              <c:numCache>
                <c:formatCode>0.0%</c:formatCode>
                <c:ptCount val="8"/>
                <c:pt idx="0">
                  <c:v>6.2E-2</c:v>
                </c:pt>
                <c:pt idx="1">
                  <c:v>6.4000000000000001E-2</c:v>
                </c:pt>
                <c:pt idx="2">
                  <c:v>0.15</c:v>
                </c:pt>
                <c:pt idx="3">
                  <c:v>0.20100000000000001</c:v>
                </c:pt>
                <c:pt idx="4">
                  <c:v>0.13</c:v>
                </c:pt>
                <c:pt idx="5">
                  <c:v>0.13900000000000001</c:v>
                </c:pt>
                <c:pt idx="6">
                  <c:v>0.246</c:v>
                </c:pt>
                <c:pt idx="7">
                  <c:v>8.0000000000000002E-3</c:v>
                </c:pt>
              </c:numCache>
            </c:numRef>
          </c:val>
          <c:extLst>
            <c:ext xmlns:c16="http://schemas.microsoft.com/office/drawing/2014/chart" uri="{C3380CC4-5D6E-409C-BE32-E72D297353CC}">
              <c16:uniqueId val="{00000001-B9EB-4172-8E22-F5F7582B3BC9}"/>
            </c:ext>
          </c:extLst>
        </c:ser>
        <c:dLbls>
          <c:showLegendKey val="0"/>
          <c:showVal val="0"/>
          <c:showCatName val="0"/>
          <c:showSerName val="0"/>
          <c:showPercent val="0"/>
          <c:showBubbleSize val="0"/>
        </c:dLbls>
        <c:gapWidth val="219"/>
        <c:axId val="890321608"/>
        <c:axId val="890321280"/>
      </c:barChart>
      <c:catAx>
        <c:axId val="8903216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0321280"/>
        <c:crosses val="autoZero"/>
        <c:auto val="1"/>
        <c:lblAlgn val="ctr"/>
        <c:lblOffset val="100"/>
        <c:noMultiLvlLbl val="0"/>
      </c:catAx>
      <c:valAx>
        <c:axId val="890321280"/>
        <c:scaling>
          <c:orientation val="minMax"/>
          <c:max val="0.25"/>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0321608"/>
        <c:crosses val="autoZero"/>
        <c:crossBetween val="between"/>
      </c:valAx>
      <c:spPr>
        <a:noFill/>
        <a:ln>
          <a:noFill/>
        </a:ln>
        <a:effectLst/>
      </c:spPr>
    </c:plotArea>
    <c:legend>
      <c:legendPos val="r"/>
      <c:layout>
        <c:manualLayout>
          <c:xMode val="edge"/>
          <c:yMode val="edge"/>
          <c:x val="0.79376020950401338"/>
          <c:y val="0.75953858171025601"/>
          <c:w val="0.16149706118949897"/>
          <c:h val="0.151771746804892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gradFill>
      <a:gsLst>
        <a:gs pos="0">
          <a:srgbClr val="D6CD2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a:outerShdw blurRad="63500" dist="50800" dir="2700000" algn="ctr" rotWithShape="0">
        <a:schemeClr val="tx1">
          <a:alpha val="50000"/>
        </a:schemeClr>
      </a:outerShdw>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solidFill>
                  <a:sysClr val="windowText" lastClr="000000"/>
                </a:solidFill>
              </a:rPr>
              <a:t>DES Outcomes</a:t>
            </a:r>
          </a:p>
        </c:rich>
      </c:tx>
      <c:layout>
        <c:manualLayout>
          <c:xMode val="edge"/>
          <c:yMode val="edge"/>
          <c:x val="0.43341369358610737"/>
          <c:y val="1.340086525271710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9092650644374779E-2"/>
          <c:y val="0.20424633322781471"/>
          <c:w val="0.9203694581280788"/>
          <c:h val="0.72138466814392743"/>
        </c:manualLayout>
      </c:layout>
      <c:lineChart>
        <c:grouping val="standard"/>
        <c:varyColors val="0"/>
        <c:ser>
          <c:idx val="0"/>
          <c:order val="0"/>
          <c:tx>
            <c:v>Job Placements</c:v>
          </c:tx>
          <c:spPr>
            <a:ln w="28575" cap="rnd">
              <a:solidFill>
                <a:srgbClr val="92D050"/>
              </a:solidFill>
              <a:round/>
            </a:ln>
            <a:effectLst/>
          </c:spPr>
          <c:marker>
            <c:symbol val="none"/>
          </c:marker>
          <c:cat>
            <c:numRef>
              <c:f>OutcomesData!$A$2:$A$62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OutcomesData!$B$2:$B$62</c:f>
              <c:numCache>
                <c:formatCode>_-* #,##0_-;\-* #,##0_-;_-* "-"??_-;_-@_-</c:formatCode>
                <c:ptCount val="61"/>
                <c:pt idx="0">
                  <c:v>4014</c:v>
                </c:pt>
                <c:pt idx="1">
                  <c:v>2886</c:v>
                </c:pt>
                <c:pt idx="2">
                  <c:v>3907</c:v>
                </c:pt>
                <c:pt idx="3">
                  <c:v>5575</c:v>
                </c:pt>
                <c:pt idx="4">
                  <c:v>3437</c:v>
                </c:pt>
                <c:pt idx="5">
                  <c:v>4585</c:v>
                </c:pt>
                <c:pt idx="6">
                  <c:v>5554</c:v>
                </c:pt>
                <c:pt idx="7">
                  <c:v>3820</c:v>
                </c:pt>
                <c:pt idx="8">
                  <c:v>4641</c:v>
                </c:pt>
                <c:pt idx="9">
                  <c:v>4673</c:v>
                </c:pt>
                <c:pt idx="10">
                  <c:v>4790</c:v>
                </c:pt>
                <c:pt idx="11">
                  <c:v>4967</c:v>
                </c:pt>
                <c:pt idx="12">
                  <c:v>3805</c:v>
                </c:pt>
                <c:pt idx="13">
                  <c:v>3120</c:v>
                </c:pt>
                <c:pt idx="14">
                  <c:v>4309</c:v>
                </c:pt>
                <c:pt idx="15">
                  <c:v>4612</c:v>
                </c:pt>
                <c:pt idx="16">
                  <c:v>3614</c:v>
                </c:pt>
                <c:pt idx="17">
                  <c:v>4053</c:v>
                </c:pt>
                <c:pt idx="18">
                  <c:v>2872</c:v>
                </c:pt>
                <c:pt idx="19">
                  <c:v>9</c:v>
                </c:pt>
                <c:pt idx="20">
                  <c:v>4</c:v>
                </c:pt>
                <c:pt idx="21">
                  <c:v>1</c:v>
                </c:pt>
                <c:pt idx="22">
                  <c:v>0</c:v>
                </c:pt>
                <c:pt idx="23">
                  <c:v>10</c:v>
                </c:pt>
                <c:pt idx="24">
                  <c:v>39</c:v>
                </c:pt>
                <c:pt idx="25">
                  <c:v>43</c:v>
                </c:pt>
                <c:pt idx="26">
                  <c:v>14</c:v>
                </c:pt>
                <c:pt idx="27">
                  <c:v>2</c:v>
                </c:pt>
                <c:pt idx="28">
                  <c:v>4</c:v>
                </c:pt>
                <c:pt idx="29">
                  <c:v>1</c:v>
                </c:pt>
              </c:numCache>
            </c:numRef>
          </c:val>
          <c:smooth val="0"/>
          <c:extLst>
            <c:ext xmlns:c16="http://schemas.microsoft.com/office/drawing/2014/chart" uri="{C3380CC4-5D6E-409C-BE32-E72D297353CC}">
              <c16:uniqueId val="{00000006-0AF5-48CB-BCC4-0B2CC00A5C69}"/>
            </c:ext>
          </c:extLst>
        </c:ser>
        <c:ser>
          <c:idx val="1"/>
          <c:order val="1"/>
          <c:tx>
            <c:v>2010 DES 13 Week</c:v>
          </c:tx>
          <c:spPr>
            <a:ln w="28575" cap="rnd">
              <a:solidFill>
                <a:srgbClr val="FF0000"/>
              </a:solidFill>
              <a:round/>
            </a:ln>
            <a:effectLst/>
          </c:spPr>
          <c:marker>
            <c:symbol val="none"/>
          </c:marker>
          <c:cat>
            <c:numRef>
              <c:f>OutcomesData!$A$2:$A$62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OutcomesData!$C$2:$C$62</c:f>
              <c:numCache>
                <c:formatCode>_-* #,##0_-;\-* #,##0_-;_-* "-"??_-;_-@_-</c:formatCode>
                <c:ptCount val="61"/>
                <c:pt idx="0">
                  <c:v>3574</c:v>
                </c:pt>
                <c:pt idx="1">
                  <c:v>3621</c:v>
                </c:pt>
                <c:pt idx="2">
                  <c:v>3187</c:v>
                </c:pt>
                <c:pt idx="3">
                  <c:v>3620</c:v>
                </c:pt>
                <c:pt idx="4">
                  <c:v>1864</c:v>
                </c:pt>
                <c:pt idx="5">
                  <c:v>4034</c:v>
                </c:pt>
                <c:pt idx="6">
                  <c:v>6039</c:v>
                </c:pt>
                <c:pt idx="7">
                  <c:v>2751</c:v>
                </c:pt>
                <c:pt idx="8">
                  <c:v>3740</c:v>
                </c:pt>
                <c:pt idx="9">
                  <c:v>3996</c:v>
                </c:pt>
                <c:pt idx="10">
                  <c:v>3384</c:v>
                </c:pt>
                <c:pt idx="11">
                  <c:v>3572</c:v>
                </c:pt>
                <c:pt idx="12">
                  <c:v>3192</c:v>
                </c:pt>
                <c:pt idx="13">
                  <c:v>3969</c:v>
                </c:pt>
                <c:pt idx="14">
                  <c:v>3357</c:v>
                </c:pt>
                <c:pt idx="15">
                  <c:v>3172</c:v>
                </c:pt>
                <c:pt idx="16">
                  <c:v>2271</c:v>
                </c:pt>
                <c:pt idx="17">
                  <c:v>3929</c:v>
                </c:pt>
                <c:pt idx="18">
                  <c:v>3523</c:v>
                </c:pt>
                <c:pt idx="19">
                  <c:v>2571</c:v>
                </c:pt>
                <c:pt idx="20">
                  <c:v>2792</c:v>
                </c:pt>
                <c:pt idx="21">
                  <c:v>1652</c:v>
                </c:pt>
                <c:pt idx="22">
                  <c:v>321</c:v>
                </c:pt>
                <c:pt idx="23">
                  <c:v>109</c:v>
                </c:pt>
                <c:pt idx="24">
                  <c:v>33</c:v>
                </c:pt>
                <c:pt idx="25">
                  <c:v>21</c:v>
                </c:pt>
                <c:pt idx="26">
                  <c:v>16</c:v>
                </c:pt>
                <c:pt idx="27">
                  <c:v>11</c:v>
                </c:pt>
                <c:pt idx="28">
                  <c:v>2</c:v>
                </c:pt>
                <c:pt idx="29">
                  <c:v>2</c:v>
                </c:pt>
                <c:pt idx="30">
                  <c:v>1</c:v>
                </c:pt>
                <c:pt idx="31">
                  <c:v>1</c:v>
                </c:pt>
                <c:pt idx="32">
                  <c:v>0</c:v>
                </c:pt>
                <c:pt idx="33">
                  <c:v>3</c:v>
                </c:pt>
                <c:pt idx="36">
                  <c:v>1</c:v>
                </c:pt>
                <c:pt idx="41">
                  <c:v>1</c:v>
                </c:pt>
                <c:pt idx="48">
                  <c:v>1</c:v>
                </c:pt>
              </c:numCache>
            </c:numRef>
          </c:val>
          <c:smooth val="0"/>
          <c:extLst>
            <c:ext xmlns:c16="http://schemas.microsoft.com/office/drawing/2014/chart" uri="{C3380CC4-5D6E-409C-BE32-E72D297353CC}">
              <c16:uniqueId val="{00000007-0AF5-48CB-BCC4-0B2CC00A5C69}"/>
            </c:ext>
          </c:extLst>
        </c:ser>
        <c:ser>
          <c:idx val="2"/>
          <c:order val="2"/>
          <c:tx>
            <c:v>2010 DES 26 Weeks</c:v>
          </c:tx>
          <c:spPr>
            <a:ln w="28575" cap="rnd">
              <a:solidFill>
                <a:schemeClr val="accent5"/>
              </a:solidFill>
              <a:round/>
            </a:ln>
            <a:effectLst/>
          </c:spPr>
          <c:marker>
            <c:symbol val="none"/>
          </c:marker>
          <c:cat>
            <c:numRef>
              <c:f>OutcomesData!$A$2:$A$62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OutcomesData!$D$2:$D$62</c:f>
              <c:numCache>
                <c:formatCode>_-* #,##0_-;\-* #,##0_-;_-* "-"??_-;_-@_-</c:formatCode>
                <c:ptCount val="61"/>
                <c:pt idx="0">
                  <c:v>2694</c:v>
                </c:pt>
                <c:pt idx="1">
                  <c:v>2872</c:v>
                </c:pt>
                <c:pt idx="2">
                  <c:v>2477</c:v>
                </c:pt>
                <c:pt idx="3">
                  <c:v>3644</c:v>
                </c:pt>
                <c:pt idx="4">
                  <c:v>2313</c:v>
                </c:pt>
                <c:pt idx="5">
                  <c:v>3203</c:v>
                </c:pt>
                <c:pt idx="6">
                  <c:v>2893</c:v>
                </c:pt>
                <c:pt idx="7">
                  <c:v>1786</c:v>
                </c:pt>
                <c:pt idx="8">
                  <c:v>3241</c:v>
                </c:pt>
                <c:pt idx="9">
                  <c:v>3863</c:v>
                </c:pt>
                <c:pt idx="10">
                  <c:v>2905</c:v>
                </c:pt>
                <c:pt idx="11">
                  <c:v>3031</c:v>
                </c:pt>
                <c:pt idx="12">
                  <c:v>2799</c:v>
                </c:pt>
                <c:pt idx="13">
                  <c:v>3425</c:v>
                </c:pt>
                <c:pt idx="14">
                  <c:v>2674</c:v>
                </c:pt>
                <c:pt idx="15">
                  <c:v>3142</c:v>
                </c:pt>
                <c:pt idx="16">
                  <c:v>2794</c:v>
                </c:pt>
                <c:pt idx="17">
                  <c:v>3147</c:v>
                </c:pt>
                <c:pt idx="18">
                  <c:v>2443</c:v>
                </c:pt>
                <c:pt idx="19">
                  <c:v>1667</c:v>
                </c:pt>
                <c:pt idx="20">
                  <c:v>2912</c:v>
                </c:pt>
                <c:pt idx="21">
                  <c:v>2550</c:v>
                </c:pt>
                <c:pt idx="22">
                  <c:v>2395</c:v>
                </c:pt>
                <c:pt idx="23">
                  <c:v>2344</c:v>
                </c:pt>
                <c:pt idx="24">
                  <c:v>1232</c:v>
                </c:pt>
                <c:pt idx="25">
                  <c:v>341</c:v>
                </c:pt>
                <c:pt idx="26">
                  <c:v>81</c:v>
                </c:pt>
                <c:pt idx="27">
                  <c:v>52</c:v>
                </c:pt>
                <c:pt idx="28">
                  <c:v>20</c:v>
                </c:pt>
                <c:pt idx="29">
                  <c:v>13</c:v>
                </c:pt>
                <c:pt idx="30">
                  <c:v>5</c:v>
                </c:pt>
                <c:pt idx="31">
                  <c:v>5</c:v>
                </c:pt>
                <c:pt idx="32">
                  <c:v>1</c:v>
                </c:pt>
                <c:pt idx="33">
                  <c:v>2</c:v>
                </c:pt>
                <c:pt idx="34">
                  <c:v>1</c:v>
                </c:pt>
                <c:pt idx="35">
                  <c:v>3</c:v>
                </c:pt>
                <c:pt idx="41">
                  <c:v>2</c:v>
                </c:pt>
              </c:numCache>
            </c:numRef>
          </c:val>
          <c:smooth val="0"/>
          <c:extLst>
            <c:ext xmlns:c16="http://schemas.microsoft.com/office/drawing/2014/chart" uri="{C3380CC4-5D6E-409C-BE32-E72D297353CC}">
              <c16:uniqueId val="{00000008-0AF5-48CB-BCC4-0B2CC00A5C69}"/>
            </c:ext>
          </c:extLst>
        </c:ser>
        <c:ser>
          <c:idx val="4"/>
          <c:order val="3"/>
          <c:tx>
            <c:v>4 Weeks</c:v>
          </c:tx>
          <c:spPr>
            <a:ln w="28575" cap="rnd">
              <a:solidFill>
                <a:srgbClr val="92D050"/>
              </a:solidFill>
              <a:prstDash val="sysDot"/>
              <a:round/>
            </a:ln>
            <a:effectLst/>
          </c:spPr>
          <c:marker>
            <c:symbol val="none"/>
          </c:marker>
          <c:cat>
            <c:numRef>
              <c:f>OutcomesData!$A$2:$A$62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OutcomesData!$K$2:$K$62</c:f>
              <c:numCache>
                <c:formatCode>_-* #,##0_-;\-* #,##0_-;_-* "-"??_-;_-@_-</c:formatCode>
                <c:ptCount val="61"/>
                <c:pt idx="18">
                  <c:v>0</c:v>
                </c:pt>
                <c:pt idx="19">
                  <c:v>194</c:v>
                </c:pt>
                <c:pt idx="20">
                  <c:v>2897</c:v>
                </c:pt>
                <c:pt idx="21">
                  <c:v>3504</c:v>
                </c:pt>
                <c:pt idx="22">
                  <c:v>4290</c:v>
                </c:pt>
                <c:pt idx="23">
                  <c:v>4329</c:v>
                </c:pt>
                <c:pt idx="24">
                  <c:v>3606</c:v>
                </c:pt>
                <c:pt idx="25">
                  <c:v>3340</c:v>
                </c:pt>
                <c:pt idx="26">
                  <c:v>2982</c:v>
                </c:pt>
                <c:pt idx="27">
                  <c:v>4299</c:v>
                </c:pt>
                <c:pt idx="28">
                  <c:v>3878</c:v>
                </c:pt>
                <c:pt idx="29">
                  <c:v>3822</c:v>
                </c:pt>
                <c:pt idx="30">
                  <c:v>3894</c:v>
                </c:pt>
                <c:pt idx="31">
                  <c:v>3782</c:v>
                </c:pt>
                <c:pt idx="32">
                  <c:v>4217</c:v>
                </c:pt>
                <c:pt idx="33">
                  <c:v>4256</c:v>
                </c:pt>
                <c:pt idx="34">
                  <c:v>4711</c:v>
                </c:pt>
                <c:pt idx="35">
                  <c:v>4514</c:v>
                </c:pt>
                <c:pt idx="36">
                  <c:v>4023</c:v>
                </c:pt>
                <c:pt idx="37">
                  <c:v>3869</c:v>
                </c:pt>
                <c:pt idx="38">
                  <c:v>3164</c:v>
                </c:pt>
                <c:pt idx="39">
                  <c:v>4473</c:v>
                </c:pt>
                <c:pt idx="40">
                  <c:v>3188</c:v>
                </c:pt>
                <c:pt idx="41">
                  <c:v>2086</c:v>
                </c:pt>
                <c:pt idx="42">
                  <c:v>2865</c:v>
                </c:pt>
                <c:pt idx="43">
                  <c:v>3157</c:v>
                </c:pt>
                <c:pt idx="44">
                  <c:v>3617</c:v>
                </c:pt>
                <c:pt idx="45">
                  <c:v>4005</c:v>
                </c:pt>
                <c:pt idx="46">
                  <c:v>4329</c:v>
                </c:pt>
                <c:pt idx="47">
                  <c:v>4766</c:v>
                </c:pt>
                <c:pt idx="48">
                  <c:v>4897</c:v>
                </c:pt>
                <c:pt idx="49">
                  <c:v>4689</c:v>
                </c:pt>
                <c:pt idx="50">
                  <c:v>4037</c:v>
                </c:pt>
                <c:pt idx="51">
                  <c:v>6017</c:v>
                </c:pt>
                <c:pt idx="52">
                  <c:v>5902</c:v>
                </c:pt>
                <c:pt idx="53">
                  <c:v>6235</c:v>
                </c:pt>
                <c:pt idx="54">
                  <c:v>6742</c:v>
                </c:pt>
                <c:pt idx="55">
                  <c:v>5930</c:v>
                </c:pt>
                <c:pt idx="56">
                  <c:v>5706</c:v>
                </c:pt>
                <c:pt idx="57">
                  <c:v>5599</c:v>
                </c:pt>
                <c:pt idx="58">
                  <c:v>5331</c:v>
                </c:pt>
                <c:pt idx="59">
                  <c:v>6858</c:v>
                </c:pt>
                <c:pt idx="60">
                  <c:v>6079</c:v>
                </c:pt>
              </c:numCache>
            </c:numRef>
          </c:val>
          <c:smooth val="0"/>
          <c:extLst>
            <c:ext xmlns:c16="http://schemas.microsoft.com/office/drawing/2014/chart" uri="{C3380CC4-5D6E-409C-BE32-E72D297353CC}">
              <c16:uniqueId val="{0000000A-0AF5-48CB-BCC4-0B2CC00A5C69}"/>
            </c:ext>
          </c:extLst>
        </c:ser>
        <c:ser>
          <c:idx val="5"/>
          <c:order val="4"/>
          <c:tx>
            <c:v>2018 DES 13 Week</c:v>
          </c:tx>
          <c:spPr>
            <a:ln w="28575" cap="rnd">
              <a:solidFill>
                <a:srgbClr val="FF0000"/>
              </a:solidFill>
              <a:prstDash val="sysDot"/>
              <a:round/>
            </a:ln>
            <a:effectLst/>
          </c:spPr>
          <c:marker>
            <c:symbol val="none"/>
          </c:marker>
          <c:cat>
            <c:numRef>
              <c:f>OutcomesData!$A$2:$A$62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OutcomesData!$L$2:$L$62</c:f>
              <c:numCache>
                <c:formatCode>_-* #,##0_-;\-* #,##0_-;_-* "-"??_-;_-@_-</c:formatCode>
                <c:ptCount val="61"/>
                <c:pt idx="21">
                  <c:v>0</c:v>
                </c:pt>
                <c:pt idx="22">
                  <c:v>3213</c:v>
                </c:pt>
                <c:pt idx="23">
                  <c:v>3838</c:v>
                </c:pt>
                <c:pt idx="24">
                  <c:v>3358</c:v>
                </c:pt>
                <c:pt idx="25">
                  <c:v>4582</c:v>
                </c:pt>
                <c:pt idx="26">
                  <c:v>3911</c:v>
                </c:pt>
                <c:pt idx="27">
                  <c:v>4075</c:v>
                </c:pt>
                <c:pt idx="28">
                  <c:v>2561</c:v>
                </c:pt>
                <c:pt idx="29">
                  <c:v>4708</c:v>
                </c:pt>
                <c:pt idx="30">
                  <c:v>5031</c:v>
                </c:pt>
                <c:pt idx="31">
                  <c:v>3729</c:v>
                </c:pt>
                <c:pt idx="32">
                  <c:v>4292</c:v>
                </c:pt>
                <c:pt idx="33">
                  <c:v>4965</c:v>
                </c:pt>
                <c:pt idx="34">
                  <c:v>4669</c:v>
                </c:pt>
                <c:pt idx="35">
                  <c:v>4590</c:v>
                </c:pt>
                <c:pt idx="36">
                  <c:v>4722</c:v>
                </c:pt>
                <c:pt idx="37">
                  <c:v>5700</c:v>
                </c:pt>
                <c:pt idx="38">
                  <c:v>4587</c:v>
                </c:pt>
                <c:pt idx="39">
                  <c:v>4651</c:v>
                </c:pt>
                <c:pt idx="40">
                  <c:v>2693</c:v>
                </c:pt>
                <c:pt idx="41">
                  <c:v>3880</c:v>
                </c:pt>
                <c:pt idx="42">
                  <c:v>4327</c:v>
                </c:pt>
                <c:pt idx="43">
                  <c:v>3063</c:v>
                </c:pt>
                <c:pt idx="44">
                  <c:v>3561</c:v>
                </c:pt>
                <c:pt idx="45">
                  <c:v>5077</c:v>
                </c:pt>
                <c:pt idx="46">
                  <c:v>4094</c:v>
                </c:pt>
                <c:pt idx="47">
                  <c:v>4861</c:v>
                </c:pt>
                <c:pt idx="48">
                  <c:v>4042</c:v>
                </c:pt>
                <c:pt idx="49">
                  <c:v>4586</c:v>
                </c:pt>
                <c:pt idx="50">
                  <c:v>4654</c:v>
                </c:pt>
                <c:pt idx="51">
                  <c:v>5289</c:v>
                </c:pt>
                <c:pt idx="52">
                  <c:v>3374</c:v>
                </c:pt>
                <c:pt idx="53">
                  <c:v>5095</c:v>
                </c:pt>
                <c:pt idx="54">
                  <c:v>6263</c:v>
                </c:pt>
                <c:pt idx="55">
                  <c:v>4582</c:v>
                </c:pt>
                <c:pt idx="56">
                  <c:v>5042</c:v>
                </c:pt>
                <c:pt idx="57">
                  <c:v>5507</c:v>
                </c:pt>
                <c:pt idx="58">
                  <c:v>4024</c:v>
                </c:pt>
                <c:pt idx="59">
                  <c:v>4857</c:v>
                </c:pt>
                <c:pt idx="60">
                  <c:v>4273</c:v>
                </c:pt>
              </c:numCache>
            </c:numRef>
          </c:val>
          <c:smooth val="0"/>
          <c:extLst>
            <c:ext xmlns:c16="http://schemas.microsoft.com/office/drawing/2014/chart" uri="{C3380CC4-5D6E-409C-BE32-E72D297353CC}">
              <c16:uniqueId val="{0000000B-0AF5-48CB-BCC4-0B2CC00A5C69}"/>
            </c:ext>
          </c:extLst>
        </c:ser>
        <c:ser>
          <c:idx val="6"/>
          <c:order val="5"/>
          <c:tx>
            <c:v>2018 DES 26 Weeks</c:v>
          </c:tx>
          <c:spPr>
            <a:ln w="28575" cap="rnd">
              <a:solidFill>
                <a:schemeClr val="accent5"/>
              </a:solidFill>
              <a:prstDash val="sysDot"/>
              <a:round/>
            </a:ln>
            <a:effectLst/>
          </c:spPr>
          <c:marker>
            <c:symbol val="none"/>
          </c:marker>
          <c:cat>
            <c:numRef>
              <c:f>OutcomesData!$A$2:$A$62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OutcomesData!$M$2:$M$62</c:f>
              <c:numCache>
                <c:formatCode>_-* #,##0_-;\-* #,##0_-;_-* "-"??_-;_-@_-</c:formatCode>
                <c:ptCount val="61"/>
                <c:pt idx="22">
                  <c:v>0</c:v>
                </c:pt>
                <c:pt idx="23">
                  <c:v>1</c:v>
                </c:pt>
                <c:pt idx="24">
                  <c:v>66</c:v>
                </c:pt>
                <c:pt idx="25">
                  <c:v>2695</c:v>
                </c:pt>
                <c:pt idx="26">
                  <c:v>2948</c:v>
                </c:pt>
                <c:pt idx="27">
                  <c:v>3977</c:v>
                </c:pt>
                <c:pt idx="28">
                  <c:v>3044</c:v>
                </c:pt>
                <c:pt idx="29">
                  <c:v>3805</c:v>
                </c:pt>
                <c:pt idx="30">
                  <c:v>3281</c:v>
                </c:pt>
                <c:pt idx="31">
                  <c:v>2380</c:v>
                </c:pt>
                <c:pt idx="32">
                  <c:v>3740</c:v>
                </c:pt>
                <c:pt idx="33">
                  <c:v>4193</c:v>
                </c:pt>
                <c:pt idx="34">
                  <c:v>3378</c:v>
                </c:pt>
                <c:pt idx="35">
                  <c:v>3415</c:v>
                </c:pt>
                <c:pt idx="36">
                  <c:v>3283</c:v>
                </c:pt>
                <c:pt idx="37">
                  <c:v>4571</c:v>
                </c:pt>
                <c:pt idx="38">
                  <c:v>3734</c:v>
                </c:pt>
                <c:pt idx="39">
                  <c:v>4897</c:v>
                </c:pt>
                <c:pt idx="40">
                  <c:v>3473</c:v>
                </c:pt>
                <c:pt idx="41">
                  <c:v>3351</c:v>
                </c:pt>
                <c:pt idx="42">
                  <c:v>3475</c:v>
                </c:pt>
                <c:pt idx="43">
                  <c:v>2187</c:v>
                </c:pt>
                <c:pt idx="44">
                  <c:v>3222</c:v>
                </c:pt>
                <c:pt idx="45">
                  <c:v>3512</c:v>
                </c:pt>
                <c:pt idx="46">
                  <c:v>2558</c:v>
                </c:pt>
                <c:pt idx="47">
                  <c:v>3197</c:v>
                </c:pt>
                <c:pt idx="48">
                  <c:v>3538</c:v>
                </c:pt>
                <c:pt idx="49">
                  <c:v>4017</c:v>
                </c:pt>
                <c:pt idx="50">
                  <c:v>4167</c:v>
                </c:pt>
                <c:pt idx="51">
                  <c:v>4332</c:v>
                </c:pt>
                <c:pt idx="52">
                  <c:v>3546</c:v>
                </c:pt>
                <c:pt idx="53">
                  <c:v>4384</c:v>
                </c:pt>
                <c:pt idx="54">
                  <c:v>4373</c:v>
                </c:pt>
                <c:pt idx="55">
                  <c:v>2881</c:v>
                </c:pt>
                <c:pt idx="56">
                  <c:v>4296</c:v>
                </c:pt>
                <c:pt idx="57">
                  <c:v>5006</c:v>
                </c:pt>
                <c:pt idx="58">
                  <c:v>3553</c:v>
                </c:pt>
                <c:pt idx="59">
                  <c:v>4538</c:v>
                </c:pt>
                <c:pt idx="60">
                  <c:v>4009</c:v>
                </c:pt>
              </c:numCache>
            </c:numRef>
          </c:val>
          <c:smooth val="0"/>
          <c:extLst>
            <c:ext xmlns:c16="http://schemas.microsoft.com/office/drawing/2014/chart" uri="{C3380CC4-5D6E-409C-BE32-E72D297353CC}">
              <c16:uniqueId val="{0000000C-0AF5-48CB-BCC4-0B2CC00A5C69}"/>
            </c:ext>
          </c:extLst>
        </c:ser>
        <c:ser>
          <c:idx val="3"/>
          <c:order val="6"/>
          <c:tx>
            <c:v>2018 DES 52 Weeks</c:v>
          </c:tx>
          <c:spPr>
            <a:ln w="28575" cap="rnd">
              <a:solidFill>
                <a:schemeClr val="accent4"/>
              </a:solidFill>
              <a:round/>
            </a:ln>
            <a:effectLst/>
          </c:spPr>
          <c:marker>
            <c:symbol val="none"/>
          </c:marker>
          <c:dPt>
            <c:idx val="59"/>
            <c:marker>
              <c:symbol val="none"/>
            </c:marker>
            <c:bubble3D val="0"/>
            <c:spPr>
              <a:ln w="28575" cap="rnd" cmpd="sng">
                <a:solidFill>
                  <a:schemeClr val="accent4"/>
                </a:solidFill>
                <a:round/>
              </a:ln>
              <a:effectLst/>
            </c:spPr>
            <c:extLst>
              <c:ext xmlns:c16="http://schemas.microsoft.com/office/drawing/2014/chart" uri="{C3380CC4-5D6E-409C-BE32-E72D297353CC}">
                <c16:uniqueId val="{00000002-75BB-4969-89CC-3F432AE19999}"/>
              </c:ext>
            </c:extLst>
          </c:dPt>
          <c:dPt>
            <c:idx val="60"/>
            <c:marker>
              <c:symbol val="none"/>
            </c:marker>
            <c:bubble3D val="0"/>
            <c:spPr>
              <a:ln w="28575" cap="rnd" cmpd="sng">
                <a:solidFill>
                  <a:schemeClr val="accent4"/>
                </a:solidFill>
                <a:prstDash val="solid"/>
                <a:round/>
              </a:ln>
              <a:effectLst/>
            </c:spPr>
            <c:extLst>
              <c:ext xmlns:c16="http://schemas.microsoft.com/office/drawing/2014/chart" uri="{C3380CC4-5D6E-409C-BE32-E72D297353CC}">
                <c16:uniqueId val="{00000005-CAA4-4BBE-8981-0E29AF9AEE18}"/>
              </c:ext>
            </c:extLst>
          </c:dPt>
          <c:cat>
            <c:numRef>
              <c:f>OutcomesData!$A$2:$A$62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OutcomesData!$N$2:$N$62</c:f>
              <c:numCache>
                <c:formatCode>_-* #,##0_-;\-* #,##0_-;_-* "-"??_-;_-@_-</c:formatCode>
                <c:ptCount val="61"/>
                <c:pt idx="30">
                  <c:v>0</c:v>
                </c:pt>
                <c:pt idx="31">
                  <c:v>1461</c:v>
                </c:pt>
                <c:pt idx="32">
                  <c:v>1756</c:v>
                </c:pt>
                <c:pt idx="33">
                  <c:v>2045</c:v>
                </c:pt>
                <c:pt idx="34">
                  <c:v>1869</c:v>
                </c:pt>
                <c:pt idx="35">
                  <c:v>1763</c:v>
                </c:pt>
                <c:pt idx="36">
                  <c:v>1492</c:v>
                </c:pt>
                <c:pt idx="37">
                  <c:v>1467</c:v>
                </c:pt>
                <c:pt idx="38">
                  <c:v>1724</c:v>
                </c:pt>
                <c:pt idx="39">
                  <c:v>2293</c:v>
                </c:pt>
                <c:pt idx="40">
                  <c:v>1479</c:v>
                </c:pt>
                <c:pt idx="41">
                  <c:v>1538</c:v>
                </c:pt>
                <c:pt idx="42">
                  <c:v>1837</c:v>
                </c:pt>
                <c:pt idx="43">
                  <c:v>1303</c:v>
                </c:pt>
                <c:pt idx="44">
                  <c:v>1417</c:v>
                </c:pt>
                <c:pt idx="45">
                  <c:v>1941</c:v>
                </c:pt>
                <c:pt idx="46">
                  <c:v>1423</c:v>
                </c:pt>
                <c:pt idx="47">
                  <c:v>1651</c:v>
                </c:pt>
                <c:pt idx="48">
                  <c:v>1510</c:v>
                </c:pt>
                <c:pt idx="49">
                  <c:v>1226</c:v>
                </c:pt>
                <c:pt idx="50">
                  <c:v>1424</c:v>
                </c:pt>
                <c:pt idx="51">
                  <c:v>1774</c:v>
                </c:pt>
                <c:pt idx="52">
                  <c:v>979</c:v>
                </c:pt>
                <c:pt idx="53">
                  <c:v>1226</c:v>
                </c:pt>
                <c:pt idx="54">
                  <c:v>1949</c:v>
                </c:pt>
                <c:pt idx="55">
                  <c:v>1529</c:v>
                </c:pt>
                <c:pt idx="56">
                  <c:v>1828</c:v>
                </c:pt>
                <c:pt idx="57">
                  <c:v>2273</c:v>
                </c:pt>
                <c:pt idx="58">
                  <c:v>1886</c:v>
                </c:pt>
                <c:pt idx="59">
                  <c:v>2449</c:v>
                </c:pt>
                <c:pt idx="60">
                  <c:v>2076</c:v>
                </c:pt>
              </c:numCache>
            </c:numRef>
          </c:val>
          <c:smooth val="0"/>
          <c:extLst>
            <c:ext xmlns:c16="http://schemas.microsoft.com/office/drawing/2014/chart" uri="{C3380CC4-5D6E-409C-BE32-E72D297353CC}">
              <c16:uniqueId val="{00000004-CAA4-4BBE-8981-0E29AF9AEE18}"/>
            </c:ext>
          </c:extLst>
        </c:ser>
        <c:dLbls>
          <c:showLegendKey val="0"/>
          <c:showVal val="0"/>
          <c:showCatName val="0"/>
          <c:showSerName val="0"/>
          <c:showPercent val="0"/>
          <c:showBubbleSize val="0"/>
        </c:dLbls>
        <c:smooth val="0"/>
        <c:axId val="695431912"/>
        <c:axId val="695428960"/>
      </c:lineChart>
      <c:dateAx>
        <c:axId val="695431912"/>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428960"/>
        <c:crosses val="autoZero"/>
        <c:auto val="1"/>
        <c:lblOffset val="100"/>
        <c:baseTimeUnit val="months"/>
        <c:majorUnit val="12"/>
      </c:dateAx>
      <c:valAx>
        <c:axId val="695428960"/>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431912"/>
        <c:crosses val="autoZero"/>
        <c:crossBetween val="midCat"/>
      </c:valAx>
      <c:spPr>
        <a:noFill/>
        <a:ln>
          <a:noFill/>
        </a:ln>
        <a:effectLst/>
      </c:spPr>
    </c:plotArea>
    <c:legend>
      <c:legendPos val="t"/>
      <c:layout>
        <c:manualLayout>
          <c:xMode val="edge"/>
          <c:yMode val="edge"/>
          <c:x val="5.4990172662586448E-2"/>
          <c:y val="8.0706710984488755E-2"/>
          <c:w val="0.91065183858287302"/>
          <c:h val="0.108045267489711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b="1">
                <a:solidFill>
                  <a:sysClr val="windowText" lastClr="000000"/>
                </a:solidFill>
              </a:rPr>
              <a:t>DMS Outcomes</a:t>
            </a:r>
          </a:p>
        </c:rich>
      </c:tx>
      <c:layout>
        <c:manualLayout>
          <c:xMode val="edge"/>
          <c:yMode val="edge"/>
          <c:x val="0.43707762387051929"/>
          <c:y val="1.994973295633050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v>DMS Job Placements</c:v>
          </c:tx>
          <c:spPr>
            <a:ln w="28575" cap="rnd">
              <a:solidFill>
                <a:srgbClr val="92D050"/>
              </a:solidFill>
              <a:round/>
            </a:ln>
            <a:effectLst/>
          </c:spPr>
          <c:marker>
            <c:symbol val="none"/>
          </c:marker>
          <c:cat>
            <c:numRef>
              <c:f>OutcomesData!$A$2:$A$62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OutcomesData!$E$2:$E$62</c:f>
              <c:numCache>
                <c:formatCode>_-* #,##0_-;\-* #,##0_-;_-* "-"??_-;_-@_-</c:formatCode>
                <c:ptCount val="61"/>
                <c:pt idx="0">
                  <c:v>1774</c:v>
                </c:pt>
                <c:pt idx="1">
                  <c:v>1370</c:v>
                </c:pt>
                <c:pt idx="2">
                  <c:v>1813</c:v>
                </c:pt>
                <c:pt idx="3">
                  <c:v>2422</c:v>
                </c:pt>
                <c:pt idx="4">
                  <c:v>1560</c:v>
                </c:pt>
                <c:pt idx="5">
                  <c:v>2133</c:v>
                </c:pt>
                <c:pt idx="6">
                  <c:v>2423</c:v>
                </c:pt>
                <c:pt idx="7">
                  <c:v>1798</c:v>
                </c:pt>
                <c:pt idx="8">
                  <c:v>2113</c:v>
                </c:pt>
                <c:pt idx="9">
                  <c:v>2093</c:v>
                </c:pt>
                <c:pt idx="10">
                  <c:v>2179</c:v>
                </c:pt>
                <c:pt idx="11">
                  <c:v>2222</c:v>
                </c:pt>
                <c:pt idx="12">
                  <c:v>1645</c:v>
                </c:pt>
                <c:pt idx="13">
                  <c:v>1477</c:v>
                </c:pt>
                <c:pt idx="14">
                  <c:v>2018</c:v>
                </c:pt>
                <c:pt idx="15">
                  <c:v>2131</c:v>
                </c:pt>
                <c:pt idx="16">
                  <c:v>1621</c:v>
                </c:pt>
                <c:pt idx="17">
                  <c:v>1820</c:v>
                </c:pt>
                <c:pt idx="18">
                  <c:v>1265</c:v>
                </c:pt>
                <c:pt idx="19">
                  <c:v>0</c:v>
                </c:pt>
                <c:pt idx="20">
                  <c:v>0</c:v>
                </c:pt>
                <c:pt idx="21">
                  <c:v>0</c:v>
                </c:pt>
                <c:pt idx="22">
                  <c:v>0</c:v>
                </c:pt>
                <c:pt idx="23">
                  <c:v>1</c:v>
                </c:pt>
                <c:pt idx="24">
                  <c:v>21</c:v>
                </c:pt>
                <c:pt idx="25">
                  <c:v>15</c:v>
                </c:pt>
                <c:pt idx="26">
                  <c:v>5</c:v>
                </c:pt>
                <c:pt idx="27">
                  <c:v>1</c:v>
                </c:pt>
                <c:pt idx="28">
                  <c:v>3</c:v>
                </c:pt>
              </c:numCache>
            </c:numRef>
          </c:val>
          <c:smooth val="0"/>
          <c:extLst>
            <c:ext xmlns:c16="http://schemas.microsoft.com/office/drawing/2014/chart" uri="{C3380CC4-5D6E-409C-BE32-E72D297353CC}">
              <c16:uniqueId val="{00000000-2A3A-4316-88D1-EC9561CDAE36}"/>
            </c:ext>
          </c:extLst>
        </c:ser>
        <c:ser>
          <c:idx val="1"/>
          <c:order val="1"/>
          <c:tx>
            <c:v>2010 DMS 13 Week</c:v>
          </c:tx>
          <c:spPr>
            <a:ln w="28575" cap="rnd">
              <a:solidFill>
                <a:srgbClr val="FF0000"/>
              </a:solidFill>
              <a:round/>
            </a:ln>
            <a:effectLst/>
          </c:spPr>
          <c:marker>
            <c:symbol val="none"/>
          </c:marker>
          <c:cat>
            <c:numRef>
              <c:f>OutcomesData!$A$2:$A$62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OutcomesData!$F$2:$F$62</c:f>
              <c:numCache>
                <c:formatCode>_-* #,##0_-;\-* #,##0_-;_-* "-"??_-;_-@_-</c:formatCode>
                <c:ptCount val="61"/>
                <c:pt idx="0">
                  <c:v>1643</c:v>
                </c:pt>
                <c:pt idx="1">
                  <c:v>1740</c:v>
                </c:pt>
                <c:pt idx="2">
                  <c:v>1494</c:v>
                </c:pt>
                <c:pt idx="3">
                  <c:v>1653</c:v>
                </c:pt>
                <c:pt idx="4">
                  <c:v>954</c:v>
                </c:pt>
                <c:pt idx="5">
                  <c:v>1916</c:v>
                </c:pt>
                <c:pt idx="6">
                  <c:v>2634</c:v>
                </c:pt>
                <c:pt idx="7">
                  <c:v>1341</c:v>
                </c:pt>
                <c:pt idx="8">
                  <c:v>1809</c:v>
                </c:pt>
                <c:pt idx="9">
                  <c:v>1806</c:v>
                </c:pt>
                <c:pt idx="10">
                  <c:v>1615</c:v>
                </c:pt>
                <c:pt idx="11">
                  <c:v>1676</c:v>
                </c:pt>
                <c:pt idx="12">
                  <c:v>1430</c:v>
                </c:pt>
                <c:pt idx="13">
                  <c:v>1880</c:v>
                </c:pt>
                <c:pt idx="14">
                  <c:v>1518</c:v>
                </c:pt>
                <c:pt idx="15">
                  <c:v>1465</c:v>
                </c:pt>
                <c:pt idx="16">
                  <c:v>1110</c:v>
                </c:pt>
                <c:pt idx="17">
                  <c:v>1850</c:v>
                </c:pt>
                <c:pt idx="18">
                  <c:v>1490</c:v>
                </c:pt>
                <c:pt idx="19">
                  <c:v>1200</c:v>
                </c:pt>
                <c:pt idx="20">
                  <c:v>1307</c:v>
                </c:pt>
                <c:pt idx="21">
                  <c:v>734</c:v>
                </c:pt>
                <c:pt idx="22">
                  <c:v>146</c:v>
                </c:pt>
                <c:pt idx="23">
                  <c:v>42</c:v>
                </c:pt>
                <c:pt idx="24">
                  <c:v>16</c:v>
                </c:pt>
                <c:pt idx="25">
                  <c:v>10</c:v>
                </c:pt>
                <c:pt idx="26">
                  <c:v>3</c:v>
                </c:pt>
                <c:pt idx="27">
                  <c:v>2</c:v>
                </c:pt>
                <c:pt idx="28">
                  <c:v>1</c:v>
                </c:pt>
                <c:pt idx="29">
                  <c:v>2</c:v>
                </c:pt>
                <c:pt idx="30">
                  <c:v>0</c:v>
                </c:pt>
                <c:pt idx="31">
                  <c:v>0</c:v>
                </c:pt>
                <c:pt idx="32">
                  <c:v>0</c:v>
                </c:pt>
                <c:pt idx="33">
                  <c:v>3</c:v>
                </c:pt>
              </c:numCache>
            </c:numRef>
          </c:val>
          <c:smooth val="0"/>
          <c:extLst>
            <c:ext xmlns:c16="http://schemas.microsoft.com/office/drawing/2014/chart" uri="{C3380CC4-5D6E-409C-BE32-E72D297353CC}">
              <c16:uniqueId val="{00000001-2A3A-4316-88D1-EC9561CDAE36}"/>
            </c:ext>
          </c:extLst>
        </c:ser>
        <c:ser>
          <c:idx val="2"/>
          <c:order val="2"/>
          <c:tx>
            <c:v>2010 DMS 26 Week</c:v>
          </c:tx>
          <c:spPr>
            <a:ln w="28575" cap="rnd">
              <a:solidFill>
                <a:srgbClr val="0070C0"/>
              </a:solidFill>
              <a:round/>
            </a:ln>
            <a:effectLst/>
          </c:spPr>
          <c:marker>
            <c:symbol val="none"/>
          </c:marker>
          <c:cat>
            <c:numRef>
              <c:f>OutcomesData!$A$2:$A$62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OutcomesData!$G$2:$G$62</c:f>
              <c:numCache>
                <c:formatCode>_-* #,##0_-;\-* #,##0_-;_-* "-"??_-;_-@_-</c:formatCode>
                <c:ptCount val="61"/>
                <c:pt idx="0">
                  <c:v>1185</c:v>
                </c:pt>
                <c:pt idx="1">
                  <c:v>1412</c:v>
                </c:pt>
                <c:pt idx="2">
                  <c:v>1219</c:v>
                </c:pt>
                <c:pt idx="3">
                  <c:v>1650</c:v>
                </c:pt>
                <c:pt idx="4">
                  <c:v>1116</c:v>
                </c:pt>
                <c:pt idx="5">
                  <c:v>1539</c:v>
                </c:pt>
                <c:pt idx="6">
                  <c:v>1313</c:v>
                </c:pt>
                <c:pt idx="7">
                  <c:v>895</c:v>
                </c:pt>
                <c:pt idx="8">
                  <c:v>1551</c:v>
                </c:pt>
                <c:pt idx="9">
                  <c:v>1683</c:v>
                </c:pt>
                <c:pt idx="10">
                  <c:v>1339</c:v>
                </c:pt>
                <c:pt idx="11">
                  <c:v>1443</c:v>
                </c:pt>
                <c:pt idx="12">
                  <c:v>1258</c:v>
                </c:pt>
                <c:pt idx="13">
                  <c:v>1697</c:v>
                </c:pt>
                <c:pt idx="14">
                  <c:v>1265</c:v>
                </c:pt>
                <c:pt idx="15">
                  <c:v>1449</c:v>
                </c:pt>
                <c:pt idx="16">
                  <c:v>1289</c:v>
                </c:pt>
                <c:pt idx="17">
                  <c:v>1448</c:v>
                </c:pt>
                <c:pt idx="18">
                  <c:v>1126</c:v>
                </c:pt>
                <c:pt idx="19">
                  <c:v>845</c:v>
                </c:pt>
                <c:pt idx="20">
                  <c:v>1357</c:v>
                </c:pt>
                <c:pt idx="21">
                  <c:v>1064</c:v>
                </c:pt>
                <c:pt idx="22">
                  <c:v>1104</c:v>
                </c:pt>
                <c:pt idx="23">
                  <c:v>1057</c:v>
                </c:pt>
                <c:pt idx="24">
                  <c:v>531</c:v>
                </c:pt>
                <c:pt idx="25">
                  <c:v>165</c:v>
                </c:pt>
                <c:pt idx="26">
                  <c:v>31</c:v>
                </c:pt>
                <c:pt idx="27">
                  <c:v>21</c:v>
                </c:pt>
                <c:pt idx="28">
                  <c:v>9</c:v>
                </c:pt>
                <c:pt idx="29">
                  <c:v>6</c:v>
                </c:pt>
                <c:pt idx="30">
                  <c:v>0</c:v>
                </c:pt>
                <c:pt idx="31">
                  <c:v>1</c:v>
                </c:pt>
                <c:pt idx="32">
                  <c:v>0</c:v>
                </c:pt>
                <c:pt idx="33">
                  <c:v>2</c:v>
                </c:pt>
                <c:pt idx="34">
                  <c:v>0</c:v>
                </c:pt>
                <c:pt idx="35">
                  <c:v>1</c:v>
                </c:pt>
              </c:numCache>
            </c:numRef>
          </c:val>
          <c:smooth val="0"/>
          <c:extLst>
            <c:ext xmlns:c16="http://schemas.microsoft.com/office/drawing/2014/chart" uri="{C3380CC4-5D6E-409C-BE32-E72D297353CC}">
              <c16:uniqueId val="{00000002-2A3A-4316-88D1-EC9561CDAE36}"/>
            </c:ext>
          </c:extLst>
        </c:ser>
        <c:ser>
          <c:idx val="3"/>
          <c:order val="3"/>
          <c:tx>
            <c:v>DMS 4 Week</c:v>
          </c:tx>
          <c:spPr>
            <a:ln w="28575" cap="rnd">
              <a:solidFill>
                <a:srgbClr val="92D050"/>
              </a:solidFill>
              <a:prstDash val="sysDot"/>
              <a:round/>
            </a:ln>
            <a:effectLst/>
          </c:spPr>
          <c:marker>
            <c:symbol val="none"/>
          </c:marker>
          <c:cat>
            <c:numRef>
              <c:f>OutcomesData!$A$2:$A$62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OutcomesData!$P$2:$P$62</c:f>
              <c:numCache>
                <c:formatCode>_-* #,##0_-;\-* #,##0_-;_-* "-"??_-;_-@_-</c:formatCode>
                <c:ptCount val="61"/>
                <c:pt idx="18">
                  <c:v>0</c:v>
                </c:pt>
                <c:pt idx="19">
                  <c:v>101</c:v>
                </c:pt>
                <c:pt idx="20">
                  <c:v>1373</c:v>
                </c:pt>
                <c:pt idx="21">
                  <c:v>1547</c:v>
                </c:pt>
                <c:pt idx="22">
                  <c:v>1962</c:v>
                </c:pt>
                <c:pt idx="23">
                  <c:v>1922</c:v>
                </c:pt>
                <c:pt idx="24">
                  <c:v>1627</c:v>
                </c:pt>
                <c:pt idx="25">
                  <c:v>1428</c:v>
                </c:pt>
                <c:pt idx="26">
                  <c:v>1393</c:v>
                </c:pt>
                <c:pt idx="27">
                  <c:v>1851</c:v>
                </c:pt>
                <c:pt idx="28">
                  <c:v>1746</c:v>
                </c:pt>
                <c:pt idx="29">
                  <c:v>1691</c:v>
                </c:pt>
                <c:pt idx="30">
                  <c:v>1695</c:v>
                </c:pt>
                <c:pt idx="31">
                  <c:v>1722</c:v>
                </c:pt>
                <c:pt idx="32">
                  <c:v>1807</c:v>
                </c:pt>
                <c:pt idx="33">
                  <c:v>1866</c:v>
                </c:pt>
                <c:pt idx="34">
                  <c:v>2103</c:v>
                </c:pt>
                <c:pt idx="35">
                  <c:v>2010</c:v>
                </c:pt>
                <c:pt idx="36">
                  <c:v>1740</c:v>
                </c:pt>
                <c:pt idx="37">
                  <c:v>1691</c:v>
                </c:pt>
                <c:pt idx="38">
                  <c:v>1399</c:v>
                </c:pt>
                <c:pt idx="39">
                  <c:v>1938</c:v>
                </c:pt>
                <c:pt idx="40">
                  <c:v>1429</c:v>
                </c:pt>
                <c:pt idx="41">
                  <c:v>925</c:v>
                </c:pt>
                <c:pt idx="42">
                  <c:v>1175</c:v>
                </c:pt>
                <c:pt idx="43">
                  <c:v>1307</c:v>
                </c:pt>
                <c:pt idx="44">
                  <c:v>1519</c:v>
                </c:pt>
                <c:pt idx="45">
                  <c:v>1624</c:v>
                </c:pt>
                <c:pt idx="46">
                  <c:v>1886</c:v>
                </c:pt>
                <c:pt idx="47">
                  <c:v>2092</c:v>
                </c:pt>
                <c:pt idx="48">
                  <c:v>2141</c:v>
                </c:pt>
                <c:pt idx="49">
                  <c:v>2088</c:v>
                </c:pt>
                <c:pt idx="50">
                  <c:v>1859</c:v>
                </c:pt>
                <c:pt idx="51">
                  <c:v>2770</c:v>
                </c:pt>
                <c:pt idx="52">
                  <c:v>2784</c:v>
                </c:pt>
                <c:pt idx="53">
                  <c:v>2911</c:v>
                </c:pt>
                <c:pt idx="54">
                  <c:v>3004</c:v>
                </c:pt>
                <c:pt idx="55">
                  <c:v>2710</c:v>
                </c:pt>
                <c:pt idx="56">
                  <c:v>2670</c:v>
                </c:pt>
                <c:pt idx="57">
                  <c:v>2499</c:v>
                </c:pt>
                <c:pt idx="58">
                  <c:v>2386</c:v>
                </c:pt>
                <c:pt idx="59">
                  <c:v>3140</c:v>
                </c:pt>
                <c:pt idx="60">
                  <c:v>2677</c:v>
                </c:pt>
              </c:numCache>
            </c:numRef>
          </c:val>
          <c:smooth val="0"/>
          <c:extLst>
            <c:ext xmlns:c16="http://schemas.microsoft.com/office/drawing/2014/chart" uri="{C3380CC4-5D6E-409C-BE32-E72D297353CC}">
              <c16:uniqueId val="{00000003-2A3A-4316-88D1-EC9561CDAE36}"/>
            </c:ext>
          </c:extLst>
        </c:ser>
        <c:ser>
          <c:idx val="4"/>
          <c:order val="4"/>
          <c:tx>
            <c:v>2018 DMS 13 Week</c:v>
          </c:tx>
          <c:spPr>
            <a:ln w="28575" cap="rnd">
              <a:solidFill>
                <a:srgbClr val="FF0000"/>
              </a:solidFill>
              <a:prstDash val="sysDot"/>
              <a:round/>
            </a:ln>
            <a:effectLst/>
          </c:spPr>
          <c:marker>
            <c:symbol val="none"/>
          </c:marker>
          <c:cat>
            <c:numRef>
              <c:f>OutcomesData!$A$2:$A$62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OutcomesData!$Q$2:$Q$62</c:f>
              <c:numCache>
                <c:formatCode>_-* #,##0_-;\-* #,##0_-;_-* "-"??_-;_-@_-</c:formatCode>
                <c:ptCount val="61"/>
                <c:pt idx="21">
                  <c:v>0</c:v>
                </c:pt>
                <c:pt idx="22">
                  <c:v>1475</c:v>
                </c:pt>
                <c:pt idx="23">
                  <c:v>1803</c:v>
                </c:pt>
                <c:pt idx="24">
                  <c:v>1493</c:v>
                </c:pt>
                <c:pt idx="25">
                  <c:v>2190</c:v>
                </c:pt>
                <c:pt idx="26">
                  <c:v>1799</c:v>
                </c:pt>
                <c:pt idx="27">
                  <c:v>1847</c:v>
                </c:pt>
                <c:pt idx="28">
                  <c:v>1233</c:v>
                </c:pt>
                <c:pt idx="29">
                  <c:v>2160</c:v>
                </c:pt>
                <c:pt idx="30">
                  <c:v>2260</c:v>
                </c:pt>
                <c:pt idx="31">
                  <c:v>1727</c:v>
                </c:pt>
                <c:pt idx="32">
                  <c:v>1955</c:v>
                </c:pt>
                <c:pt idx="33">
                  <c:v>2248</c:v>
                </c:pt>
                <c:pt idx="34">
                  <c:v>2150</c:v>
                </c:pt>
                <c:pt idx="35">
                  <c:v>2140</c:v>
                </c:pt>
                <c:pt idx="36">
                  <c:v>2122</c:v>
                </c:pt>
                <c:pt idx="37">
                  <c:v>2725</c:v>
                </c:pt>
                <c:pt idx="38">
                  <c:v>2147</c:v>
                </c:pt>
                <c:pt idx="39">
                  <c:v>2049</c:v>
                </c:pt>
                <c:pt idx="40">
                  <c:v>1230</c:v>
                </c:pt>
                <c:pt idx="41">
                  <c:v>1852</c:v>
                </c:pt>
                <c:pt idx="42">
                  <c:v>1882</c:v>
                </c:pt>
                <c:pt idx="43">
                  <c:v>1415</c:v>
                </c:pt>
                <c:pt idx="44">
                  <c:v>1636</c:v>
                </c:pt>
                <c:pt idx="45">
                  <c:v>2209</c:v>
                </c:pt>
                <c:pt idx="46">
                  <c:v>1893</c:v>
                </c:pt>
                <c:pt idx="47">
                  <c:v>2228</c:v>
                </c:pt>
                <c:pt idx="48">
                  <c:v>1752</c:v>
                </c:pt>
                <c:pt idx="49">
                  <c:v>2163</c:v>
                </c:pt>
                <c:pt idx="50">
                  <c:v>2166</c:v>
                </c:pt>
                <c:pt idx="51">
                  <c:v>2462</c:v>
                </c:pt>
                <c:pt idx="52">
                  <c:v>1667</c:v>
                </c:pt>
                <c:pt idx="53">
                  <c:v>2498</c:v>
                </c:pt>
                <c:pt idx="54">
                  <c:v>2997</c:v>
                </c:pt>
                <c:pt idx="55">
                  <c:v>2205</c:v>
                </c:pt>
                <c:pt idx="56">
                  <c:v>2360</c:v>
                </c:pt>
                <c:pt idx="57">
                  <c:v>2547</c:v>
                </c:pt>
                <c:pt idx="58">
                  <c:v>1924</c:v>
                </c:pt>
                <c:pt idx="59">
                  <c:v>2252</c:v>
                </c:pt>
                <c:pt idx="60">
                  <c:v>1963</c:v>
                </c:pt>
              </c:numCache>
            </c:numRef>
          </c:val>
          <c:smooth val="0"/>
          <c:extLst>
            <c:ext xmlns:c16="http://schemas.microsoft.com/office/drawing/2014/chart" uri="{C3380CC4-5D6E-409C-BE32-E72D297353CC}">
              <c16:uniqueId val="{00000004-2A3A-4316-88D1-EC9561CDAE36}"/>
            </c:ext>
          </c:extLst>
        </c:ser>
        <c:ser>
          <c:idx val="5"/>
          <c:order val="5"/>
          <c:tx>
            <c:v>2018 DMS 26 Week</c:v>
          </c:tx>
          <c:spPr>
            <a:ln w="28575" cap="rnd">
              <a:solidFill>
                <a:srgbClr val="0070C0"/>
              </a:solidFill>
              <a:prstDash val="sysDot"/>
              <a:round/>
            </a:ln>
            <a:effectLst/>
          </c:spPr>
          <c:marker>
            <c:symbol val="none"/>
          </c:marker>
          <c:cat>
            <c:numRef>
              <c:f>OutcomesData!$A$2:$A$62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OutcomesData!$R$2:$R$62</c:f>
              <c:numCache>
                <c:formatCode>_-* #,##0_-;\-* #,##0_-;_-* "-"??_-;_-@_-</c:formatCode>
                <c:ptCount val="61"/>
                <c:pt idx="23">
                  <c:v>0</c:v>
                </c:pt>
                <c:pt idx="24">
                  <c:v>20</c:v>
                </c:pt>
                <c:pt idx="25">
                  <c:v>1233</c:v>
                </c:pt>
                <c:pt idx="26">
                  <c:v>1378</c:v>
                </c:pt>
                <c:pt idx="27">
                  <c:v>1805</c:v>
                </c:pt>
                <c:pt idx="28">
                  <c:v>1458</c:v>
                </c:pt>
                <c:pt idx="29">
                  <c:v>1746</c:v>
                </c:pt>
                <c:pt idx="30">
                  <c:v>1467</c:v>
                </c:pt>
                <c:pt idx="31">
                  <c:v>1134</c:v>
                </c:pt>
                <c:pt idx="32">
                  <c:v>1718</c:v>
                </c:pt>
                <c:pt idx="33">
                  <c:v>1872</c:v>
                </c:pt>
                <c:pt idx="34">
                  <c:v>1585</c:v>
                </c:pt>
                <c:pt idx="35">
                  <c:v>1525</c:v>
                </c:pt>
                <c:pt idx="36">
                  <c:v>1456</c:v>
                </c:pt>
                <c:pt idx="37">
                  <c:v>2155</c:v>
                </c:pt>
                <c:pt idx="38">
                  <c:v>1725</c:v>
                </c:pt>
                <c:pt idx="39">
                  <c:v>2247</c:v>
                </c:pt>
                <c:pt idx="40">
                  <c:v>1604</c:v>
                </c:pt>
                <c:pt idx="41">
                  <c:v>1537</c:v>
                </c:pt>
                <c:pt idx="42">
                  <c:v>1513</c:v>
                </c:pt>
                <c:pt idx="43">
                  <c:v>998</c:v>
                </c:pt>
                <c:pt idx="44">
                  <c:v>1497</c:v>
                </c:pt>
                <c:pt idx="45">
                  <c:v>1509</c:v>
                </c:pt>
                <c:pt idx="46">
                  <c:v>1140</c:v>
                </c:pt>
                <c:pt idx="47">
                  <c:v>1470</c:v>
                </c:pt>
                <c:pt idx="48">
                  <c:v>1579</c:v>
                </c:pt>
                <c:pt idx="49">
                  <c:v>1834</c:v>
                </c:pt>
                <c:pt idx="50">
                  <c:v>1981</c:v>
                </c:pt>
                <c:pt idx="51">
                  <c:v>1875</c:v>
                </c:pt>
                <c:pt idx="52">
                  <c:v>1677</c:v>
                </c:pt>
                <c:pt idx="53">
                  <c:v>2045</c:v>
                </c:pt>
                <c:pt idx="54">
                  <c:v>2019</c:v>
                </c:pt>
                <c:pt idx="55">
                  <c:v>1414</c:v>
                </c:pt>
                <c:pt idx="56">
                  <c:v>2087</c:v>
                </c:pt>
                <c:pt idx="57">
                  <c:v>2383</c:v>
                </c:pt>
                <c:pt idx="58">
                  <c:v>1679</c:v>
                </c:pt>
                <c:pt idx="59">
                  <c:v>2172</c:v>
                </c:pt>
                <c:pt idx="60">
                  <c:v>1870</c:v>
                </c:pt>
              </c:numCache>
            </c:numRef>
          </c:val>
          <c:smooth val="0"/>
          <c:extLst>
            <c:ext xmlns:c16="http://schemas.microsoft.com/office/drawing/2014/chart" uri="{C3380CC4-5D6E-409C-BE32-E72D297353CC}">
              <c16:uniqueId val="{00000005-2A3A-4316-88D1-EC9561CDAE36}"/>
            </c:ext>
          </c:extLst>
        </c:ser>
        <c:ser>
          <c:idx val="6"/>
          <c:order val="6"/>
          <c:tx>
            <c:v>2018 DES 52 Weeks</c:v>
          </c:tx>
          <c:spPr>
            <a:ln w="28575" cap="rnd">
              <a:solidFill>
                <a:srgbClr val="FFC000"/>
              </a:solidFill>
              <a:round/>
            </a:ln>
            <a:effectLst/>
          </c:spPr>
          <c:marker>
            <c:symbol val="none"/>
          </c:marker>
          <c:dPt>
            <c:idx val="60"/>
            <c:marker>
              <c:symbol val="none"/>
            </c:marker>
            <c:bubble3D val="0"/>
            <c:spPr>
              <a:ln w="28575" cap="rnd">
                <a:solidFill>
                  <a:srgbClr val="FFC000"/>
                </a:solidFill>
                <a:prstDash val="solid"/>
                <a:round/>
              </a:ln>
              <a:effectLst/>
            </c:spPr>
            <c:extLst>
              <c:ext xmlns:c16="http://schemas.microsoft.com/office/drawing/2014/chart" uri="{C3380CC4-5D6E-409C-BE32-E72D297353CC}">
                <c16:uniqueId val="{00000001-1FF5-48D7-BE3F-40F2D3802D2A}"/>
              </c:ext>
            </c:extLst>
          </c:dPt>
          <c:cat>
            <c:numRef>
              <c:f>OutcomesData!$A$2:$A$62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OutcomesData!$S$2:$S$62</c:f>
              <c:numCache>
                <c:formatCode>_-* #,##0_-;\-* #,##0_-;_-* "-"??_-;_-@_-</c:formatCode>
                <c:ptCount val="61"/>
                <c:pt idx="30">
                  <c:v>0</c:v>
                </c:pt>
                <c:pt idx="31">
                  <c:v>705</c:v>
                </c:pt>
                <c:pt idx="32">
                  <c:v>805</c:v>
                </c:pt>
                <c:pt idx="33">
                  <c:v>929</c:v>
                </c:pt>
                <c:pt idx="34">
                  <c:v>888</c:v>
                </c:pt>
                <c:pt idx="35">
                  <c:v>801</c:v>
                </c:pt>
                <c:pt idx="36">
                  <c:v>677</c:v>
                </c:pt>
                <c:pt idx="37">
                  <c:v>714</c:v>
                </c:pt>
                <c:pt idx="38">
                  <c:v>801</c:v>
                </c:pt>
                <c:pt idx="39">
                  <c:v>995</c:v>
                </c:pt>
                <c:pt idx="40">
                  <c:v>668</c:v>
                </c:pt>
                <c:pt idx="41">
                  <c:v>673</c:v>
                </c:pt>
                <c:pt idx="42">
                  <c:v>831</c:v>
                </c:pt>
                <c:pt idx="43">
                  <c:v>610</c:v>
                </c:pt>
                <c:pt idx="44">
                  <c:v>673</c:v>
                </c:pt>
                <c:pt idx="45">
                  <c:v>843</c:v>
                </c:pt>
                <c:pt idx="46">
                  <c:v>663</c:v>
                </c:pt>
                <c:pt idx="47">
                  <c:v>725</c:v>
                </c:pt>
                <c:pt idx="48">
                  <c:v>625</c:v>
                </c:pt>
                <c:pt idx="49">
                  <c:v>571</c:v>
                </c:pt>
                <c:pt idx="50">
                  <c:v>670</c:v>
                </c:pt>
                <c:pt idx="51">
                  <c:v>731</c:v>
                </c:pt>
                <c:pt idx="52">
                  <c:v>461</c:v>
                </c:pt>
                <c:pt idx="53">
                  <c:v>529</c:v>
                </c:pt>
                <c:pt idx="54">
                  <c:v>821</c:v>
                </c:pt>
                <c:pt idx="55">
                  <c:v>696</c:v>
                </c:pt>
                <c:pt idx="56">
                  <c:v>789</c:v>
                </c:pt>
                <c:pt idx="57">
                  <c:v>996</c:v>
                </c:pt>
                <c:pt idx="58">
                  <c:v>853</c:v>
                </c:pt>
                <c:pt idx="59">
                  <c:v>1122</c:v>
                </c:pt>
                <c:pt idx="60">
                  <c:v>930</c:v>
                </c:pt>
              </c:numCache>
            </c:numRef>
          </c:val>
          <c:smooth val="0"/>
          <c:extLst>
            <c:ext xmlns:c16="http://schemas.microsoft.com/office/drawing/2014/chart" uri="{C3380CC4-5D6E-409C-BE32-E72D297353CC}">
              <c16:uniqueId val="{00000000-1FF5-48D7-BE3F-40F2D3802D2A}"/>
            </c:ext>
          </c:extLst>
        </c:ser>
        <c:dLbls>
          <c:showLegendKey val="0"/>
          <c:showVal val="0"/>
          <c:showCatName val="0"/>
          <c:showSerName val="0"/>
          <c:showPercent val="0"/>
          <c:showBubbleSize val="0"/>
        </c:dLbls>
        <c:smooth val="0"/>
        <c:axId val="693566792"/>
        <c:axId val="693560232"/>
      </c:lineChart>
      <c:dateAx>
        <c:axId val="693566792"/>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3560232"/>
        <c:crosses val="autoZero"/>
        <c:auto val="1"/>
        <c:lblOffset val="100"/>
        <c:baseTimeUnit val="months"/>
        <c:majorUnit val="12"/>
      </c:dateAx>
      <c:valAx>
        <c:axId val="69356023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3566792"/>
        <c:crosses val="autoZero"/>
        <c:crossBetween val="midCat"/>
      </c:valAx>
      <c:spPr>
        <a:noFill/>
        <a:ln>
          <a:noFill/>
        </a:ln>
        <a:effectLst/>
      </c:spPr>
    </c:plotArea>
    <c:legend>
      <c:legendPos val="t"/>
      <c:layout>
        <c:manualLayout>
          <c:xMode val="edge"/>
          <c:yMode val="edge"/>
          <c:x val="5.9755982524079036E-2"/>
          <c:y val="0.10669782176144101"/>
          <c:w val="0.92072386058981237"/>
          <c:h val="0.1072306000628337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solidFill>
                  <a:sysClr val="windowText" lastClr="000000"/>
                </a:solidFill>
              </a:rPr>
              <a:t>ESS Outcomes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ESS Job Placements</c:v>
          </c:tx>
          <c:spPr>
            <a:ln w="28575" cap="rnd">
              <a:solidFill>
                <a:srgbClr val="92D050"/>
              </a:solidFill>
              <a:prstDash val="solid"/>
              <a:round/>
            </a:ln>
            <a:effectLst/>
          </c:spPr>
          <c:marker>
            <c:symbol val="none"/>
          </c:marker>
          <c:cat>
            <c:numRef>
              <c:f>OutcomesData!$A$2:$A$62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OutcomesData!$H$2:$H$62</c:f>
              <c:numCache>
                <c:formatCode>_-* #,##0_-;\-* #,##0_-;_-* "-"??_-;_-@_-</c:formatCode>
                <c:ptCount val="61"/>
                <c:pt idx="0">
                  <c:v>2240</c:v>
                </c:pt>
                <c:pt idx="1">
                  <c:v>1516</c:v>
                </c:pt>
                <c:pt idx="2">
                  <c:v>2094</c:v>
                </c:pt>
                <c:pt idx="3">
                  <c:v>3153</c:v>
                </c:pt>
                <c:pt idx="4">
                  <c:v>1877</c:v>
                </c:pt>
                <c:pt idx="5">
                  <c:v>2452</c:v>
                </c:pt>
                <c:pt idx="6">
                  <c:v>3131</c:v>
                </c:pt>
                <c:pt idx="7">
                  <c:v>2022</c:v>
                </c:pt>
                <c:pt idx="8">
                  <c:v>2528</c:v>
                </c:pt>
                <c:pt idx="9">
                  <c:v>2580</c:v>
                </c:pt>
                <c:pt idx="10">
                  <c:v>2611</c:v>
                </c:pt>
                <c:pt idx="11">
                  <c:v>2745</c:v>
                </c:pt>
                <c:pt idx="12">
                  <c:v>2160</c:v>
                </c:pt>
                <c:pt idx="13">
                  <c:v>1643</c:v>
                </c:pt>
                <c:pt idx="14">
                  <c:v>2291</c:v>
                </c:pt>
                <c:pt idx="15">
                  <c:v>2481</c:v>
                </c:pt>
                <c:pt idx="16">
                  <c:v>1993</c:v>
                </c:pt>
                <c:pt idx="17">
                  <c:v>2233</c:v>
                </c:pt>
                <c:pt idx="18">
                  <c:v>1607</c:v>
                </c:pt>
                <c:pt idx="19">
                  <c:v>9</c:v>
                </c:pt>
                <c:pt idx="20">
                  <c:v>4</c:v>
                </c:pt>
                <c:pt idx="21">
                  <c:v>1</c:v>
                </c:pt>
                <c:pt idx="22">
                  <c:v>0</c:v>
                </c:pt>
                <c:pt idx="23">
                  <c:v>9</c:v>
                </c:pt>
                <c:pt idx="24">
                  <c:v>18</c:v>
                </c:pt>
                <c:pt idx="25">
                  <c:v>28</c:v>
                </c:pt>
                <c:pt idx="26">
                  <c:v>9</c:v>
                </c:pt>
                <c:pt idx="27">
                  <c:v>1</c:v>
                </c:pt>
                <c:pt idx="28">
                  <c:v>1</c:v>
                </c:pt>
                <c:pt idx="29">
                  <c:v>1</c:v>
                </c:pt>
              </c:numCache>
            </c:numRef>
          </c:val>
          <c:smooth val="0"/>
          <c:extLst>
            <c:ext xmlns:c16="http://schemas.microsoft.com/office/drawing/2014/chart" uri="{C3380CC4-5D6E-409C-BE32-E72D297353CC}">
              <c16:uniqueId val="{00000000-E1FE-4908-A502-6BC7F15B4BC0}"/>
            </c:ext>
          </c:extLst>
        </c:ser>
        <c:ser>
          <c:idx val="1"/>
          <c:order val="1"/>
          <c:tx>
            <c:v>2010 ESS 13 Week</c:v>
          </c:tx>
          <c:spPr>
            <a:ln w="28575" cap="rnd">
              <a:solidFill>
                <a:srgbClr val="FF0000"/>
              </a:solidFill>
              <a:round/>
            </a:ln>
            <a:effectLst/>
          </c:spPr>
          <c:marker>
            <c:symbol val="none"/>
          </c:marker>
          <c:cat>
            <c:numRef>
              <c:f>OutcomesData!$A$2:$A$62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OutcomesData!$I$2:$I$62</c:f>
              <c:numCache>
                <c:formatCode>_-* #,##0_-;\-* #,##0_-;_-* "-"??_-;_-@_-</c:formatCode>
                <c:ptCount val="61"/>
                <c:pt idx="0">
                  <c:v>1931</c:v>
                </c:pt>
                <c:pt idx="1">
                  <c:v>1881</c:v>
                </c:pt>
                <c:pt idx="2">
                  <c:v>1693</c:v>
                </c:pt>
                <c:pt idx="3">
                  <c:v>1967</c:v>
                </c:pt>
                <c:pt idx="4">
                  <c:v>910</c:v>
                </c:pt>
                <c:pt idx="5">
                  <c:v>2118</c:v>
                </c:pt>
                <c:pt idx="6">
                  <c:v>3405</c:v>
                </c:pt>
                <c:pt idx="7">
                  <c:v>1410</c:v>
                </c:pt>
                <c:pt idx="8">
                  <c:v>1931</c:v>
                </c:pt>
                <c:pt idx="9">
                  <c:v>2190</c:v>
                </c:pt>
                <c:pt idx="10">
                  <c:v>1769</c:v>
                </c:pt>
                <c:pt idx="11">
                  <c:v>1896</c:v>
                </c:pt>
                <c:pt idx="12">
                  <c:v>1762</c:v>
                </c:pt>
                <c:pt idx="13">
                  <c:v>2089</c:v>
                </c:pt>
                <c:pt idx="14">
                  <c:v>1839</c:v>
                </c:pt>
                <c:pt idx="15">
                  <c:v>1707</c:v>
                </c:pt>
                <c:pt idx="16">
                  <c:v>1161</c:v>
                </c:pt>
                <c:pt idx="17">
                  <c:v>2079</c:v>
                </c:pt>
                <c:pt idx="18">
                  <c:v>2033</c:v>
                </c:pt>
                <c:pt idx="19">
                  <c:v>1371</c:v>
                </c:pt>
                <c:pt idx="20">
                  <c:v>1485</c:v>
                </c:pt>
                <c:pt idx="21">
                  <c:v>918</c:v>
                </c:pt>
                <c:pt idx="22">
                  <c:v>175</c:v>
                </c:pt>
                <c:pt idx="23">
                  <c:v>67</c:v>
                </c:pt>
                <c:pt idx="24">
                  <c:v>17</c:v>
                </c:pt>
                <c:pt idx="25">
                  <c:v>11</c:v>
                </c:pt>
                <c:pt idx="26">
                  <c:v>13</c:v>
                </c:pt>
                <c:pt idx="27">
                  <c:v>9</c:v>
                </c:pt>
                <c:pt idx="28">
                  <c:v>1</c:v>
                </c:pt>
                <c:pt idx="29">
                  <c:v>0</c:v>
                </c:pt>
                <c:pt idx="30">
                  <c:v>1</c:v>
                </c:pt>
                <c:pt idx="31">
                  <c:v>1</c:v>
                </c:pt>
                <c:pt idx="36">
                  <c:v>1</c:v>
                </c:pt>
                <c:pt idx="41">
                  <c:v>1</c:v>
                </c:pt>
                <c:pt idx="48">
                  <c:v>1</c:v>
                </c:pt>
              </c:numCache>
            </c:numRef>
          </c:val>
          <c:smooth val="0"/>
          <c:extLst>
            <c:ext xmlns:c16="http://schemas.microsoft.com/office/drawing/2014/chart" uri="{C3380CC4-5D6E-409C-BE32-E72D297353CC}">
              <c16:uniqueId val="{00000001-E1FE-4908-A502-6BC7F15B4BC0}"/>
            </c:ext>
          </c:extLst>
        </c:ser>
        <c:ser>
          <c:idx val="2"/>
          <c:order val="2"/>
          <c:tx>
            <c:v>2010 ESS 26 Week</c:v>
          </c:tx>
          <c:spPr>
            <a:ln w="28575" cap="rnd">
              <a:solidFill>
                <a:srgbClr val="0070C0"/>
              </a:solidFill>
              <a:round/>
            </a:ln>
            <a:effectLst/>
          </c:spPr>
          <c:marker>
            <c:symbol val="none"/>
          </c:marker>
          <c:cat>
            <c:numRef>
              <c:f>OutcomesData!$A$2:$A$62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OutcomesData!$J$2:$J$62</c:f>
              <c:numCache>
                <c:formatCode>_-* #,##0_-;\-* #,##0_-;_-* "-"??_-;_-@_-</c:formatCode>
                <c:ptCount val="61"/>
                <c:pt idx="0">
                  <c:v>1509</c:v>
                </c:pt>
                <c:pt idx="1">
                  <c:v>1460</c:v>
                </c:pt>
                <c:pt idx="2">
                  <c:v>1258</c:v>
                </c:pt>
                <c:pt idx="3">
                  <c:v>1994</c:v>
                </c:pt>
                <c:pt idx="4">
                  <c:v>1197</c:v>
                </c:pt>
                <c:pt idx="5">
                  <c:v>1664</c:v>
                </c:pt>
                <c:pt idx="6">
                  <c:v>1580</c:v>
                </c:pt>
                <c:pt idx="7">
                  <c:v>891</c:v>
                </c:pt>
                <c:pt idx="8">
                  <c:v>1690</c:v>
                </c:pt>
                <c:pt idx="9">
                  <c:v>2180</c:v>
                </c:pt>
                <c:pt idx="10">
                  <c:v>1566</c:v>
                </c:pt>
                <c:pt idx="11">
                  <c:v>1588</c:v>
                </c:pt>
                <c:pt idx="12">
                  <c:v>1541</c:v>
                </c:pt>
                <c:pt idx="13">
                  <c:v>1728</c:v>
                </c:pt>
                <c:pt idx="14">
                  <c:v>1409</c:v>
                </c:pt>
                <c:pt idx="15">
                  <c:v>1693</c:v>
                </c:pt>
                <c:pt idx="16">
                  <c:v>1505</c:v>
                </c:pt>
                <c:pt idx="17">
                  <c:v>1699</c:v>
                </c:pt>
                <c:pt idx="18">
                  <c:v>1317</c:v>
                </c:pt>
                <c:pt idx="19">
                  <c:v>822</c:v>
                </c:pt>
                <c:pt idx="20">
                  <c:v>1555</c:v>
                </c:pt>
                <c:pt idx="21">
                  <c:v>1486</c:v>
                </c:pt>
                <c:pt idx="22">
                  <c:v>1291</c:v>
                </c:pt>
                <c:pt idx="23">
                  <c:v>1287</c:v>
                </c:pt>
                <c:pt idx="24">
                  <c:v>701</c:v>
                </c:pt>
                <c:pt idx="25">
                  <c:v>176</c:v>
                </c:pt>
                <c:pt idx="26">
                  <c:v>50</c:v>
                </c:pt>
                <c:pt idx="27">
                  <c:v>31</c:v>
                </c:pt>
                <c:pt idx="28">
                  <c:v>11</c:v>
                </c:pt>
                <c:pt idx="29">
                  <c:v>7</c:v>
                </c:pt>
                <c:pt idx="30">
                  <c:v>5</c:v>
                </c:pt>
                <c:pt idx="31">
                  <c:v>4</c:v>
                </c:pt>
                <c:pt idx="32">
                  <c:v>1</c:v>
                </c:pt>
                <c:pt idx="33">
                  <c:v>0</c:v>
                </c:pt>
                <c:pt idx="34">
                  <c:v>1</c:v>
                </c:pt>
                <c:pt idx="35">
                  <c:v>2</c:v>
                </c:pt>
                <c:pt idx="36">
                  <c:v>0</c:v>
                </c:pt>
                <c:pt idx="37">
                  <c:v>0</c:v>
                </c:pt>
                <c:pt idx="38">
                  <c:v>0</c:v>
                </c:pt>
                <c:pt idx="39">
                  <c:v>0</c:v>
                </c:pt>
                <c:pt idx="40">
                  <c:v>0</c:v>
                </c:pt>
                <c:pt idx="41">
                  <c:v>2</c:v>
                </c:pt>
              </c:numCache>
            </c:numRef>
          </c:val>
          <c:smooth val="0"/>
          <c:extLst>
            <c:ext xmlns:c16="http://schemas.microsoft.com/office/drawing/2014/chart" uri="{C3380CC4-5D6E-409C-BE32-E72D297353CC}">
              <c16:uniqueId val="{00000002-E1FE-4908-A502-6BC7F15B4BC0}"/>
            </c:ext>
          </c:extLst>
        </c:ser>
        <c:ser>
          <c:idx val="3"/>
          <c:order val="3"/>
          <c:tx>
            <c:v>ESS 4 Week</c:v>
          </c:tx>
          <c:spPr>
            <a:ln w="28575" cap="rnd">
              <a:solidFill>
                <a:srgbClr val="92D050"/>
              </a:solidFill>
              <a:prstDash val="sysDot"/>
              <a:round/>
            </a:ln>
            <a:effectLst/>
          </c:spPr>
          <c:marker>
            <c:symbol val="none"/>
          </c:marker>
          <c:cat>
            <c:numRef>
              <c:f>OutcomesData!$A$2:$A$62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OutcomesData!$T$2:$T$62</c:f>
              <c:numCache>
                <c:formatCode>_-* #,##0_-;\-* #,##0_-;_-* "-"??_-;_-@_-</c:formatCode>
                <c:ptCount val="61"/>
                <c:pt idx="18">
                  <c:v>0</c:v>
                </c:pt>
                <c:pt idx="19">
                  <c:v>93</c:v>
                </c:pt>
                <c:pt idx="20">
                  <c:v>1524</c:v>
                </c:pt>
                <c:pt idx="21">
                  <c:v>1957</c:v>
                </c:pt>
                <c:pt idx="22">
                  <c:v>2328</c:v>
                </c:pt>
                <c:pt idx="23">
                  <c:v>2407</c:v>
                </c:pt>
                <c:pt idx="24">
                  <c:v>1979</c:v>
                </c:pt>
                <c:pt idx="25">
                  <c:v>1912</c:v>
                </c:pt>
                <c:pt idx="26">
                  <c:v>1589</c:v>
                </c:pt>
                <c:pt idx="27">
                  <c:v>2448</c:v>
                </c:pt>
                <c:pt idx="28">
                  <c:v>2132</c:v>
                </c:pt>
                <c:pt idx="29">
                  <c:v>2131</c:v>
                </c:pt>
                <c:pt idx="30">
                  <c:v>2199</c:v>
                </c:pt>
                <c:pt idx="31">
                  <c:v>2060</c:v>
                </c:pt>
                <c:pt idx="32">
                  <c:v>2410</c:v>
                </c:pt>
                <c:pt idx="33">
                  <c:v>2390</c:v>
                </c:pt>
                <c:pt idx="34">
                  <c:v>2608</c:v>
                </c:pt>
                <c:pt idx="35">
                  <c:v>2504</c:v>
                </c:pt>
                <c:pt idx="36">
                  <c:v>2283</c:v>
                </c:pt>
                <c:pt idx="37">
                  <c:v>2178</c:v>
                </c:pt>
                <c:pt idx="38">
                  <c:v>1765</c:v>
                </c:pt>
                <c:pt idx="39">
                  <c:v>2535</c:v>
                </c:pt>
                <c:pt idx="40">
                  <c:v>1759</c:v>
                </c:pt>
                <c:pt idx="41">
                  <c:v>1161</c:v>
                </c:pt>
                <c:pt idx="42">
                  <c:v>1690</c:v>
                </c:pt>
                <c:pt idx="43">
                  <c:v>1850</c:v>
                </c:pt>
                <c:pt idx="44">
                  <c:v>2098</c:v>
                </c:pt>
                <c:pt idx="45">
                  <c:v>2381</c:v>
                </c:pt>
                <c:pt idx="46">
                  <c:v>2443</c:v>
                </c:pt>
                <c:pt idx="47">
                  <c:v>2674</c:v>
                </c:pt>
                <c:pt idx="48">
                  <c:v>2756</c:v>
                </c:pt>
                <c:pt idx="49">
                  <c:v>2601</c:v>
                </c:pt>
                <c:pt idx="50">
                  <c:v>2178</c:v>
                </c:pt>
                <c:pt idx="51">
                  <c:v>3247</c:v>
                </c:pt>
                <c:pt idx="52">
                  <c:v>3118</c:v>
                </c:pt>
                <c:pt idx="53">
                  <c:v>3324</c:v>
                </c:pt>
                <c:pt idx="54">
                  <c:v>3738</c:v>
                </c:pt>
                <c:pt idx="55">
                  <c:v>3220</c:v>
                </c:pt>
                <c:pt idx="56">
                  <c:v>3036</c:v>
                </c:pt>
                <c:pt idx="57">
                  <c:v>3100</c:v>
                </c:pt>
                <c:pt idx="58">
                  <c:v>2945</c:v>
                </c:pt>
                <c:pt idx="59">
                  <c:v>3718</c:v>
                </c:pt>
                <c:pt idx="60">
                  <c:v>3402</c:v>
                </c:pt>
              </c:numCache>
            </c:numRef>
          </c:val>
          <c:smooth val="0"/>
          <c:extLst>
            <c:ext xmlns:c16="http://schemas.microsoft.com/office/drawing/2014/chart" uri="{C3380CC4-5D6E-409C-BE32-E72D297353CC}">
              <c16:uniqueId val="{00000003-E1FE-4908-A502-6BC7F15B4BC0}"/>
            </c:ext>
          </c:extLst>
        </c:ser>
        <c:ser>
          <c:idx val="4"/>
          <c:order val="4"/>
          <c:tx>
            <c:v>2018 ESS 13 Week</c:v>
          </c:tx>
          <c:spPr>
            <a:ln w="28575" cap="rnd">
              <a:solidFill>
                <a:srgbClr val="FF0000"/>
              </a:solidFill>
              <a:prstDash val="sysDot"/>
              <a:round/>
            </a:ln>
            <a:effectLst/>
          </c:spPr>
          <c:marker>
            <c:symbol val="none"/>
          </c:marker>
          <c:cat>
            <c:numRef>
              <c:f>OutcomesData!$A$2:$A$62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OutcomesData!$U$2:$U$62</c:f>
              <c:numCache>
                <c:formatCode>_-* #,##0_-;\-* #,##0_-;_-* "-"??_-;_-@_-</c:formatCode>
                <c:ptCount val="61"/>
                <c:pt idx="21">
                  <c:v>0</c:v>
                </c:pt>
                <c:pt idx="22">
                  <c:v>1738</c:v>
                </c:pt>
                <c:pt idx="23">
                  <c:v>2035</c:v>
                </c:pt>
                <c:pt idx="24">
                  <c:v>1865</c:v>
                </c:pt>
                <c:pt idx="25">
                  <c:v>2392</c:v>
                </c:pt>
                <c:pt idx="26">
                  <c:v>2112</c:v>
                </c:pt>
                <c:pt idx="27">
                  <c:v>2228</c:v>
                </c:pt>
                <c:pt idx="28">
                  <c:v>1328</c:v>
                </c:pt>
                <c:pt idx="29">
                  <c:v>2548</c:v>
                </c:pt>
                <c:pt idx="30">
                  <c:v>2771</c:v>
                </c:pt>
                <c:pt idx="31">
                  <c:v>2002</c:v>
                </c:pt>
                <c:pt idx="32">
                  <c:v>2337</c:v>
                </c:pt>
                <c:pt idx="33">
                  <c:v>2717</c:v>
                </c:pt>
                <c:pt idx="34">
                  <c:v>2519</c:v>
                </c:pt>
                <c:pt idx="35">
                  <c:v>2450</c:v>
                </c:pt>
                <c:pt idx="36">
                  <c:v>2600</c:v>
                </c:pt>
                <c:pt idx="37">
                  <c:v>2975</c:v>
                </c:pt>
                <c:pt idx="38">
                  <c:v>2440</c:v>
                </c:pt>
                <c:pt idx="39">
                  <c:v>2602</c:v>
                </c:pt>
                <c:pt idx="40">
                  <c:v>1463</c:v>
                </c:pt>
                <c:pt idx="41">
                  <c:v>2028</c:v>
                </c:pt>
                <c:pt idx="42">
                  <c:v>2445</c:v>
                </c:pt>
                <c:pt idx="43">
                  <c:v>1648</c:v>
                </c:pt>
                <c:pt idx="44">
                  <c:v>1925</c:v>
                </c:pt>
                <c:pt idx="45">
                  <c:v>2868</c:v>
                </c:pt>
                <c:pt idx="46">
                  <c:v>2201</c:v>
                </c:pt>
                <c:pt idx="47">
                  <c:v>2633</c:v>
                </c:pt>
                <c:pt idx="48">
                  <c:v>2290</c:v>
                </c:pt>
                <c:pt idx="49">
                  <c:v>2423</c:v>
                </c:pt>
                <c:pt idx="50">
                  <c:v>2488</c:v>
                </c:pt>
                <c:pt idx="51">
                  <c:v>2827</c:v>
                </c:pt>
                <c:pt idx="52">
                  <c:v>1707</c:v>
                </c:pt>
                <c:pt idx="53">
                  <c:v>2597</c:v>
                </c:pt>
                <c:pt idx="54">
                  <c:v>3266</c:v>
                </c:pt>
                <c:pt idx="55">
                  <c:v>2377</c:v>
                </c:pt>
                <c:pt idx="56">
                  <c:v>2682</c:v>
                </c:pt>
                <c:pt idx="57">
                  <c:v>2960</c:v>
                </c:pt>
                <c:pt idx="58">
                  <c:v>2100</c:v>
                </c:pt>
                <c:pt idx="59">
                  <c:v>2605</c:v>
                </c:pt>
                <c:pt idx="60">
                  <c:v>2310</c:v>
                </c:pt>
              </c:numCache>
            </c:numRef>
          </c:val>
          <c:smooth val="0"/>
          <c:extLst>
            <c:ext xmlns:c16="http://schemas.microsoft.com/office/drawing/2014/chart" uri="{C3380CC4-5D6E-409C-BE32-E72D297353CC}">
              <c16:uniqueId val="{00000004-E1FE-4908-A502-6BC7F15B4BC0}"/>
            </c:ext>
          </c:extLst>
        </c:ser>
        <c:ser>
          <c:idx val="5"/>
          <c:order val="5"/>
          <c:tx>
            <c:v>2018 ESS 26 Week</c:v>
          </c:tx>
          <c:spPr>
            <a:ln w="28575" cap="rnd">
              <a:solidFill>
                <a:srgbClr val="0070C0"/>
              </a:solidFill>
              <a:prstDash val="sysDot"/>
              <a:round/>
            </a:ln>
            <a:effectLst/>
          </c:spPr>
          <c:marker>
            <c:symbol val="none"/>
          </c:marker>
          <c:cat>
            <c:numRef>
              <c:f>OutcomesData!$A$2:$A$62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OutcomesData!$V$2:$V$62</c:f>
              <c:numCache>
                <c:formatCode>_-* #,##0_-;\-* #,##0_-;_-* "-"??_-;_-@_-</c:formatCode>
                <c:ptCount val="61"/>
                <c:pt idx="23">
                  <c:v>1</c:v>
                </c:pt>
                <c:pt idx="24">
                  <c:v>46</c:v>
                </c:pt>
                <c:pt idx="25">
                  <c:v>1462</c:v>
                </c:pt>
                <c:pt idx="26">
                  <c:v>1570</c:v>
                </c:pt>
                <c:pt idx="27">
                  <c:v>2172</c:v>
                </c:pt>
                <c:pt idx="28">
                  <c:v>1586</c:v>
                </c:pt>
                <c:pt idx="29">
                  <c:v>2059</c:v>
                </c:pt>
                <c:pt idx="30">
                  <c:v>1814</c:v>
                </c:pt>
                <c:pt idx="31">
                  <c:v>1246</c:v>
                </c:pt>
                <c:pt idx="32">
                  <c:v>2022</c:v>
                </c:pt>
                <c:pt idx="33">
                  <c:v>2321</c:v>
                </c:pt>
                <c:pt idx="34">
                  <c:v>1793</c:v>
                </c:pt>
                <c:pt idx="35">
                  <c:v>1890</c:v>
                </c:pt>
                <c:pt idx="36">
                  <c:v>1827</c:v>
                </c:pt>
                <c:pt idx="37">
                  <c:v>2416</c:v>
                </c:pt>
                <c:pt idx="38">
                  <c:v>2009</c:v>
                </c:pt>
                <c:pt idx="39">
                  <c:v>2650</c:v>
                </c:pt>
                <c:pt idx="40">
                  <c:v>1869</c:v>
                </c:pt>
                <c:pt idx="41">
                  <c:v>1814</c:v>
                </c:pt>
                <c:pt idx="42">
                  <c:v>1962</c:v>
                </c:pt>
                <c:pt idx="43">
                  <c:v>1189</c:v>
                </c:pt>
                <c:pt idx="44">
                  <c:v>1725</c:v>
                </c:pt>
                <c:pt idx="45">
                  <c:v>2003</c:v>
                </c:pt>
                <c:pt idx="46">
                  <c:v>1418</c:v>
                </c:pt>
                <c:pt idx="47">
                  <c:v>1727</c:v>
                </c:pt>
                <c:pt idx="48">
                  <c:v>1959</c:v>
                </c:pt>
                <c:pt idx="49">
                  <c:v>2183</c:v>
                </c:pt>
                <c:pt idx="50">
                  <c:v>2186</c:v>
                </c:pt>
                <c:pt idx="51">
                  <c:v>2457</c:v>
                </c:pt>
                <c:pt idx="52">
                  <c:v>1869</c:v>
                </c:pt>
                <c:pt idx="53">
                  <c:v>2339</c:v>
                </c:pt>
                <c:pt idx="54">
                  <c:v>2354</c:v>
                </c:pt>
                <c:pt idx="55">
                  <c:v>1467</c:v>
                </c:pt>
                <c:pt idx="56">
                  <c:v>2209</c:v>
                </c:pt>
                <c:pt idx="57">
                  <c:v>2623</c:v>
                </c:pt>
                <c:pt idx="58">
                  <c:v>1874</c:v>
                </c:pt>
                <c:pt idx="59">
                  <c:v>2366</c:v>
                </c:pt>
                <c:pt idx="60">
                  <c:v>2139</c:v>
                </c:pt>
              </c:numCache>
            </c:numRef>
          </c:val>
          <c:smooth val="0"/>
          <c:extLst>
            <c:ext xmlns:c16="http://schemas.microsoft.com/office/drawing/2014/chart" uri="{C3380CC4-5D6E-409C-BE32-E72D297353CC}">
              <c16:uniqueId val="{00000005-E1FE-4908-A502-6BC7F15B4BC0}"/>
            </c:ext>
          </c:extLst>
        </c:ser>
        <c:ser>
          <c:idx val="6"/>
          <c:order val="6"/>
          <c:tx>
            <c:v>2018 ESS 52 Weeks</c:v>
          </c:tx>
          <c:spPr>
            <a:ln w="28575" cap="rnd">
              <a:solidFill>
                <a:srgbClr val="FFC000"/>
              </a:solidFill>
              <a:round/>
            </a:ln>
            <a:effectLst/>
          </c:spPr>
          <c:marker>
            <c:symbol val="none"/>
          </c:marker>
          <c:dPt>
            <c:idx val="60"/>
            <c:marker>
              <c:symbol val="none"/>
            </c:marker>
            <c:bubble3D val="0"/>
            <c:spPr>
              <a:ln w="28575" cap="rnd">
                <a:solidFill>
                  <a:srgbClr val="FFC000"/>
                </a:solidFill>
                <a:prstDash val="solid"/>
                <a:round/>
              </a:ln>
              <a:effectLst/>
            </c:spPr>
            <c:extLst>
              <c:ext xmlns:c16="http://schemas.microsoft.com/office/drawing/2014/chart" uri="{C3380CC4-5D6E-409C-BE32-E72D297353CC}">
                <c16:uniqueId val="{00000001-4291-4CD7-9879-3E59726D7319}"/>
              </c:ext>
            </c:extLst>
          </c:dPt>
          <c:cat>
            <c:numRef>
              <c:f>OutcomesData!$A$2:$A$62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OutcomesData!$W$2:$W$62</c:f>
              <c:numCache>
                <c:formatCode>_-* #,##0_-;\-* #,##0_-;_-* "-"??_-;_-@_-</c:formatCode>
                <c:ptCount val="61"/>
                <c:pt idx="30">
                  <c:v>0</c:v>
                </c:pt>
                <c:pt idx="31">
                  <c:v>756</c:v>
                </c:pt>
                <c:pt idx="32">
                  <c:v>951</c:v>
                </c:pt>
                <c:pt idx="33">
                  <c:v>1116</c:v>
                </c:pt>
                <c:pt idx="34">
                  <c:v>981</c:v>
                </c:pt>
                <c:pt idx="35">
                  <c:v>962</c:v>
                </c:pt>
                <c:pt idx="36">
                  <c:v>815</c:v>
                </c:pt>
                <c:pt idx="37">
                  <c:v>753</c:v>
                </c:pt>
                <c:pt idx="38">
                  <c:v>923</c:v>
                </c:pt>
                <c:pt idx="39">
                  <c:v>1298</c:v>
                </c:pt>
                <c:pt idx="40">
                  <c:v>811</c:v>
                </c:pt>
                <c:pt idx="41">
                  <c:v>865</c:v>
                </c:pt>
                <c:pt idx="42">
                  <c:v>1006</c:v>
                </c:pt>
                <c:pt idx="43">
                  <c:v>693</c:v>
                </c:pt>
                <c:pt idx="44">
                  <c:v>744</c:v>
                </c:pt>
                <c:pt idx="45">
                  <c:v>1098</c:v>
                </c:pt>
                <c:pt idx="46">
                  <c:v>760</c:v>
                </c:pt>
                <c:pt idx="47">
                  <c:v>926</c:v>
                </c:pt>
                <c:pt idx="48">
                  <c:v>885</c:v>
                </c:pt>
                <c:pt idx="49">
                  <c:v>655</c:v>
                </c:pt>
                <c:pt idx="50">
                  <c:v>754</c:v>
                </c:pt>
                <c:pt idx="51">
                  <c:v>1043</c:v>
                </c:pt>
                <c:pt idx="52">
                  <c:v>518</c:v>
                </c:pt>
                <c:pt idx="53">
                  <c:v>697</c:v>
                </c:pt>
                <c:pt idx="54">
                  <c:v>1128</c:v>
                </c:pt>
                <c:pt idx="55">
                  <c:v>833</c:v>
                </c:pt>
                <c:pt idx="56">
                  <c:v>1039</c:v>
                </c:pt>
                <c:pt idx="57">
                  <c:v>1277</c:v>
                </c:pt>
                <c:pt idx="58">
                  <c:v>1033</c:v>
                </c:pt>
                <c:pt idx="59">
                  <c:v>1327</c:v>
                </c:pt>
                <c:pt idx="60">
                  <c:v>1146</c:v>
                </c:pt>
              </c:numCache>
            </c:numRef>
          </c:val>
          <c:smooth val="0"/>
          <c:extLst>
            <c:ext xmlns:c16="http://schemas.microsoft.com/office/drawing/2014/chart" uri="{C3380CC4-5D6E-409C-BE32-E72D297353CC}">
              <c16:uniqueId val="{00000000-4291-4CD7-9879-3E59726D7319}"/>
            </c:ext>
          </c:extLst>
        </c:ser>
        <c:dLbls>
          <c:showLegendKey val="0"/>
          <c:showVal val="0"/>
          <c:showCatName val="0"/>
          <c:showSerName val="0"/>
          <c:showPercent val="0"/>
          <c:showBubbleSize val="0"/>
        </c:dLbls>
        <c:smooth val="0"/>
        <c:axId val="554175088"/>
        <c:axId val="554177056"/>
      </c:lineChart>
      <c:dateAx>
        <c:axId val="554175088"/>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4177056"/>
        <c:crosses val="autoZero"/>
        <c:auto val="1"/>
        <c:lblOffset val="100"/>
        <c:baseTimeUnit val="months"/>
        <c:majorUnit val="12"/>
      </c:dateAx>
      <c:valAx>
        <c:axId val="55417705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4175088"/>
        <c:crosses val="autoZero"/>
        <c:crossBetween val="midCat"/>
      </c:valAx>
      <c:spPr>
        <a:noFill/>
        <a:ln>
          <a:noFill/>
        </a:ln>
        <a:effectLst/>
      </c:spPr>
    </c:plotArea>
    <c:legend>
      <c:legendPos val="t"/>
      <c:layout>
        <c:manualLayout>
          <c:xMode val="edge"/>
          <c:yMode val="edge"/>
          <c:x val="0.21351682071158815"/>
          <c:y val="0.10639698203842943"/>
          <c:w val="0.64891771019678002"/>
          <c:h val="0.10692825814536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DES Caseload for Cohorts by month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CaseloadData!$E$1</c:f>
              <c:strCache>
                <c:ptCount val="1"/>
                <c:pt idx="0">
                  <c:v>Indigenous DES - Total</c:v>
                </c:pt>
              </c:strCache>
            </c:strRef>
          </c:tx>
          <c:spPr>
            <a:ln w="28575" cap="rnd">
              <a:solidFill>
                <a:srgbClr val="92D050"/>
              </a:solidFill>
              <a:round/>
            </a:ln>
            <a:effectLst/>
          </c:spPr>
          <c:marker>
            <c:symbol val="none"/>
          </c:marker>
          <c:cat>
            <c:numRef>
              <c:f>CaseloadData!$A$2:$A$62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CaseloadData!$E$2:$E$62</c:f>
              <c:numCache>
                <c:formatCode>#,##0_ ;\-#,##0\ </c:formatCode>
                <c:ptCount val="61"/>
                <c:pt idx="0">
                  <c:v>10298</c:v>
                </c:pt>
                <c:pt idx="1">
                  <c:v>10229</c:v>
                </c:pt>
                <c:pt idx="2">
                  <c:v>10301</c:v>
                </c:pt>
                <c:pt idx="3">
                  <c:v>10363</c:v>
                </c:pt>
                <c:pt idx="4">
                  <c:v>10390</c:v>
                </c:pt>
                <c:pt idx="5">
                  <c:v>10530</c:v>
                </c:pt>
                <c:pt idx="6">
                  <c:v>10612</c:v>
                </c:pt>
                <c:pt idx="7">
                  <c:v>10658</c:v>
                </c:pt>
                <c:pt idx="8">
                  <c:v>10829</c:v>
                </c:pt>
                <c:pt idx="9">
                  <c:v>10948</c:v>
                </c:pt>
                <c:pt idx="10">
                  <c:v>11041</c:v>
                </c:pt>
                <c:pt idx="11">
                  <c:v>11174</c:v>
                </c:pt>
                <c:pt idx="12">
                  <c:v>11182</c:v>
                </c:pt>
                <c:pt idx="13">
                  <c:v>11264</c:v>
                </c:pt>
                <c:pt idx="14">
                  <c:v>11337</c:v>
                </c:pt>
                <c:pt idx="15">
                  <c:v>11367</c:v>
                </c:pt>
                <c:pt idx="16">
                  <c:v>11415</c:v>
                </c:pt>
                <c:pt idx="17">
                  <c:v>11469</c:v>
                </c:pt>
                <c:pt idx="18">
                  <c:v>11476</c:v>
                </c:pt>
                <c:pt idx="19">
                  <c:v>11780</c:v>
                </c:pt>
                <c:pt idx="20">
                  <c:v>12106</c:v>
                </c:pt>
                <c:pt idx="21">
                  <c:v>12443</c:v>
                </c:pt>
                <c:pt idx="22">
                  <c:v>12762</c:v>
                </c:pt>
                <c:pt idx="23">
                  <c:v>13112</c:v>
                </c:pt>
                <c:pt idx="24">
                  <c:v>13305</c:v>
                </c:pt>
                <c:pt idx="25">
                  <c:v>13666</c:v>
                </c:pt>
                <c:pt idx="26">
                  <c:v>14080</c:v>
                </c:pt>
                <c:pt idx="27">
                  <c:v>14401</c:v>
                </c:pt>
                <c:pt idx="28">
                  <c:v>14738</c:v>
                </c:pt>
                <c:pt idx="29">
                  <c:v>15130</c:v>
                </c:pt>
                <c:pt idx="30">
                  <c:v>15482</c:v>
                </c:pt>
                <c:pt idx="31">
                  <c:v>16338</c:v>
                </c:pt>
                <c:pt idx="32">
                  <c:v>16789</c:v>
                </c:pt>
                <c:pt idx="33">
                  <c:v>17336</c:v>
                </c:pt>
                <c:pt idx="34">
                  <c:v>17777</c:v>
                </c:pt>
                <c:pt idx="35">
                  <c:v>18208</c:v>
                </c:pt>
                <c:pt idx="36">
                  <c:v>18352</c:v>
                </c:pt>
                <c:pt idx="37">
                  <c:v>18702</c:v>
                </c:pt>
                <c:pt idx="38">
                  <c:v>19068</c:v>
                </c:pt>
                <c:pt idx="39">
                  <c:v>19267</c:v>
                </c:pt>
                <c:pt idx="40">
                  <c:v>19181</c:v>
                </c:pt>
                <c:pt idx="41">
                  <c:v>19592</c:v>
                </c:pt>
                <c:pt idx="42">
                  <c:v>19646</c:v>
                </c:pt>
                <c:pt idx="43">
                  <c:v>19909</c:v>
                </c:pt>
                <c:pt idx="44">
                  <c:v>19951</c:v>
                </c:pt>
                <c:pt idx="45">
                  <c:v>20475</c:v>
                </c:pt>
                <c:pt idx="46">
                  <c:v>20794</c:v>
                </c:pt>
                <c:pt idx="47">
                  <c:v>20932</c:v>
                </c:pt>
                <c:pt idx="48">
                  <c:v>20916</c:v>
                </c:pt>
                <c:pt idx="49">
                  <c:v>21017</c:v>
                </c:pt>
                <c:pt idx="50">
                  <c:v>21204</c:v>
                </c:pt>
                <c:pt idx="51">
                  <c:v>21338</c:v>
                </c:pt>
                <c:pt idx="52">
                  <c:v>21356</c:v>
                </c:pt>
                <c:pt idx="53">
                  <c:v>21538</c:v>
                </c:pt>
                <c:pt idx="54">
                  <c:v>21781</c:v>
                </c:pt>
                <c:pt idx="55">
                  <c:v>21777</c:v>
                </c:pt>
                <c:pt idx="56">
                  <c:v>21599</c:v>
                </c:pt>
                <c:pt idx="57">
                  <c:v>21570</c:v>
                </c:pt>
                <c:pt idx="58">
                  <c:v>21771</c:v>
                </c:pt>
                <c:pt idx="59">
                  <c:v>21918</c:v>
                </c:pt>
                <c:pt idx="60">
                  <c:v>21880</c:v>
                </c:pt>
              </c:numCache>
            </c:numRef>
          </c:val>
          <c:smooth val="0"/>
          <c:extLst>
            <c:ext xmlns:c16="http://schemas.microsoft.com/office/drawing/2014/chart" uri="{C3380CC4-5D6E-409C-BE32-E72D297353CC}">
              <c16:uniqueId val="{00000000-9902-4CA0-A7A2-CC3008D40968}"/>
            </c:ext>
          </c:extLst>
        </c:ser>
        <c:ser>
          <c:idx val="1"/>
          <c:order val="1"/>
          <c:tx>
            <c:strRef>
              <c:f>CaseloadData!$F$1</c:f>
              <c:strCache>
                <c:ptCount val="1"/>
                <c:pt idx="0">
                  <c:v>CALD Total</c:v>
                </c:pt>
              </c:strCache>
            </c:strRef>
          </c:tx>
          <c:spPr>
            <a:ln w="28575" cap="rnd">
              <a:solidFill>
                <a:srgbClr val="FF0000"/>
              </a:solidFill>
              <a:round/>
            </a:ln>
            <a:effectLst/>
          </c:spPr>
          <c:marker>
            <c:symbol val="none"/>
          </c:marker>
          <c:cat>
            <c:numRef>
              <c:f>CaseloadData!$A$2:$A$62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CaseloadData!$F$2:$F$62</c:f>
              <c:numCache>
                <c:formatCode>#,##0_ ;\-#,##0\ </c:formatCode>
                <c:ptCount val="61"/>
                <c:pt idx="0">
                  <c:v>34784</c:v>
                </c:pt>
                <c:pt idx="1">
                  <c:v>34411</c:v>
                </c:pt>
                <c:pt idx="2">
                  <c:v>34214</c:v>
                </c:pt>
                <c:pt idx="3">
                  <c:v>34220</c:v>
                </c:pt>
                <c:pt idx="4">
                  <c:v>34011</c:v>
                </c:pt>
                <c:pt idx="5">
                  <c:v>34062</c:v>
                </c:pt>
                <c:pt idx="6">
                  <c:v>34143</c:v>
                </c:pt>
                <c:pt idx="7">
                  <c:v>34268</c:v>
                </c:pt>
                <c:pt idx="8">
                  <c:v>34655</c:v>
                </c:pt>
                <c:pt idx="9">
                  <c:v>34952</c:v>
                </c:pt>
                <c:pt idx="10">
                  <c:v>35274</c:v>
                </c:pt>
                <c:pt idx="11">
                  <c:v>35720</c:v>
                </c:pt>
                <c:pt idx="12">
                  <c:v>35905</c:v>
                </c:pt>
                <c:pt idx="13">
                  <c:v>36099</c:v>
                </c:pt>
                <c:pt idx="14">
                  <c:v>36295</c:v>
                </c:pt>
                <c:pt idx="15">
                  <c:v>36324</c:v>
                </c:pt>
                <c:pt idx="16">
                  <c:v>36259</c:v>
                </c:pt>
                <c:pt idx="17">
                  <c:v>36277</c:v>
                </c:pt>
                <c:pt idx="18">
                  <c:v>36216</c:v>
                </c:pt>
                <c:pt idx="19">
                  <c:v>36928</c:v>
                </c:pt>
                <c:pt idx="20">
                  <c:v>37639</c:v>
                </c:pt>
                <c:pt idx="21">
                  <c:v>38102</c:v>
                </c:pt>
                <c:pt idx="22">
                  <c:v>38833</c:v>
                </c:pt>
                <c:pt idx="23">
                  <c:v>39593</c:v>
                </c:pt>
                <c:pt idx="24">
                  <c:v>39936</c:v>
                </c:pt>
                <c:pt idx="25">
                  <c:v>40526</c:v>
                </c:pt>
                <c:pt idx="26">
                  <c:v>41339</c:v>
                </c:pt>
                <c:pt idx="27">
                  <c:v>42014</c:v>
                </c:pt>
                <c:pt idx="28">
                  <c:v>42607</c:v>
                </c:pt>
                <c:pt idx="29">
                  <c:v>43477</c:v>
                </c:pt>
                <c:pt idx="30">
                  <c:v>43992</c:v>
                </c:pt>
                <c:pt idx="31">
                  <c:v>45901</c:v>
                </c:pt>
                <c:pt idx="32">
                  <c:v>47019</c:v>
                </c:pt>
                <c:pt idx="33">
                  <c:v>48125</c:v>
                </c:pt>
                <c:pt idx="34">
                  <c:v>49581</c:v>
                </c:pt>
                <c:pt idx="35">
                  <c:v>50499</c:v>
                </c:pt>
                <c:pt idx="36">
                  <c:v>50877</c:v>
                </c:pt>
                <c:pt idx="37">
                  <c:v>51322</c:v>
                </c:pt>
                <c:pt idx="38">
                  <c:v>51787</c:v>
                </c:pt>
                <c:pt idx="39">
                  <c:v>51973</c:v>
                </c:pt>
                <c:pt idx="40">
                  <c:v>51462</c:v>
                </c:pt>
                <c:pt idx="41">
                  <c:v>52418</c:v>
                </c:pt>
                <c:pt idx="42">
                  <c:v>52705</c:v>
                </c:pt>
                <c:pt idx="43">
                  <c:v>53966</c:v>
                </c:pt>
                <c:pt idx="44">
                  <c:v>53988</c:v>
                </c:pt>
                <c:pt idx="45">
                  <c:v>55699</c:v>
                </c:pt>
                <c:pt idx="46">
                  <c:v>56982</c:v>
                </c:pt>
                <c:pt idx="47">
                  <c:v>57333</c:v>
                </c:pt>
                <c:pt idx="48">
                  <c:v>57286</c:v>
                </c:pt>
                <c:pt idx="49">
                  <c:v>57386</c:v>
                </c:pt>
                <c:pt idx="50">
                  <c:v>57750</c:v>
                </c:pt>
                <c:pt idx="51">
                  <c:v>58029</c:v>
                </c:pt>
                <c:pt idx="52">
                  <c:v>58247</c:v>
                </c:pt>
                <c:pt idx="53">
                  <c:v>58706</c:v>
                </c:pt>
                <c:pt idx="54">
                  <c:v>59226</c:v>
                </c:pt>
                <c:pt idx="55">
                  <c:v>58933</c:v>
                </c:pt>
                <c:pt idx="56">
                  <c:v>58462</c:v>
                </c:pt>
                <c:pt idx="57">
                  <c:v>58383</c:v>
                </c:pt>
                <c:pt idx="58">
                  <c:v>59328</c:v>
                </c:pt>
                <c:pt idx="59">
                  <c:v>59668</c:v>
                </c:pt>
                <c:pt idx="60">
                  <c:v>59787</c:v>
                </c:pt>
              </c:numCache>
            </c:numRef>
          </c:val>
          <c:smooth val="0"/>
          <c:extLst>
            <c:ext xmlns:c16="http://schemas.microsoft.com/office/drawing/2014/chart" uri="{C3380CC4-5D6E-409C-BE32-E72D297353CC}">
              <c16:uniqueId val="{00000005-9902-4CA0-A7A2-CC3008D40968}"/>
            </c:ext>
          </c:extLst>
        </c:ser>
        <c:ser>
          <c:idx val="2"/>
          <c:order val="2"/>
          <c:tx>
            <c:strRef>
              <c:f>CaseloadData!$G$1</c:f>
              <c:strCache>
                <c:ptCount val="1"/>
                <c:pt idx="0">
                  <c:v>Homeless DES - Total</c:v>
                </c:pt>
              </c:strCache>
            </c:strRef>
          </c:tx>
          <c:spPr>
            <a:ln w="28575" cap="rnd">
              <a:solidFill>
                <a:srgbClr val="5B9BD5"/>
              </a:solidFill>
              <a:round/>
            </a:ln>
            <a:effectLst/>
          </c:spPr>
          <c:marker>
            <c:symbol val="none"/>
          </c:marker>
          <c:cat>
            <c:numRef>
              <c:f>CaseloadData!$A$2:$A$62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CaseloadData!$G$2:$G$62</c:f>
              <c:numCache>
                <c:formatCode>#,##0_ ;\-#,##0\ </c:formatCode>
                <c:ptCount val="61"/>
                <c:pt idx="0">
                  <c:v>12148</c:v>
                </c:pt>
                <c:pt idx="1">
                  <c:v>12112</c:v>
                </c:pt>
                <c:pt idx="2">
                  <c:v>12121</c:v>
                </c:pt>
                <c:pt idx="3">
                  <c:v>12212</c:v>
                </c:pt>
                <c:pt idx="4">
                  <c:v>12240</c:v>
                </c:pt>
                <c:pt idx="5">
                  <c:v>12278</c:v>
                </c:pt>
                <c:pt idx="6">
                  <c:v>12368</c:v>
                </c:pt>
                <c:pt idx="7">
                  <c:v>12412</c:v>
                </c:pt>
                <c:pt idx="8">
                  <c:v>12560</c:v>
                </c:pt>
                <c:pt idx="9">
                  <c:v>12679</c:v>
                </c:pt>
                <c:pt idx="10">
                  <c:v>12754</c:v>
                </c:pt>
                <c:pt idx="11">
                  <c:v>12900</c:v>
                </c:pt>
                <c:pt idx="12">
                  <c:v>12927</c:v>
                </c:pt>
                <c:pt idx="13">
                  <c:v>13037</c:v>
                </c:pt>
                <c:pt idx="14">
                  <c:v>13076</c:v>
                </c:pt>
                <c:pt idx="15">
                  <c:v>13124</c:v>
                </c:pt>
                <c:pt idx="16">
                  <c:v>13086</c:v>
                </c:pt>
                <c:pt idx="17">
                  <c:v>13171</c:v>
                </c:pt>
                <c:pt idx="18">
                  <c:v>13189</c:v>
                </c:pt>
                <c:pt idx="19">
                  <c:v>13569</c:v>
                </c:pt>
                <c:pt idx="20">
                  <c:v>14005</c:v>
                </c:pt>
                <c:pt idx="21">
                  <c:v>14345</c:v>
                </c:pt>
                <c:pt idx="22">
                  <c:v>14784</c:v>
                </c:pt>
                <c:pt idx="23">
                  <c:v>15142</c:v>
                </c:pt>
                <c:pt idx="24">
                  <c:v>15324</c:v>
                </c:pt>
                <c:pt idx="25">
                  <c:v>15661</c:v>
                </c:pt>
                <c:pt idx="26">
                  <c:v>16079</c:v>
                </c:pt>
                <c:pt idx="27">
                  <c:v>16477</c:v>
                </c:pt>
                <c:pt idx="28">
                  <c:v>16842</c:v>
                </c:pt>
                <c:pt idx="29">
                  <c:v>17225</c:v>
                </c:pt>
                <c:pt idx="30">
                  <c:v>17655</c:v>
                </c:pt>
                <c:pt idx="31">
                  <c:v>18430</c:v>
                </c:pt>
                <c:pt idx="32">
                  <c:v>18928</c:v>
                </c:pt>
                <c:pt idx="33">
                  <c:v>19561</c:v>
                </c:pt>
                <c:pt idx="34">
                  <c:v>20126</c:v>
                </c:pt>
                <c:pt idx="35">
                  <c:v>20522</c:v>
                </c:pt>
                <c:pt idx="36">
                  <c:v>20601</c:v>
                </c:pt>
                <c:pt idx="37">
                  <c:v>20941</c:v>
                </c:pt>
                <c:pt idx="38">
                  <c:v>21335</c:v>
                </c:pt>
                <c:pt idx="39">
                  <c:v>21517</c:v>
                </c:pt>
                <c:pt idx="40">
                  <c:v>21401</c:v>
                </c:pt>
                <c:pt idx="41">
                  <c:v>21740</c:v>
                </c:pt>
                <c:pt idx="42">
                  <c:v>21840</c:v>
                </c:pt>
                <c:pt idx="43">
                  <c:v>22014</c:v>
                </c:pt>
                <c:pt idx="44">
                  <c:v>21985</c:v>
                </c:pt>
                <c:pt idx="45">
                  <c:v>22508</c:v>
                </c:pt>
                <c:pt idx="46">
                  <c:v>22766</c:v>
                </c:pt>
                <c:pt idx="47">
                  <c:v>22757</c:v>
                </c:pt>
                <c:pt idx="48">
                  <c:v>22588</c:v>
                </c:pt>
                <c:pt idx="49">
                  <c:v>22584</c:v>
                </c:pt>
                <c:pt idx="50">
                  <c:v>22607</c:v>
                </c:pt>
                <c:pt idx="51">
                  <c:v>22586</c:v>
                </c:pt>
                <c:pt idx="52">
                  <c:v>22571</c:v>
                </c:pt>
                <c:pt idx="53">
                  <c:v>22754</c:v>
                </c:pt>
                <c:pt idx="54">
                  <c:v>23007</c:v>
                </c:pt>
                <c:pt idx="55">
                  <c:v>22901</c:v>
                </c:pt>
                <c:pt idx="56">
                  <c:v>22772</c:v>
                </c:pt>
                <c:pt idx="57">
                  <c:v>22662</c:v>
                </c:pt>
                <c:pt idx="58">
                  <c:v>22845</c:v>
                </c:pt>
                <c:pt idx="59">
                  <c:v>22865</c:v>
                </c:pt>
                <c:pt idx="60">
                  <c:v>22821</c:v>
                </c:pt>
              </c:numCache>
            </c:numRef>
          </c:val>
          <c:smooth val="0"/>
          <c:extLst>
            <c:ext xmlns:c16="http://schemas.microsoft.com/office/drawing/2014/chart" uri="{C3380CC4-5D6E-409C-BE32-E72D297353CC}">
              <c16:uniqueId val="{00000006-9902-4CA0-A7A2-CC3008D40968}"/>
            </c:ext>
          </c:extLst>
        </c:ser>
        <c:ser>
          <c:idx val="3"/>
          <c:order val="3"/>
          <c:tx>
            <c:strRef>
              <c:f>CaseloadData!$H$1</c:f>
              <c:strCache>
                <c:ptCount val="1"/>
                <c:pt idx="0">
                  <c:v>Refugees total</c:v>
                </c:pt>
              </c:strCache>
            </c:strRef>
          </c:tx>
          <c:spPr>
            <a:ln w="28575" cap="rnd">
              <a:solidFill>
                <a:schemeClr val="accent4"/>
              </a:solidFill>
              <a:round/>
            </a:ln>
            <a:effectLst/>
          </c:spPr>
          <c:marker>
            <c:symbol val="none"/>
          </c:marker>
          <c:cat>
            <c:numRef>
              <c:f>CaseloadData!$A$2:$A$62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CaseloadData!$H$2:$H$62</c:f>
              <c:numCache>
                <c:formatCode>#,##0_ ;\-#,##0\ </c:formatCode>
                <c:ptCount val="61"/>
                <c:pt idx="0">
                  <c:v>7784</c:v>
                </c:pt>
                <c:pt idx="1">
                  <c:v>7686</c:v>
                </c:pt>
                <c:pt idx="2">
                  <c:v>7673</c:v>
                </c:pt>
                <c:pt idx="3">
                  <c:v>7684</c:v>
                </c:pt>
                <c:pt idx="4">
                  <c:v>7677</c:v>
                </c:pt>
                <c:pt idx="5">
                  <c:v>7721</c:v>
                </c:pt>
                <c:pt idx="6">
                  <c:v>7804</c:v>
                </c:pt>
                <c:pt idx="7">
                  <c:v>7874</c:v>
                </c:pt>
                <c:pt idx="8">
                  <c:v>7993</c:v>
                </c:pt>
                <c:pt idx="9">
                  <c:v>8079</c:v>
                </c:pt>
                <c:pt idx="10">
                  <c:v>8212</c:v>
                </c:pt>
                <c:pt idx="11">
                  <c:v>8329</c:v>
                </c:pt>
                <c:pt idx="12">
                  <c:v>8389</c:v>
                </c:pt>
                <c:pt idx="13">
                  <c:v>8459</c:v>
                </c:pt>
                <c:pt idx="14">
                  <c:v>8541</c:v>
                </c:pt>
                <c:pt idx="15">
                  <c:v>8547</c:v>
                </c:pt>
                <c:pt idx="16">
                  <c:v>8527</c:v>
                </c:pt>
                <c:pt idx="17">
                  <c:v>8605</c:v>
                </c:pt>
                <c:pt idx="18">
                  <c:v>8651</c:v>
                </c:pt>
                <c:pt idx="19">
                  <c:v>8904</c:v>
                </c:pt>
                <c:pt idx="20">
                  <c:v>9149</c:v>
                </c:pt>
                <c:pt idx="21">
                  <c:v>9269</c:v>
                </c:pt>
                <c:pt idx="22">
                  <c:v>9539</c:v>
                </c:pt>
                <c:pt idx="23">
                  <c:v>9804</c:v>
                </c:pt>
                <c:pt idx="24">
                  <c:v>9927</c:v>
                </c:pt>
                <c:pt idx="25">
                  <c:v>10067</c:v>
                </c:pt>
                <c:pt idx="26">
                  <c:v>10348</c:v>
                </c:pt>
                <c:pt idx="27">
                  <c:v>10578</c:v>
                </c:pt>
                <c:pt idx="28">
                  <c:v>10758</c:v>
                </c:pt>
                <c:pt idx="29">
                  <c:v>11046</c:v>
                </c:pt>
                <c:pt idx="30">
                  <c:v>11264</c:v>
                </c:pt>
                <c:pt idx="31">
                  <c:v>11738</c:v>
                </c:pt>
                <c:pt idx="32">
                  <c:v>11979</c:v>
                </c:pt>
                <c:pt idx="33">
                  <c:v>12328</c:v>
                </c:pt>
                <c:pt idx="34">
                  <c:v>12783</c:v>
                </c:pt>
                <c:pt idx="35">
                  <c:v>13092</c:v>
                </c:pt>
                <c:pt idx="36">
                  <c:v>13214</c:v>
                </c:pt>
                <c:pt idx="37">
                  <c:v>13339</c:v>
                </c:pt>
                <c:pt idx="38">
                  <c:v>13521</c:v>
                </c:pt>
                <c:pt idx="39">
                  <c:v>13619</c:v>
                </c:pt>
                <c:pt idx="40">
                  <c:v>13536</c:v>
                </c:pt>
                <c:pt idx="41">
                  <c:v>13788</c:v>
                </c:pt>
                <c:pt idx="42">
                  <c:v>13856</c:v>
                </c:pt>
                <c:pt idx="43">
                  <c:v>14048</c:v>
                </c:pt>
                <c:pt idx="44">
                  <c:v>13982</c:v>
                </c:pt>
                <c:pt idx="45">
                  <c:v>14376</c:v>
                </c:pt>
                <c:pt idx="46">
                  <c:v>14705</c:v>
                </c:pt>
                <c:pt idx="47">
                  <c:v>14709</c:v>
                </c:pt>
                <c:pt idx="48">
                  <c:v>14685</c:v>
                </c:pt>
                <c:pt idx="49">
                  <c:v>14660</c:v>
                </c:pt>
                <c:pt idx="50">
                  <c:v>14689</c:v>
                </c:pt>
                <c:pt idx="51">
                  <c:v>14743</c:v>
                </c:pt>
                <c:pt idx="52">
                  <c:v>14773</c:v>
                </c:pt>
                <c:pt idx="53">
                  <c:v>14874</c:v>
                </c:pt>
                <c:pt idx="54">
                  <c:v>15003</c:v>
                </c:pt>
                <c:pt idx="55">
                  <c:v>14933</c:v>
                </c:pt>
                <c:pt idx="56">
                  <c:v>14834</c:v>
                </c:pt>
                <c:pt idx="57">
                  <c:v>14806</c:v>
                </c:pt>
                <c:pt idx="58">
                  <c:v>14978</c:v>
                </c:pt>
                <c:pt idx="59">
                  <c:v>15022</c:v>
                </c:pt>
                <c:pt idx="60">
                  <c:v>15079</c:v>
                </c:pt>
              </c:numCache>
            </c:numRef>
          </c:val>
          <c:smooth val="0"/>
          <c:extLst>
            <c:ext xmlns:c16="http://schemas.microsoft.com/office/drawing/2014/chart" uri="{C3380CC4-5D6E-409C-BE32-E72D297353CC}">
              <c16:uniqueId val="{00000007-9902-4CA0-A7A2-CC3008D40968}"/>
            </c:ext>
          </c:extLst>
        </c:ser>
        <c:ser>
          <c:idx val="4"/>
          <c:order val="4"/>
          <c:tx>
            <c:strRef>
              <c:f>CaseloadData!$I$1</c:f>
              <c:strCache>
                <c:ptCount val="1"/>
                <c:pt idx="0">
                  <c:v>Ex Offender Total</c:v>
                </c:pt>
              </c:strCache>
            </c:strRef>
          </c:tx>
          <c:spPr>
            <a:ln w="28575" cap="rnd">
              <a:solidFill>
                <a:schemeClr val="accent5"/>
              </a:solidFill>
              <a:round/>
            </a:ln>
            <a:effectLst/>
          </c:spPr>
          <c:marker>
            <c:symbol val="none"/>
          </c:marker>
          <c:cat>
            <c:numRef>
              <c:f>CaseloadData!$A$2:$A$62</c:f>
              <c:numCache>
                <c:formatCode>mmm\-yy</c:formatCode>
                <c:ptCount val="61"/>
                <c:pt idx="0">
                  <c:v>42735</c:v>
                </c:pt>
                <c:pt idx="1">
                  <c:v>42766</c:v>
                </c:pt>
                <c:pt idx="2">
                  <c:v>42794</c:v>
                </c:pt>
                <c:pt idx="3">
                  <c:v>42825</c:v>
                </c:pt>
                <c:pt idx="4">
                  <c:v>42855</c:v>
                </c:pt>
                <c:pt idx="5">
                  <c:v>42886</c:v>
                </c:pt>
                <c:pt idx="6">
                  <c:v>42916</c:v>
                </c:pt>
                <c:pt idx="7">
                  <c:v>42947</c:v>
                </c:pt>
                <c:pt idx="8">
                  <c:v>42978</c:v>
                </c:pt>
                <c:pt idx="9">
                  <c:v>43008</c:v>
                </c:pt>
                <c:pt idx="10">
                  <c:v>43039</c:v>
                </c:pt>
                <c:pt idx="11">
                  <c:v>43069</c:v>
                </c:pt>
                <c:pt idx="12">
                  <c:v>43100</c:v>
                </c:pt>
                <c:pt idx="13">
                  <c:v>43131</c:v>
                </c:pt>
                <c:pt idx="14">
                  <c:v>43159</c:v>
                </c:pt>
                <c:pt idx="15">
                  <c:v>43190</c:v>
                </c:pt>
                <c:pt idx="16">
                  <c:v>43220</c:v>
                </c:pt>
                <c:pt idx="17">
                  <c:v>43251</c:v>
                </c:pt>
                <c:pt idx="18">
                  <c:v>43281</c:v>
                </c:pt>
                <c:pt idx="19">
                  <c:v>43312</c:v>
                </c:pt>
                <c:pt idx="20">
                  <c:v>43343</c:v>
                </c:pt>
                <c:pt idx="21">
                  <c:v>43373</c:v>
                </c:pt>
                <c:pt idx="22">
                  <c:v>43404</c:v>
                </c:pt>
                <c:pt idx="23">
                  <c:v>43434</c:v>
                </c:pt>
                <c:pt idx="24">
                  <c:v>43465</c:v>
                </c:pt>
                <c:pt idx="25">
                  <c:v>43496</c:v>
                </c:pt>
                <c:pt idx="26">
                  <c:v>43524</c:v>
                </c:pt>
                <c:pt idx="27">
                  <c:v>43555</c:v>
                </c:pt>
                <c:pt idx="28">
                  <c:v>43585</c:v>
                </c:pt>
                <c:pt idx="29">
                  <c:v>43616</c:v>
                </c:pt>
                <c:pt idx="30">
                  <c:v>43646</c:v>
                </c:pt>
                <c:pt idx="31">
                  <c:v>43677</c:v>
                </c:pt>
                <c:pt idx="32">
                  <c:v>43708</c:v>
                </c:pt>
                <c:pt idx="33">
                  <c:v>43738</c:v>
                </c:pt>
                <c:pt idx="34">
                  <c:v>43769</c:v>
                </c:pt>
                <c:pt idx="35">
                  <c:v>43799</c:v>
                </c:pt>
                <c:pt idx="36">
                  <c:v>43830</c:v>
                </c:pt>
                <c:pt idx="37">
                  <c:v>43861</c:v>
                </c:pt>
                <c:pt idx="38">
                  <c:v>43890</c:v>
                </c:pt>
                <c:pt idx="39">
                  <c:v>43921</c:v>
                </c:pt>
                <c:pt idx="40">
                  <c:v>43951</c:v>
                </c:pt>
                <c:pt idx="41">
                  <c:v>43982</c:v>
                </c:pt>
                <c:pt idx="42">
                  <c:v>44012</c:v>
                </c:pt>
                <c:pt idx="43">
                  <c:v>44043</c:v>
                </c:pt>
                <c:pt idx="44">
                  <c:v>44074</c:v>
                </c:pt>
                <c:pt idx="45">
                  <c:v>44104</c:v>
                </c:pt>
                <c:pt idx="46">
                  <c:v>44135</c:v>
                </c:pt>
                <c:pt idx="47">
                  <c:v>44165</c:v>
                </c:pt>
                <c:pt idx="48">
                  <c:v>44196</c:v>
                </c:pt>
                <c:pt idx="49">
                  <c:v>44227</c:v>
                </c:pt>
                <c:pt idx="50">
                  <c:v>44255</c:v>
                </c:pt>
                <c:pt idx="51">
                  <c:v>44286</c:v>
                </c:pt>
                <c:pt idx="52">
                  <c:v>44316</c:v>
                </c:pt>
                <c:pt idx="53">
                  <c:v>44347</c:v>
                </c:pt>
                <c:pt idx="54">
                  <c:v>44377</c:v>
                </c:pt>
                <c:pt idx="55">
                  <c:v>44408</c:v>
                </c:pt>
                <c:pt idx="56">
                  <c:v>44439</c:v>
                </c:pt>
                <c:pt idx="57">
                  <c:v>44469</c:v>
                </c:pt>
                <c:pt idx="58">
                  <c:v>44500</c:v>
                </c:pt>
                <c:pt idx="59">
                  <c:v>44530</c:v>
                </c:pt>
                <c:pt idx="60">
                  <c:v>44561</c:v>
                </c:pt>
              </c:numCache>
            </c:numRef>
          </c:cat>
          <c:val>
            <c:numRef>
              <c:f>CaseloadData!$I$2:$I$62</c:f>
              <c:numCache>
                <c:formatCode>#,##0_ ;\-#,##0\ </c:formatCode>
                <c:ptCount val="61"/>
                <c:pt idx="0">
                  <c:v>13542</c:v>
                </c:pt>
                <c:pt idx="1">
                  <c:v>13488</c:v>
                </c:pt>
                <c:pt idx="2">
                  <c:v>13524</c:v>
                </c:pt>
                <c:pt idx="3">
                  <c:v>13606</c:v>
                </c:pt>
                <c:pt idx="4">
                  <c:v>13607</c:v>
                </c:pt>
                <c:pt idx="5">
                  <c:v>13594</c:v>
                </c:pt>
                <c:pt idx="6">
                  <c:v>13676</c:v>
                </c:pt>
                <c:pt idx="7">
                  <c:v>13805</c:v>
                </c:pt>
                <c:pt idx="8">
                  <c:v>13977</c:v>
                </c:pt>
                <c:pt idx="9">
                  <c:v>14108</c:v>
                </c:pt>
                <c:pt idx="10">
                  <c:v>14223</c:v>
                </c:pt>
                <c:pt idx="11">
                  <c:v>14400</c:v>
                </c:pt>
                <c:pt idx="12">
                  <c:v>14385</c:v>
                </c:pt>
                <c:pt idx="13">
                  <c:v>14496</c:v>
                </c:pt>
                <c:pt idx="14">
                  <c:v>14642</c:v>
                </c:pt>
                <c:pt idx="15">
                  <c:v>14658</c:v>
                </c:pt>
                <c:pt idx="16">
                  <c:v>14634</c:v>
                </c:pt>
                <c:pt idx="17">
                  <c:v>14739</c:v>
                </c:pt>
                <c:pt idx="18">
                  <c:v>14783</c:v>
                </c:pt>
                <c:pt idx="19">
                  <c:v>15269</c:v>
                </c:pt>
                <c:pt idx="20">
                  <c:v>15586</c:v>
                </c:pt>
                <c:pt idx="21">
                  <c:v>15891</c:v>
                </c:pt>
                <c:pt idx="22">
                  <c:v>16171</c:v>
                </c:pt>
                <c:pt idx="23">
                  <c:v>16451</c:v>
                </c:pt>
                <c:pt idx="24">
                  <c:v>16605</c:v>
                </c:pt>
                <c:pt idx="25">
                  <c:v>16896</c:v>
                </c:pt>
                <c:pt idx="26">
                  <c:v>17298</c:v>
                </c:pt>
                <c:pt idx="27">
                  <c:v>17645</c:v>
                </c:pt>
                <c:pt idx="28">
                  <c:v>18035</c:v>
                </c:pt>
                <c:pt idx="29">
                  <c:v>18542</c:v>
                </c:pt>
                <c:pt idx="30">
                  <c:v>18932</c:v>
                </c:pt>
                <c:pt idx="31">
                  <c:v>19890</c:v>
                </c:pt>
                <c:pt idx="32">
                  <c:v>20377</c:v>
                </c:pt>
                <c:pt idx="33">
                  <c:v>21068</c:v>
                </c:pt>
                <c:pt idx="34">
                  <c:v>21707</c:v>
                </c:pt>
                <c:pt idx="35">
                  <c:v>22263</c:v>
                </c:pt>
                <c:pt idx="36">
                  <c:v>22402</c:v>
                </c:pt>
                <c:pt idx="37">
                  <c:v>22764</c:v>
                </c:pt>
                <c:pt idx="38">
                  <c:v>23178</c:v>
                </c:pt>
                <c:pt idx="39">
                  <c:v>23491</c:v>
                </c:pt>
                <c:pt idx="40">
                  <c:v>23340</c:v>
                </c:pt>
                <c:pt idx="41">
                  <c:v>23798</c:v>
                </c:pt>
                <c:pt idx="42">
                  <c:v>23918</c:v>
                </c:pt>
                <c:pt idx="43">
                  <c:v>24169</c:v>
                </c:pt>
                <c:pt idx="44">
                  <c:v>24096</c:v>
                </c:pt>
                <c:pt idx="45">
                  <c:v>24606</c:v>
                </c:pt>
                <c:pt idx="46">
                  <c:v>25027</c:v>
                </c:pt>
                <c:pt idx="47">
                  <c:v>25095</c:v>
                </c:pt>
                <c:pt idx="48">
                  <c:v>24933</c:v>
                </c:pt>
                <c:pt idx="49">
                  <c:v>24872</c:v>
                </c:pt>
                <c:pt idx="50">
                  <c:v>24875</c:v>
                </c:pt>
                <c:pt idx="51">
                  <c:v>24858</c:v>
                </c:pt>
                <c:pt idx="52">
                  <c:v>24877</c:v>
                </c:pt>
                <c:pt idx="53">
                  <c:v>24996</c:v>
                </c:pt>
                <c:pt idx="54">
                  <c:v>25138</c:v>
                </c:pt>
                <c:pt idx="55">
                  <c:v>25096</c:v>
                </c:pt>
                <c:pt idx="56">
                  <c:v>24811</c:v>
                </c:pt>
                <c:pt idx="57">
                  <c:v>24697</c:v>
                </c:pt>
                <c:pt idx="58">
                  <c:v>24855</c:v>
                </c:pt>
                <c:pt idx="59">
                  <c:v>24864</c:v>
                </c:pt>
                <c:pt idx="60">
                  <c:v>24799</c:v>
                </c:pt>
              </c:numCache>
            </c:numRef>
          </c:val>
          <c:smooth val="0"/>
          <c:extLst>
            <c:ext xmlns:c16="http://schemas.microsoft.com/office/drawing/2014/chart" uri="{C3380CC4-5D6E-409C-BE32-E72D297353CC}">
              <c16:uniqueId val="{00000008-9902-4CA0-A7A2-CC3008D40968}"/>
            </c:ext>
          </c:extLst>
        </c:ser>
        <c:dLbls>
          <c:showLegendKey val="0"/>
          <c:showVal val="0"/>
          <c:showCatName val="0"/>
          <c:showSerName val="0"/>
          <c:showPercent val="0"/>
          <c:showBubbleSize val="0"/>
        </c:dLbls>
        <c:smooth val="0"/>
        <c:axId val="769219328"/>
        <c:axId val="769218344"/>
      </c:lineChart>
      <c:dateAx>
        <c:axId val="769219328"/>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218344"/>
        <c:crosses val="autoZero"/>
        <c:auto val="1"/>
        <c:lblOffset val="100"/>
        <c:baseTimeUnit val="months"/>
        <c:majorUnit val="1"/>
        <c:majorTimeUnit val="years"/>
      </c:dateAx>
      <c:valAx>
        <c:axId val="769218344"/>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2193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b="1">
                <a:solidFill>
                  <a:sysClr val="windowText" lastClr="000000"/>
                </a:solidFill>
              </a:rPr>
              <a:t>DMS - Caseload Population Distribution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bar"/>
        <c:grouping val="clustered"/>
        <c:varyColors val="0"/>
        <c:ser>
          <c:idx val="1"/>
          <c:order val="0"/>
          <c:tx>
            <c:strRef>
              <c:f>Caseload!$N$67</c:f>
              <c:strCache>
                <c:ptCount val="1"/>
                <c:pt idx="0">
                  <c:v>DMS - Females</c:v>
                </c:pt>
              </c:strCache>
            </c:strRef>
          </c:tx>
          <c:spPr>
            <a:solidFill>
              <a:srgbClr val="00B050"/>
            </a:solidFill>
            <a:ln>
              <a:solidFill>
                <a:sysClr val="windowText" lastClr="000000">
                  <a:alpha val="99000"/>
                </a:sysClr>
              </a:solidFill>
            </a:ln>
            <a:effectLst/>
          </c:spPr>
          <c:invertIfNegative val="0"/>
          <c:cat>
            <c:strRef>
              <c:f>Caseload!$L$79:$L$86</c:f>
              <c:strCache>
                <c:ptCount val="8"/>
                <c:pt idx="0">
                  <c:v>Under 21</c:v>
                </c:pt>
                <c:pt idx="1">
                  <c:v>21-24</c:v>
                </c:pt>
                <c:pt idx="2">
                  <c:v>25-34</c:v>
                </c:pt>
                <c:pt idx="3">
                  <c:v>35-44</c:v>
                </c:pt>
                <c:pt idx="4">
                  <c:v>45-49</c:v>
                </c:pt>
                <c:pt idx="5">
                  <c:v>50-54</c:v>
                </c:pt>
                <c:pt idx="6">
                  <c:v>55-64</c:v>
                </c:pt>
                <c:pt idx="7">
                  <c:v>65 and over</c:v>
                </c:pt>
              </c:strCache>
            </c:strRef>
          </c:cat>
          <c:val>
            <c:numRef>
              <c:f>Caseload!$N$79:$N$86</c:f>
              <c:numCache>
                <c:formatCode>#,##0.0;#,##0.0</c:formatCode>
                <c:ptCount val="8"/>
                <c:pt idx="0">
                  <c:v>2.4</c:v>
                </c:pt>
                <c:pt idx="1">
                  <c:v>5.7</c:v>
                </c:pt>
                <c:pt idx="2">
                  <c:v>12.1</c:v>
                </c:pt>
                <c:pt idx="3">
                  <c:v>14.1</c:v>
                </c:pt>
                <c:pt idx="4">
                  <c:v>11.5</c:v>
                </c:pt>
                <c:pt idx="5">
                  <c:v>14.3</c:v>
                </c:pt>
                <c:pt idx="6">
                  <c:v>33.6</c:v>
                </c:pt>
                <c:pt idx="7">
                  <c:v>6.3</c:v>
                </c:pt>
              </c:numCache>
            </c:numRef>
          </c:val>
          <c:extLst>
            <c:ext xmlns:c16="http://schemas.microsoft.com/office/drawing/2014/chart" uri="{C3380CC4-5D6E-409C-BE32-E72D297353CC}">
              <c16:uniqueId val="{00000001-9347-4753-B6FE-7D40CA386072}"/>
            </c:ext>
          </c:extLst>
        </c:ser>
        <c:ser>
          <c:idx val="0"/>
          <c:order val="1"/>
          <c:tx>
            <c:strRef>
              <c:f>Caseload!$M$67</c:f>
              <c:strCache>
                <c:ptCount val="1"/>
                <c:pt idx="0">
                  <c:v>DMS - Males</c:v>
                </c:pt>
              </c:strCache>
            </c:strRef>
          </c:tx>
          <c:spPr>
            <a:solidFill>
              <a:schemeClr val="bg1"/>
            </a:solidFill>
            <a:ln>
              <a:solidFill>
                <a:sysClr val="windowText" lastClr="000000"/>
              </a:solidFill>
            </a:ln>
            <a:effectLst/>
          </c:spPr>
          <c:invertIfNegative val="0"/>
          <c:cat>
            <c:strRef>
              <c:f>Caseload!$L$79:$L$86</c:f>
              <c:strCache>
                <c:ptCount val="8"/>
                <c:pt idx="0">
                  <c:v>Under 21</c:v>
                </c:pt>
                <c:pt idx="1">
                  <c:v>21-24</c:v>
                </c:pt>
                <c:pt idx="2">
                  <c:v>25-34</c:v>
                </c:pt>
                <c:pt idx="3">
                  <c:v>35-44</c:v>
                </c:pt>
                <c:pt idx="4">
                  <c:v>45-49</c:v>
                </c:pt>
                <c:pt idx="5">
                  <c:v>50-54</c:v>
                </c:pt>
                <c:pt idx="6">
                  <c:v>55-64</c:v>
                </c:pt>
                <c:pt idx="7">
                  <c:v>65 and over</c:v>
                </c:pt>
              </c:strCache>
            </c:strRef>
          </c:cat>
          <c:val>
            <c:numRef>
              <c:f>Caseload!$M$79:$M$86</c:f>
              <c:numCache>
                <c:formatCode>#,##0.0;#,##0.0</c:formatCode>
                <c:ptCount val="8"/>
                <c:pt idx="0">
                  <c:v>-2</c:v>
                </c:pt>
                <c:pt idx="1">
                  <c:v>-5.2</c:v>
                </c:pt>
                <c:pt idx="2">
                  <c:v>-15.9</c:v>
                </c:pt>
                <c:pt idx="3">
                  <c:v>-17</c:v>
                </c:pt>
                <c:pt idx="4">
                  <c:v>-10.9</c:v>
                </c:pt>
                <c:pt idx="5">
                  <c:v>-12.7</c:v>
                </c:pt>
                <c:pt idx="6">
                  <c:v>-30.6</c:v>
                </c:pt>
                <c:pt idx="7">
                  <c:v>-5.7</c:v>
                </c:pt>
              </c:numCache>
            </c:numRef>
          </c:val>
          <c:extLst>
            <c:ext xmlns:c16="http://schemas.microsoft.com/office/drawing/2014/chart" uri="{C3380CC4-5D6E-409C-BE32-E72D297353CC}">
              <c16:uniqueId val="{00000000-9347-4753-B6FE-7D40CA386072}"/>
            </c:ext>
          </c:extLst>
        </c:ser>
        <c:dLbls>
          <c:showLegendKey val="0"/>
          <c:showVal val="0"/>
          <c:showCatName val="0"/>
          <c:showSerName val="0"/>
          <c:showPercent val="0"/>
          <c:showBubbleSize val="0"/>
        </c:dLbls>
        <c:gapWidth val="150"/>
        <c:overlap val="100"/>
        <c:axId val="777991304"/>
        <c:axId val="777991632"/>
      </c:barChart>
      <c:catAx>
        <c:axId val="777991304"/>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7991632"/>
        <c:crosses val="autoZero"/>
        <c:auto val="1"/>
        <c:lblAlgn val="ctr"/>
        <c:lblOffset val="100"/>
        <c:noMultiLvlLbl val="0"/>
      </c:catAx>
      <c:valAx>
        <c:axId val="777991632"/>
        <c:scaling>
          <c:orientation val="minMax"/>
        </c:scaling>
        <c:delete val="0"/>
        <c:axPos val="b"/>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7991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gradFill>
      <a:gsLst>
        <a:gs pos="0">
          <a:srgbClr val="D6CD2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a:outerShdw blurRad="63500" dist="50800" dir="2700000" algn="ctr" rotWithShape="0">
        <a:schemeClr val="tx1">
          <a:alpha val="50000"/>
        </a:schemeClr>
      </a:outerShdw>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b="1">
                <a:solidFill>
                  <a:sysClr val="windowText" lastClr="000000"/>
                </a:solidFill>
              </a:rPr>
              <a:t>ESS - Caseload Population Distribution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bar"/>
        <c:grouping val="clustered"/>
        <c:varyColors val="0"/>
        <c:ser>
          <c:idx val="1"/>
          <c:order val="0"/>
          <c:tx>
            <c:strRef>
              <c:f>Caseload!$P$67</c:f>
              <c:strCache>
                <c:ptCount val="1"/>
                <c:pt idx="0">
                  <c:v>ESS - Females</c:v>
                </c:pt>
              </c:strCache>
            </c:strRef>
          </c:tx>
          <c:spPr>
            <a:solidFill>
              <a:srgbClr val="00B050"/>
            </a:solidFill>
            <a:ln>
              <a:solidFill>
                <a:sysClr val="windowText" lastClr="000000"/>
              </a:solidFill>
            </a:ln>
            <a:effectLst/>
          </c:spPr>
          <c:invertIfNegative val="0"/>
          <c:cat>
            <c:strRef>
              <c:f>Caseload!$L$79:$L$86</c:f>
              <c:strCache>
                <c:ptCount val="8"/>
                <c:pt idx="0">
                  <c:v>Under 21</c:v>
                </c:pt>
                <c:pt idx="1">
                  <c:v>21-24</c:v>
                </c:pt>
                <c:pt idx="2">
                  <c:v>25-34</c:v>
                </c:pt>
                <c:pt idx="3">
                  <c:v>35-44</c:v>
                </c:pt>
                <c:pt idx="4">
                  <c:v>45-49</c:v>
                </c:pt>
                <c:pt idx="5">
                  <c:v>50-54</c:v>
                </c:pt>
                <c:pt idx="6">
                  <c:v>55-64</c:v>
                </c:pt>
                <c:pt idx="7">
                  <c:v>65 and over</c:v>
                </c:pt>
              </c:strCache>
            </c:strRef>
          </c:cat>
          <c:val>
            <c:numRef>
              <c:f>Caseload!$P$79:$P$86</c:f>
              <c:numCache>
                <c:formatCode>#,##0.0;#,##0.0</c:formatCode>
                <c:ptCount val="8"/>
                <c:pt idx="0">
                  <c:v>5.2</c:v>
                </c:pt>
                <c:pt idx="1">
                  <c:v>8.6999999999999993</c:v>
                </c:pt>
                <c:pt idx="2">
                  <c:v>15.5</c:v>
                </c:pt>
                <c:pt idx="3">
                  <c:v>14.4</c:v>
                </c:pt>
                <c:pt idx="4">
                  <c:v>9.9</c:v>
                </c:pt>
                <c:pt idx="5">
                  <c:v>12.5</c:v>
                </c:pt>
                <c:pt idx="6">
                  <c:v>28.6</c:v>
                </c:pt>
                <c:pt idx="7">
                  <c:v>5.2</c:v>
                </c:pt>
              </c:numCache>
            </c:numRef>
          </c:val>
          <c:extLst>
            <c:ext xmlns:c16="http://schemas.microsoft.com/office/drawing/2014/chart" uri="{C3380CC4-5D6E-409C-BE32-E72D297353CC}">
              <c16:uniqueId val="{00000000-4A7B-4646-A8AB-DB9940E203D5}"/>
            </c:ext>
          </c:extLst>
        </c:ser>
        <c:ser>
          <c:idx val="0"/>
          <c:order val="1"/>
          <c:tx>
            <c:strRef>
              <c:f>Caseload!$O$67</c:f>
              <c:strCache>
                <c:ptCount val="1"/>
                <c:pt idx="0">
                  <c:v>ESS - Males</c:v>
                </c:pt>
              </c:strCache>
            </c:strRef>
          </c:tx>
          <c:spPr>
            <a:solidFill>
              <a:schemeClr val="bg1"/>
            </a:solidFill>
            <a:ln>
              <a:solidFill>
                <a:sysClr val="windowText" lastClr="000000"/>
              </a:solidFill>
            </a:ln>
            <a:effectLst/>
          </c:spPr>
          <c:invertIfNegative val="0"/>
          <c:cat>
            <c:strRef>
              <c:f>Caseload!$L$79:$L$86</c:f>
              <c:strCache>
                <c:ptCount val="8"/>
                <c:pt idx="0">
                  <c:v>Under 21</c:v>
                </c:pt>
                <c:pt idx="1">
                  <c:v>21-24</c:v>
                </c:pt>
                <c:pt idx="2">
                  <c:v>25-34</c:v>
                </c:pt>
                <c:pt idx="3">
                  <c:v>35-44</c:v>
                </c:pt>
                <c:pt idx="4">
                  <c:v>45-49</c:v>
                </c:pt>
                <c:pt idx="5">
                  <c:v>50-54</c:v>
                </c:pt>
                <c:pt idx="6">
                  <c:v>55-64</c:v>
                </c:pt>
                <c:pt idx="7">
                  <c:v>65 and over</c:v>
                </c:pt>
              </c:strCache>
            </c:strRef>
          </c:cat>
          <c:val>
            <c:numRef>
              <c:f>Caseload!$O$79:$O$86</c:f>
              <c:numCache>
                <c:formatCode>#,##0.0;#,##0.0</c:formatCode>
                <c:ptCount val="8"/>
                <c:pt idx="0">
                  <c:v>-7.6</c:v>
                </c:pt>
                <c:pt idx="1">
                  <c:v>-11.1</c:v>
                </c:pt>
                <c:pt idx="2">
                  <c:v>-20.9</c:v>
                </c:pt>
                <c:pt idx="3">
                  <c:v>-15.8</c:v>
                </c:pt>
                <c:pt idx="4">
                  <c:v>-9</c:v>
                </c:pt>
                <c:pt idx="5">
                  <c:v>-10</c:v>
                </c:pt>
                <c:pt idx="6">
                  <c:v>-21.7</c:v>
                </c:pt>
                <c:pt idx="7">
                  <c:v>-3.9</c:v>
                </c:pt>
              </c:numCache>
            </c:numRef>
          </c:val>
          <c:extLst>
            <c:ext xmlns:c16="http://schemas.microsoft.com/office/drawing/2014/chart" uri="{C3380CC4-5D6E-409C-BE32-E72D297353CC}">
              <c16:uniqueId val="{00000001-4A7B-4646-A8AB-DB9940E203D5}"/>
            </c:ext>
          </c:extLst>
        </c:ser>
        <c:dLbls>
          <c:showLegendKey val="0"/>
          <c:showVal val="0"/>
          <c:showCatName val="0"/>
          <c:showSerName val="0"/>
          <c:showPercent val="0"/>
          <c:showBubbleSize val="0"/>
        </c:dLbls>
        <c:gapWidth val="150"/>
        <c:overlap val="100"/>
        <c:axId val="777991304"/>
        <c:axId val="777991632"/>
      </c:barChart>
      <c:catAx>
        <c:axId val="777991304"/>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7991632"/>
        <c:crosses val="autoZero"/>
        <c:auto val="1"/>
        <c:lblAlgn val="ctr"/>
        <c:lblOffset val="100"/>
        <c:noMultiLvlLbl val="0"/>
      </c:catAx>
      <c:valAx>
        <c:axId val="777991632"/>
        <c:scaling>
          <c:orientation val="minMax"/>
        </c:scaling>
        <c:delete val="0"/>
        <c:axPos val="b"/>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7991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gradFill>
      <a:gsLst>
        <a:gs pos="0">
          <a:srgbClr val="D6CD2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a:outerShdw blurRad="63500" dist="50800" dir="2700000" algn="ctr" rotWithShape="0">
        <a:schemeClr val="tx1">
          <a:alpha val="50000"/>
        </a:schemeClr>
      </a:outerShdw>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solidFill>
                  <a:sysClr val="windowText" lastClr="000000"/>
                </a:solidFill>
              </a:rPr>
              <a:t>Referrals, Commencements</a:t>
            </a:r>
            <a:r>
              <a:rPr lang="en-AU" b="1" baseline="0">
                <a:solidFill>
                  <a:sysClr val="windowText" lastClr="000000"/>
                </a:solidFill>
              </a:rPr>
              <a:t> and Exits for DES</a:t>
            </a:r>
            <a:endParaRPr lang="en-AU"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RCEData!$B$1</c:f>
              <c:strCache>
                <c:ptCount val="1"/>
                <c:pt idx="0">
                  <c:v>Referrals</c:v>
                </c:pt>
              </c:strCache>
            </c:strRef>
          </c:tx>
          <c:spPr>
            <a:ln w="28575" cap="rnd">
              <a:solidFill>
                <a:srgbClr val="92D050"/>
              </a:solidFill>
              <a:round/>
            </a:ln>
            <a:effectLst/>
          </c:spPr>
          <c:marker>
            <c:symbol val="none"/>
          </c:marker>
          <c:cat>
            <c:numRef>
              <c:f>RCEData!$A$2:$A$62</c:f>
              <c:numCache>
                <c:formatCode>mmm\-yy</c:formatCode>
                <c:ptCount val="61"/>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pt idx="36">
                  <c:v>43800</c:v>
                </c:pt>
                <c:pt idx="37">
                  <c:v>43831</c:v>
                </c:pt>
                <c:pt idx="38">
                  <c:v>43862</c:v>
                </c:pt>
                <c:pt idx="39">
                  <c:v>43891</c:v>
                </c:pt>
                <c:pt idx="40">
                  <c:v>43922</c:v>
                </c:pt>
                <c:pt idx="41">
                  <c:v>43952</c:v>
                </c:pt>
                <c:pt idx="42">
                  <c:v>43983</c:v>
                </c:pt>
                <c:pt idx="43">
                  <c:v>44013</c:v>
                </c:pt>
                <c:pt idx="44">
                  <c:v>44044</c:v>
                </c:pt>
                <c:pt idx="45">
                  <c:v>44075</c:v>
                </c:pt>
                <c:pt idx="46">
                  <c:v>44105</c:v>
                </c:pt>
                <c:pt idx="47">
                  <c:v>44136</c:v>
                </c:pt>
                <c:pt idx="48">
                  <c:v>44166</c:v>
                </c:pt>
                <c:pt idx="49">
                  <c:v>44197</c:v>
                </c:pt>
                <c:pt idx="50">
                  <c:v>44228</c:v>
                </c:pt>
                <c:pt idx="51">
                  <c:v>44256</c:v>
                </c:pt>
                <c:pt idx="52">
                  <c:v>44287</c:v>
                </c:pt>
                <c:pt idx="53">
                  <c:v>44317</c:v>
                </c:pt>
                <c:pt idx="54">
                  <c:v>44348</c:v>
                </c:pt>
                <c:pt idx="55">
                  <c:v>44378</c:v>
                </c:pt>
                <c:pt idx="56">
                  <c:v>44409</c:v>
                </c:pt>
                <c:pt idx="57">
                  <c:v>44440</c:v>
                </c:pt>
                <c:pt idx="58">
                  <c:v>44470</c:v>
                </c:pt>
                <c:pt idx="59">
                  <c:v>44501</c:v>
                </c:pt>
                <c:pt idx="60">
                  <c:v>44531</c:v>
                </c:pt>
              </c:numCache>
            </c:numRef>
          </c:cat>
          <c:val>
            <c:numRef>
              <c:f>RCEData!$B$2:$B$62</c:f>
              <c:numCache>
                <c:formatCode>#,##0_ ;\-#,##0\ </c:formatCode>
                <c:ptCount val="61"/>
                <c:pt idx="0">
                  <c:v>6495</c:v>
                </c:pt>
                <c:pt idx="1">
                  <c:v>6389</c:v>
                </c:pt>
                <c:pt idx="2">
                  <c:v>7823</c:v>
                </c:pt>
                <c:pt idx="3">
                  <c:v>9817</c:v>
                </c:pt>
                <c:pt idx="4">
                  <c:v>7048</c:v>
                </c:pt>
                <c:pt idx="5">
                  <c:v>9363</c:v>
                </c:pt>
                <c:pt idx="6">
                  <c:v>8710</c:v>
                </c:pt>
                <c:pt idx="7">
                  <c:v>8010</c:v>
                </c:pt>
                <c:pt idx="8">
                  <c:v>9436</c:v>
                </c:pt>
                <c:pt idx="9">
                  <c:v>8723</c:v>
                </c:pt>
                <c:pt idx="10">
                  <c:v>9690</c:v>
                </c:pt>
                <c:pt idx="11">
                  <c:v>9822</c:v>
                </c:pt>
                <c:pt idx="12">
                  <c:v>6653</c:v>
                </c:pt>
                <c:pt idx="13">
                  <c:v>9847</c:v>
                </c:pt>
                <c:pt idx="14">
                  <c:v>8911</c:v>
                </c:pt>
                <c:pt idx="15">
                  <c:v>8643</c:v>
                </c:pt>
                <c:pt idx="16">
                  <c:v>7573</c:v>
                </c:pt>
                <c:pt idx="17">
                  <c:v>9241</c:v>
                </c:pt>
                <c:pt idx="18">
                  <c:v>7766</c:v>
                </c:pt>
                <c:pt idx="19">
                  <c:v>12393</c:v>
                </c:pt>
                <c:pt idx="20">
                  <c:v>12532</c:v>
                </c:pt>
                <c:pt idx="21">
                  <c:v>10794</c:v>
                </c:pt>
                <c:pt idx="22">
                  <c:v>12224</c:v>
                </c:pt>
                <c:pt idx="23">
                  <c:v>11947</c:v>
                </c:pt>
                <c:pt idx="24">
                  <c:v>7833</c:v>
                </c:pt>
                <c:pt idx="25">
                  <c:v>11088</c:v>
                </c:pt>
                <c:pt idx="26">
                  <c:v>11531</c:v>
                </c:pt>
                <c:pt idx="27">
                  <c:v>11765</c:v>
                </c:pt>
                <c:pt idx="28">
                  <c:v>10800</c:v>
                </c:pt>
                <c:pt idx="29">
                  <c:v>13168</c:v>
                </c:pt>
                <c:pt idx="30">
                  <c:v>11167</c:v>
                </c:pt>
                <c:pt idx="31">
                  <c:v>18205</c:v>
                </c:pt>
                <c:pt idx="32">
                  <c:v>14192</c:v>
                </c:pt>
                <c:pt idx="33">
                  <c:v>15275</c:v>
                </c:pt>
                <c:pt idx="34">
                  <c:v>15952</c:v>
                </c:pt>
                <c:pt idx="35">
                  <c:v>13639</c:v>
                </c:pt>
                <c:pt idx="36">
                  <c:v>9870</c:v>
                </c:pt>
                <c:pt idx="37">
                  <c:v>12707</c:v>
                </c:pt>
                <c:pt idx="38">
                  <c:v>13572</c:v>
                </c:pt>
                <c:pt idx="39">
                  <c:v>12783</c:v>
                </c:pt>
                <c:pt idx="40">
                  <c:v>8351</c:v>
                </c:pt>
                <c:pt idx="41">
                  <c:v>14052</c:v>
                </c:pt>
                <c:pt idx="42">
                  <c:v>11746</c:v>
                </c:pt>
                <c:pt idx="43">
                  <c:v>15729</c:v>
                </c:pt>
                <c:pt idx="44">
                  <c:v>10360</c:v>
                </c:pt>
                <c:pt idx="45">
                  <c:v>18135</c:v>
                </c:pt>
                <c:pt idx="46">
                  <c:v>16153</c:v>
                </c:pt>
                <c:pt idx="47">
                  <c:v>13575</c:v>
                </c:pt>
                <c:pt idx="48">
                  <c:v>9677</c:v>
                </c:pt>
                <c:pt idx="49">
                  <c:v>12048</c:v>
                </c:pt>
                <c:pt idx="50">
                  <c:v>14518</c:v>
                </c:pt>
                <c:pt idx="51">
                  <c:v>14158</c:v>
                </c:pt>
                <c:pt idx="52">
                  <c:v>12293</c:v>
                </c:pt>
                <c:pt idx="53">
                  <c:v>14702</c:v>
                </c:pt>
                <c:pt idx="54">
                  <c:v>15753</c:v>
                </c:pt>
                <c:pt idx="55">
                  <c:v>11731</c:v>
                </c:pt>
                <c:pt idx="56">
                  <c:v>9879</c:v>
                </c:pt>
                <c:pt idx="57">
                  <c:v>10952</c:v>
                </c:pt>
                <c:pt idx="58">
                  <c:v>14047</c:v>
                </c:pt>
                <c:pt idx="59">
                  <c:v>14033</c:v>
                </c:pt>
                <c:pt idx="60">
                  <c:v>10861</c:v>
                </c:pt>
              </c:numCache>
            </c:numRef>
          </c:val>
          <c:smooth val="0"/>
          <c:extLst>
            <c:ext xmlns:c16="http://schemas.microsoft.com/office/drawing/2014/chart" uri="{C3380CC4-5D6E-409C-BE32-E72D297353CC}">
              <c16:uniqueId val="{00000001-B292-4150-ABCE-E818332F5307}"/>
            </c:ext>
          </c:extLst>
        </c:ser>
        <c:ser>
          <c:idx val="1"/>
          <c:order val="1"/>
          <c:tx>
            <c:strRef>
              <c:f>RCEData!$C$1</c:f>
              <c:strCache>
                <c:ptCount val="1"/>
                <c:pt idx="0">
                  <c:v>Comm</c:v>
                </c:pt>
              </c:strCache>
            </c:strRef>
          </c:tx>
          <c:spPr>
            <a:ln w="28575" cap="rnd">
              <a:solidFill>
                <a:srgbClr val="FF0000"/>
              </a:solidFill>
              <a:round/>
            </a:ln>
            <a:effectLst/>
          </c:spPr>
          <c:marker>
            <c:symbol val="none"/>
          </c:marker>
          <c:cat>
            <c:numRef>
              <c:f>RCEData!$A$2:$A$62</c:f>
              <c:numCache>
                <c:formatCode>mmm\-yy</c:formatCode>
                <c:ptCount val="61"/>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pt idx="36">
                  <c:v>43800</c:v>
                </c:pt>
                <c:pt idx="37">
                  <c:v>43831</c:v>
                </c:pt>
                <c:pt idx="38">
                  <c:v>43862</c:v>
                </c:pt>
                <c:pt idx="39">
                  <c:v>43891</c:v>
                </c:pt>
                <c:pt idx="40">
                  <c:v>43922</c:v>
                </c:pt>
                <c:pt idx="41">
                  <c:v>43952</c:v>
                </c:pt>
                <c:pt idx="42">
                  <c:v>43983</c:v>
                </c:pt>
                <c:pt idx="43">
                  <c:v>44013</c:v>
                </c:pt>
                <c:pt idx="44">
                  <c:v>44044</c:v>
                </c:pt>
                <c:pt idx="45">
                  <c:v>44075</c:v>
                </c:pt>
                <c:pt idx="46">
                  <c:v>44105</c:v>
                </c:pt>
                <c:pt idx="47">
                  <c:v>44136</c:v>
                </c:pt>
                <c:pt idx="48">
                  <c:v>44166</c:v>
                </c:pt>
                <c:pt idx="49">
                  <c:v>44197</c:v>
                </c:pt>
                <c:pt idx="50">
                  <c:v>44228</c:v>
                </c:pt>
                <c:pt idx="51">
                  <c:v>44256</c:v>
                </c:pt>
                <c:pt idx="52">
                  <c:v>44287</c:v>
                </c:pt>
                <c:pt idx="53">
                  <c:v>44317</c:v>
                </c:pt>
                <c:pt idx="54">
                  <c:v>44348</c:v>
                </c:pt>
                <c:pt idx="55">
                  <c:v>44378</c:v>
                </c:pt>
                <c:pt idx="56">
                  <c:v>44409</c:v>
                </c:pt>
                <c:pt idx="57">
                  <c:v>44440</c:v>
                </c:pt>
                <c:pt idx="58">
                  <c:v>44470</c:v>
                </c:pt>
                <c:pt idx="59">
                  <c:v>44501</c:v>
                </c:pt>
                <c:pt idx="60">
                  <c:v>44531</c:v>
                </c:pt>
              </c:numCache>
            </c:numRef>
          </c:cat>
          <c:val>
            <c:numRef>
              <c:f>RCEData!$C$2:$C$62</c:f>
              <c:numCache>
                <c:formatCode>#,##0_ ;\-#,##0\ </c:formatCode>
                <c:ptCount val="61"/>
                <c:pt idx="0">
                  <c:v>6072</c:v>
                </c:pt>
                <c:pt idx="1">
                  <c:v>6575</c:v>
                </c:pt>
                <c:pt idx="2">
                  <c:v>6934</c:v>
                </c:pt>
                <c:pt idx="3">
                  <c:v>7552</c:v>
                </c:pt>
                <c:pt idx="4">
                  <c:v>6416</c:v>
                </c:pt>
                <c:pt idx="5">
                  <c:v>8126</c:v>
                </c:pt>
                <c:pt idx="6">
                  <c:v>7288</c:v>
                </c:pt>
                <c:pt idx="7">
                  <c:v>7265</c:v>
                </c:pt>
                <c:pt idx="8">
                  <c:v>8001</c:v>
                </c:pt>
                <c:pt idx="9">
                  <c:v>7391</c:v>
                </c:pt>
                <c:pt idx="10">
                  <c:v>8264</c:v>
                </c:pt>
                <c:pt idx="11">
                  <c:v>8614</c:v>
                </c:pt>
                <c:pt idx="12">
                  <c:v>6258</c:v>
                </c:pt>
                <c:pt idx="13">
                  <c:v>8323</c:v>
                </c:pt>
                <c:pt idx="14">
                  <c:v>8557</c:v>
                </c:pt>
                <c:pt idx="15">
                  <c:v>8410</c:v>
                </c:pt>
                <c:pt idx="16">
                  <c:v>6889</c:v>
                </c:pt>
                <c:pt idx="17">
                  <c:v>8268</c:v>
                </c:pt>
                <c:pt idx="18">
                  <c:v>7104</c:v>
                </c:pt>
                <c:pt idx="19">
                  <c:v>10181</c:v>
                </c:pt>
                <c:pt idx="20">
                  <c:v>11441</c:v>
                </c:pt>
                <c:pt idx="21">
                  <c:v>9882</c:v>
                </c:pt>
                <c:pt idx="22">
                  <c:v>11091</c:v>
                </c:pt>
                <c:pt idx="23">
                  <c:v>10931</c:v>
                </c:pt>
                <c:pt idx="24">
                  <c:v>7679</c:v>
                </c:pt>
                <c:pt idx="25">
                  <c:v>9795</c:v>
                </c:pt>
                <c:pt idx="26">
                  <c:v>10238</c:v>
                </c:pt>
                <c:pt idx="27">
                  <c:v>10336</c:v>
                </c:pt>
                <c:pt idx="28">
                  <c:v>9618</c:v>
                </c:pt>
                <c:pt idx="29">
                  <c:v>11416</c:v>
                </c:pt>
                <c:pt idx="30">
                  <c:v>10105</c:v>
                </c:pt>
                <c:pt idx="31">
                  <c:v>13281</c:v>
                </c:pt>
                <c:pt idx="32">
                  <c:v>12852</c:v>
                </c:pt>
                <c:pt idx="33">
                  <c:v>12287</c:v>
                </c:pt>
                <c:pt idx="34">
                  <c:v>13949</c:v>
                </c:pt>
                <c:pt idx="35">
                  <c:v>12334</c:v>
                </c:pt>
                <c:pt idx="36">
                  <c:v>9298</c:v>
                </c:pt>
                <c:pt idx="37">
                  <c:v>9385</c:v>
                </c:pt>
                <c:pt idx="38">
                  <c:v>12455</c:v>
                </c:pt>
                <c:pt idx="39">
                  <c:v>12350</c:v>
                </c:pt>
                <c:pt idx="40">
                  <c:v>10587</c:v>
                </c:pt>
                <c:pt idx="41">
                  <c:v>10588</c:v>
                </c:pt>
                <c:pt idx="42">
                  <c:v>11718</c:v>
                </c:pt>
                <c:pt idx="43">
                  <c:v>11865</c:v>
                </c:pt>
                <c:pt idx="44">
                  <c:v>9652</c:v>
                </c:pt>
                <c:pt idx="45">
                  <c:v>12202</c:v>
                </c:pt>
                <c:pt idx="46">
                  <c:v>15076</c:v>
                </c:pt>
                <c:pt idx="47">
                  <c:v>12518</c:v>
                </c:pt>
                <c:pt idx="48">
                  <c:v>9421</c:v>
                </c:pt>
                <c:pt idx="49">
                  <c:v>9797</c:v>
                </c:pt>
                <c:pt idx="50">
                  <c:v>11955</c:v>
                </c:pt>
                <c:pt idx="51">
                  <c:v>13083</c:v>
                </c:pt>
                <c:pt idx="52">
                  <c:v>10826</c:v>
                </c:pt>
                <c:pt idx="53">
                  <c:v>11398</c:v>
                </c:pt>
                <c:pt idx="54">
                  <c:v>13406</c:v>
                </c:pt>
                <c:pt idx="55">
                  <c:v>10816</c:v>
                </c:pt>
                <c:pt idx="56">
                  <c:v>9717</c:v>
                </c:pt>
                <c:pt idx="57">
                  <c:v>9207</c:v>
                </c:pt>
                <c:pt idx="58">
                  <c:v>10284</c:v>
                </c:pt>
                <c:pt idx="59">
                  <c:v>11731</c:v>
                </c:pt>
                <c:pt idx="60">
                  <c:v>9423</c:v>
                </c:pt>
              </c:numCache>
            </c:numRef>
          </c:val>
          <c:smooth val="0"/>
          <c:extLst>
            <c:ext xmlns:c16="http://schemas.microsoft.com/office/drawing/2014/chart" uri="{C3380CC4-5D6E-409C-BE32-E72D297353CC}">
              <c16:uniqueId val="{00000002-B292-4150-ABCE-E818332F5307}"/>
            </c:ext>
          </c:extLst>
        </c:ser>
        <c:ser>
          <c:idx val="2"/>
          <c:order val="2"/>
          <c:tx>
            <c:strRef>
              <c:f>RCEData!$D$1</c:f>
              <c:strCache>
                <c:ptCount val="1"/>
                <c:pt idx="0">
                  <c:v>Exits</c:v>
                </c:pt>
              </c:strCache>
            </c:strRef>
          </c:tx>
          <c:spPr>
            <a:ln w="28575" cap="rnd">
              <a:solidFill>
                <a:srgbClr val="00B0F0"/>
              </a:solidFill>
              <a:round/>
            </a:ln>
            <a:effectLst/>
          </c:spPr>
          <c:marker>
            <c:symbol val="none"/>
          </c:marker>
          <c:cat>
            <c:numRef>
              <c:f>RCEData!$A$2:$A$62</c:f>
              <c:numCache>
                <c:formatCode>mmm\-yy</c:formatCode>
                <c:ptCount val="61"/>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pt idx="36">
                  <c:v>43800</c:v>
                </c:pt>
                <c:pt idx="37">
                  <c:v>43831</c:v>
                </c:pt>
                <c:pt idx="38">
                  <c:v>43862</c:v>
                </c:pt>
                <c:pt idx="39">
                  <c:v>43891</c:v>
                </c:pt>
                <c:pt idx="40">
                  <c:v>43922</c:v>
                </c:pt>
                <c:pt idx="41">
                  <c:v>43952</c:v>
                </c:pt>
                <c:pt idx="42">
                  <c:v>43983</c:v>
                </c:pt>
                <c:pt idx="43">
                  <c:v>44013</c:v>
                </c:pt>
                <c:pt idx="44">
                  <c:v>44044</c:v>
                </c:pt>
                <c:pt idx="45">
                  <c:v>44075</c:v>
                </c:pt>
                <c:pt idx="46">
                  <c:v>44105</c:v>
                </c:pt>
                <c:pt idx="47">
                  <c:v>44136</c:v>
                </c:pt>
                <c:pt idx="48">
                  <c:v>44166</c:v>
                </c:pt>
                <c:pt idx="49">
                  <c:v>44197</c:v>
                </c:pt>
                <c:pt idx="50">
                  <c:v>44228</c:v>
                </c:pt>
                <c:pt idx="51">
                  <c:v>44256</c:v>
                </c:pt>
                <c:pt idx="52">
                  <c:v>44287</c:v>
                </c:pt>
                <c:pt idx="53">
                  <c:v>44317</c:v>
                </c:pt>
                <c:pt idx="54">
                  <c:v>44348</c:v>
                </c:pt>
                <c:pt idx="55">
                  <c:v>44378</c:v>
                </c:pt>
                <c:pt idx="56">
                  <c:v>44409</c:v>
                </c:pt>
                <c:pt idx="57">
                  <c:v>44440</c:v>
                </c:pt>
                <c:pt idx="58">
                  <c:v>44470</c:v>
                </c:pt>
                <c:pt idx="59">
                  <c:v>44501</c:v>
                </c:pt>
                <c:pt idx="60">
                  <c:v>44531</c:v>
                </c:pt>
              </c:numCache>
            </c:numRef>
          </c:cat>
          <c:val>
            <c:numRef>
              <c:f>RCEData!$D$2:$D$62</c:f>
              <c:numCache>
                <c:formatCode>#,##0_ ;\-#,##0\ </c:formatCode>
                <c:ptCount val="61"/>
                <c:pt idx="0">
                  <c:v>6119</c:v>
                </c:pt>
                <c:pt idx="1">
                  <c:v>6928</c:v>
                </c:pt>
                <c:pt idx="2">
                  <c:v>6238</c:v>
                </c:pt>
                <c:pt idx="3">
                  <c:v>7615</c:v>
                </c:pt>
                <c:pt idx="4">
                  <c:v>6291</c:v>
                </c:pt>
                <c:pt idx="5">
                  <c:v>7441</c:v>
                </c:pt>
                <c:pt idx="6">
                  <c:v>6672</c:v>
                </c:pt>
                <c:pt idx="7">
                  <c:v>6180</c:v>
                </c:pt>
                <c:pt idx="8">
                  <c:v>6586</c:v>
                </c:pt>
                <c:pt idx="9">
                  <c:v>6354</c:v>
                </c:pt>
                <c:pt idx="10">
                  <c:v>7540</c:v>
                </c:pt>
                <c:pt idx="11">
                  <c:v>6965</c:v>
                </c:pt>
                <c:pt idx="12">
                  <c:v>5847</c:v>
                </c:pt>
                <c:pt idx="13">
                  <c:v>7495</c:v>
                </c:pt>
                <c:pt idx="14">
                  <c:v>6778</c:v>
                </c:pt>
                <c:pt idx="15">
                  <c:v>7238</c:v>
                </c:pt>
                <c:pt idx="16">
                  <c:v>6990</c:v>
                </c:pt>
                <c:pt idx="17">
                  <c:v>7929</c:v>
                </c:pt>
                <c:pt idx="18">
                  <c:v>7609</c:v>
                </c:pt>
                <c:pt idx="19">
                  <c:v>5998</c:v>
                </c:pt>
                <c:pt idx="20">
                  <c:v>6786</c:v>
                </c:pt>
                <c:pt idx="21">
                  <c:v>6296</c:v>
                </c:pt>
                <c:pt idx="22">
                  <c:v>6892</c:v>
                </c:pt>
                <c:pt idx="23">
                  <c:v>6757</c:v>
                </c:pt>
                <c:pt idx="24">
                  <c:v>5335</c:v>
                </c:pt>
                <c:pt idx="25">
                  <c:v>6012</c:v>
                </c:pt>
                <c:pt idx="26">
                  <c:v>5854</c:v>
                </c:pt>
                <c:pt idx="27">
                  <c:v>6445</c:v>
                </c:pt>
                <c:pt idx="28">
                  <c:v>6011</c:v>
                </c:pt>
                <c:pt idx="29">
                  <c:v>6834</c:v>
                </c:pt>
                <c:pt idx="30">
                  <c:v>6321</c:v>
                </c:pt>
                <c:pt idx="31">
                  <c:v>6737</c:v>
                </c:pt>
                <c:pt idx="32">
                  <c:v>7405</c:v>
                </c:pt>
                <c:pt idx="33">
                  <c:v>7801</c:v>
                </c:pt>
                <c:pt idx="34">
                  <c:v>8543</c:v>
                </c:pt>
                <c:pt idx="35">
                  <c:v>7592</c:v>
                </c:pt>
                <c:pt idx="36">
                  <c:v>7332</c:v>
                </c:pt>
                <c:pt idx="37">
                  <c:v>8316</c:v>
                </c:pt>
                <c:pt idx="38">
                  <c:v>8879</c:v>
                </c:pt>
                <c:pt idx="39">
                  <c:v>9622</c:v>
                </c:pt>
                <c:pt idx="40">
                  <c:v>8952</c:v>
                </c:pt>
                <c:pt idx="41">
                  <c:v>8123</c:v>
                </c:pt>
                <c:pt idx="42">
                  <c:v>8771</c:v>
                </c:pt>
                <c:pt idx="43">
                  <c:v>8644</c:v>
                </c:pt>
                <c:pt idx="44">
                  <c:v>8357</c:v>
                </c:pt>
                <c:pt idx="45">
                  <c:v>8769</c:v>
                </c:pt>
                <c:pt idx="46">
                  <c:v>9124</c:v>
                </c:pt>
                <c:pt idx="47">
                  <c:v>10040</c:v>
                </c:pt>
                <c:pt idx="48">
                  <c:v>9023</c:v>
                </c:pt>
                <c:pt idx="49">
                  <c:v>9314</c:v>
                </c:pt>
                <c:pt idx="50">
                  <c:v>10818</c:v>
                </c:pt>
                <c:pt idx="51">
                  <c:v>11152</c:v>
                </c:pt>
                <c:pt idx="52">
                  <c:v>9437</c:v>
                </c:pt>
                <c:pt idx="53">
                  <c:v>10205</c:v>
                </c:pt>
                <c:pt idx="54">
                  <c:v>10553</c:v>
                </c:pt>
                <c:pt idx="55">
                  <c:v>10238</c:v>
                </c:pt>
                <c:pt idx="56">
                  <c:v>10434</c:v>
                </c:pt>
                <c:pt idx="57">
                  <c:v>9778</c:v>
                </c:pt>
                <c:pt idx="58">
                  <c:v>9586</c:v>
                </c:pt>
                <c:pt idx="59">
                  <c:v>11510</c:v>
                </c:pt>
                <c:pt idx="60">
                  <c:v>10175</c:v>
                </c:pt>
              </c:numCache>
            </c:numRef>
          </c:val>
          <c:smooth val="0"/>
          <c:extLst>
            <c:ext xmlns:c16="http://schemas.microsoft.com/office/drawing/2014/chart" uri="{C3380CC4-5D6E-409C-BE32-E72D297353CC}">
              <c16:uniqueId val="{00000003-B292-4150-ABCE-E818332F5307}"/>
            </c:ext>
          </c:extLst>
        </c:ser>
        <c:dLbls>
          <c:showLegendKey val="0"/>
          <c:showVal val="0"/>
          <c:showCatName val="0"/>
          <c:showSerName val="0"/>
          <c:showPercent val="0"/>
          <c:showBubbleSize val="0"/>
        </c:dLbls>
        <c:smooth val="0"/>
        <c:axId val="846593656"/>
        <c:axId val="846587752"/>
      </c:lineChart>
      <c:dateAx>
        <c:axId val="846593656"/>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587752"/>
        <c:crosses val="autoZero"/>
        <c:auto val="1"/>
        <c:lblOffset val="100"/>
        <c:baseTimeUnit val="months"/>
        <c:majorUnit val="12"/>
      </c:dateAx>
      <c:valAx>
        <c:axId val="846587752"/>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593656"/>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solidFill>
                  <a:sysClr val="windowText" lastClr="000000"/>
                </a:solidFill>
              </a:rPr>
              <a:t>DMS Referrals, Commencements and Exits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4426258096661684E-2"/>
          <c:y val="0.17020043103448276"/>
          <c:w val="0.92026233183856498"/>
          <c:h val="0.74708453065134095"/>
        </c:manualLayout>
      </c:layout>
      <c:lineChart>
        <c:grouping val="standard"/>
        <c:varyColors val="0"/>
        <c:ser>
          <c:idx val="0"/>
          <c:order val="0"/>
          <c:tx>
            <c:v>DMS - Referrals</c:v>
          </c:tx>
          <c:spPr>
            <a:ln w="28575" cap="rnd">
              <a:solidFill>
                <a:srgbClr val="92D050"/>
              </a:solidFill>
              <a:round/>
            </a:ln>
            <a:effectLst/>
          </c:spPr>
          <c:marker>
            <c:symbol val="none"/>
          </c:marker>
          <c:cat>
            <c:numRef>
              <c:f>RCEData!$A$2:$A$62</c:f>
              <c:numCache>
                <c:formatCode>mmm\-yy</c:formatCode>
                <c:ptCount val="61"/>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pt idx="36">
                  <c:v>43800</c:v>
                </c:pt>
                <c:pt idx="37">
                  <c:v>43831</c:v>
                </c:pt>
                <c:pt idx="38">
                  <c:v>43862</c:v>
                </c:pt>
                <c:pt idx="39">
                  <c:v>43891</c:v>
                </c:pt>
                <c:pt idx="40">
                  <c:v>43922</c:v>
                </c:pt>
                <c:pt idx="41">
                  <c:v>43952</c:v>
                </c:pt>
                <c:pt idx="42">
                  <c:v>43983</c:v>
                </c:pt>
                <c:pt idx="43">
                  <c:v>44013</c:v>
                </c:pt>
                <c:pt idx="44">
                  <c:v>44044</c:v>
                </c:pt>
                <c:pt idx="45">
                  <c:v>44075</c:v>
                </c:pt>
                <c:pt idx="46">
                  <c:v>44105</c:v>
                </c:pt>
                <c:pt idx="47">
                  <c:v>44136</c:v>
                </c:pt>
                <c:pt idx="48">
                  <c:v>44166</c:v>
                </c:pt>
                <c:pt idx="49">
                  <c:v>44197</c:v>
                </c:pt>
                <c:pt idx="50">
                  <c:v>44228</c:v>
                </c:pt>
                <c:pt idx="51">
                  <c:v>44256</c:v>
                </c:pt>
                <c:pt idx="52">
                  <c:v>44287</c:v>
                </c:pt>
                <c:pt idx="53">
                  <c:v>44317</c:v>
                </c:pt>
                <c:pt idx="54">
                  <c:v>44348</c:v>
                </c:pt>
                <c:pt idx="55">
                  <c:v>44378</c:v>
                </c:pt>
                <c:pt idx="56">
                  <c:v>44409</c:v>
                </c:pt>
                <c:pt idx="57">
                  <c:v>44440</c:v>
                </c:pt>
                <c:pt idx="58">
                  <c:v>44470</c:v>
                </c:pt>
                <c:pt idx="59">
                  <c:v>44501</c:v>
                </c:pt>
                <c:pt idx="60">
                  <c:v>44531</c:v>
                </c:pt>
              </c:numCache>
            </c:numRef>
          </c:cat>
          <c:val>
            <c:numRef>
              <c:f>RCEData!$E$2:$E$62</c:f>
              <c:numCache>
                <c:formatCode>#,##0_ ;\-#,##0\ </c:formatCode>
                <c:ptCount val="61"/>
                <c:pt idx="0">
                  <c:v>3095</c:v>
                </c:pt>
                <c:pt idx="1">
                  <c:v>2816</c:v>
                </c:pt>
                <c:pt idx="2">
                  <c:v>3407</c:v>
                </c:pt>
                <c:pt idx="3">
                  <c:v>4574</c:v>
                </c:pt>
                <c:pt idx="4">
                  <c:v>3309</c:v>
                </c:pt>
                <c:pt idx="5">
                  <c:v>4380</c:v>
                </c:pt>
                <c:pt idx="6">
                  <c:v>4097</c:v>
                </c:pt>
                <c:pt idx="7">
                  <c:v>3764</c:v>
                </c:pt>
                <c:pt idx="8">
                  <c:v>4446</c:v>
                </c:pt>
                <c:pt idx="9">
                  <c:v>4061</c:v>
                </c:pt>
                <c:pt idx="10">
                  <c:v>4671</c:v>
                </c:pt>
                <c:pt idx="11">
                  <c:v>4704</c:v>
                </c:pt>
                <c:pt idx="12">
                  <c:v>3260</c:v>
                </c:pt>
                <c:pt idx="13">
                  <c:v>4709</c:v>
                </c:pt>
                <c:pt idx="14">
                  <c:v>4225</c:v>
                </c:pt>
                <c:pt idx="15">
                  <c:v>3950</c:v>
                </c:pt>
                <c:pt idx="16">
                  <c:v>3579</c:v>
                </c:pt>
                <c:pt idx="17">
                  <c:v>4351</c:v>
                </c:pt>
                <c:pt idx="18">
                  <c:v>3608</c:v>
                </c:pt>
                <c:pt idx="19">
                  <c:v>5506</c:v>
                </c:pt>
                <c:pt idx="20">
                  <c:v>5621</c:v>
                </c:pt>
                <c:pt idx="21">
                  <c:v>4841</c:v>
                </c:pt>
                <c:pt idx="22">
                  <c:v>5400</c:v>
                </c:pt>
                <c:pt idx="23">
                  <c:v>5136</c:v>
                </c:pt>
                <c:pt idx="24">
                  <c:v>3432</c:v>
                </c:pt>
                <c:pt idx="25">
                  <c:v>4777</c:v>
                </c:pt>
                <c:pt idx="26">
                  <c:v>5037</c:v>
                </c:pt>
                <c:pt idx="27">
                  <c:v>5063</c:v>
                </c:pt>
                <c:pt idx="28">
                  <c:v>4831</c:v>
                </c:pt>
                <c:pt idx="29">
                  <c:v>5905</c:v>
                </c:pt>
                <c:pt idx="30">
                  <c:v>4970</c:v>
                </c:pt>
                <c:pt idx="31">
                  <c:v>8527</c:v>
                </c:pt>
                <c:pt idx="32">
                  <c:v>6485</c:v>
                </c:pt>
                <c:pt idx="33">
                  <c:v>6835</c:v>
                </c:pt>
                <c:pt idx="34">
                  <c:v>7009</c:v>
                </c:pt>
                <c:pt idx="35">
                  <c:v>6009</c:v>
                </c:pt>
                <c:pt idx="36">
                  <c:v>4280</c:v>
                </c:pt>
                <c:pt idx="37">
                  <c:v>5461</c:v>
                </c:pt>
                <c:pt idx="38">
                  <c:v>5812</c:v>
                </c:pt>
                <c:pt idx="39">
                  <c:v>5574</c:v>
                </c:pt>
                <c:pt idx="40">
                  <c:v>3677</c:v>
                </c:pt>
                <c:pt idx="41">
                  <c:v>6557</c:v>
                </c:pt>
                <c:pt idx="42">
                  <c:v>5586</c:v>
                </c:pt>
                <c:pt idx="43">
                  <c:v>7812</c:v>
                </c:pt>
                <c:pt idx="44">
                  <c:v>4817</c:v>
                </c:pt>
                <c:pt idx="45">
                  <c:v>8281</c:v>
                </c:pt>
                <c:pt idx="46">
                  <c:v>7209</c:v>
                </c:pt>
                <c:pt idx="47">
                  <c:v>6166</c:v>
                </c:pt>
                <c:pt idx="48">
                  <c:v>4261</c:v>
                </c:pt>
                <c:pt idx="49">
                  <c:v>5557</c:v>
                </c:pt>
                <c:pt idx="50">
                  <c:v>6565</c:v>
                </c:pt>
                <c:pt idx="51">
                  <c:v>6166</c:v>
                </c:pt>
                <c:pt idx="52">
                  <c:v>5446</c:v>
                </c:pt>
                <c:pt idx="53">
                  <c:v>6570</c:v>
                </c:pt>
                <c:pt idx="54">
                  <c:v>6912</c:v>
                </c:pt>
                <c:pt idx="55">
                  <c:v>5243</c:v>
                </c:pt>
                <c:pt idx="56">
                  <c:v>4100</c:v>
                </c:pt>
                <c:pt idx="57">
                  <c:v>4777</c:v>
                </c:pt>
                <c:pt idx="58">
                  <c:v>6272</c:v>
                </c:pt>
                <c:pt idx="59">
                  <c:v>5970</c:v>
                </c:pt>
                <c:pt idx="60">
                  <c:v>4760</c:v>
                </c:pt>
              </c:numCache>
            </c:numRef>
          </c:val>
          <c:smooth val="0"/>
          <c:extLst>
            <c:ext xmlns:c16="http://schemas.microsoft.com/office/drawing/2014/chart" uri="{C3380CC4-5D6E-409C-BE32-E72D297353CC}">
              <c16:uniqueId val="{00000000-739A-4D7A-A18D-D1BBE0CC3866}"/>
            </c:ext>
          </c:extLst>
        </c:ser>
        <c:ser>
          <c:idx val="1"/>
          <c:order val="1"/>
          <c:tx>
            <c:v>DMS - Commencements</c:v>
          </c:tx>
          <c:spPr>
            <a:ln w="28575" cap="rnd">
              <a:solidFill>
                <a:srgbClr val="FF0000"/>
              </a:solidFill>
              <a:round/>
            </a:ln>
            <a:effectLst/>
          </c:spPr>
          <c:marker>
            <c:symbol val="none"/>
          </c:marker>
          <c:cat>
            <c:numRef>
              <c:f>RCEData!$A$2:$A$62</c:f>
              <c:numCache>
                <c:formatCode>mmm\-yy</c:formatCode>
                <c:ptCount val="61"/>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pt idx="36">
                  <c:v>43800</c:v>
                </c:pt>
                <c:pt idx="37">
                  <c:v>43831</c:v>
                </c:pt>
                <c:pt idx="38">
                  <c:v>43862</c:v>
                </c:pt>
                <c:pt idx="39">
                  <c:v>43891</c:v>
                </c:pt>
                <c:pt idx="40">
                  <c:v>43922</c:v>
                </c:pt>
                <c:pt idx="41">
                  <c:v>43952</c:v>
                </c:pt>
                <c:pt idx="42">
                  <c:v>43983</c:v>
                </c:pt>
                <c:pt idx="43">
                  <c:v>44013</c:v>
                </c:pt>
                <c:pt idx="44">
                  <c:v>44044</c:v>
                </c:pt>
                <c:pt idx="45">
                  <c:v>44075</c:v>
                </c:pt>
                <c:pt idx="46">
                  <c:v>44105</c:v>
                </c:pt>
                <c:pt idx="47">
                  <c:v>44136</c:v>
                </c:pt>
                <c:pt idx="48">
                  <c:v>44166</c:v>
                </c:pt>
                <c:pt idx="49">
                  <c:v>44197</c:v>
                </c:pt>
                <c:pt idx="50">
                  <c:v>44228</c:v>
                </c:pt>
                <c:pt idx="51">
                  <c:v>44256</c:v>
                </c:pt>
                <c:pt idx="52">
                  <c:v>44287</c:v>
                </c:pt>
                <c:pt idx="53">
                  <c:v>44317</c:v>
                </c:pt>
                <c:pt idx="54">
                  <c:v>44348</c:v>
                </c:pt>
                <c:pt idx="55">
                  <c:v>44378</c:v>
                </c:pt>
                <c:pt idx="56">
                  <c:v>44409</c:v>
                </c:pt>
                <c:pt idx="57">
                  <c:v>44440</c:v>
                </c:pt>
                <c:pt idx="58">
                  <c:v>44470</c:v>
                </c:pt>
                <c:pt idx="59">
                  <c:v>44501</c:v>
                </c:pt>
                <c:pt idx="60">
                  <c:v>44531</c:v>
                </c:pt>
              </c:numCache>
            </c:numRef>
          </c:cat>
          <c:val>
            <c:numRef>
              <c:f>RCEData!$F$2:$F$62</c:f>
              <c:numCache>
                <c:formatCode>#,##0_ ;\-#,##0\ </c:formatCode>
                <c:ptCount val="61"/>
                <c:pt idx="0">
                  <c:v>2928</c:v>
                </c:pt>
                <c:pt idx="1">
                  <c:v>3146</c:v>
                </c:pt>
                <c:pt idx="2">
                  <c:v>3135</c:v>
                </c:pt>
                <c:pt idx="3">
                  <c:v>3475</c:v>
                </c:pt>
                <c:pt idx="4">
                  <c:v>2996</c:v>
                </c:pt>
                <c:pt idx="5">
                  <c:v>3887</c:v>
                </c:pt>
                <c:pt idx="6">
                  <c:v>3501</c:v>
                </c:pt>
                <c:pt idx="7">
                  <c:v>3427</c:v>
                </c:pt>
                <c:pt idx="8">
                  <c:v>3832</c:v>
                </c:pt>
                <c:pt idx="9">
                  <c:v>3544</c:v>
                </c:pt>
                <c:pt idx="10">
                  <c:v>3920</c:v>
                </c:pt>
                <c:pt idx="11">
                  <c:v>4180</c:v>
                </c:pt>
                <c:pt idx="12">
                  <c:v>2984</c:v>
                </c:pt>
                <c:pt idx="13">
                  <c:v>4136</c:v>
                </c:pt>
                <c:pt idx="14">
                  <c:v>4115</c:v>
                </c:pt>
                <c:pt idx="15">
                  <c:v>3939</c:v>
                </c:pt>
                <c:pt idx="16">
                  <c:v>3304</c:v>
                </c:pt>
                <c:pt idx="17">
                  <c:v>3930</c:v>
                </c:pt>
                <c:pt idx="18">
                  <c:v>3380</c:v>
                </c:pt>
                <c:pt idx="19">
                  <c:v>4627</c:v>
                </c:pt>
                <c:pt idx="20">
                  <c:v>5216</c:v>
                </c:pt>
                <c:pt idx="21">
                  <c:v>4530</c:v>
                </c:pt>
                <c:pt idx="22">
                  <c:v>5034</c:v>
                </c:pt>
                <c:pt idx="23">
                  <c:v>4819</c:v>
                </c:pt>
                <c:pt idx="24">
                  <c:v>3364</c:v>
                </c:pt>
                <c:pt idx="25">
                  <c:v>4491</c:v>
                </c:pt>
                <c:pt idx="26">
                  <c:v>4538</c:v>
                </c:pt>
                <c:pt idx="27">
                  <c:v>4532</c:v>
                </c:pt>
                <c:pt idx="28">
                  <c:v>4264</c:v>
                </c:pt>
                <c:pt idx="29">
                  <c:v>5126</c:v>
                </c:pt>
                <c:pt idx="30">
                  <c:v>4608</c:v>
                </c:pt>
                <c:pt idx="31">
                  <c:v>6150</c:v>
                </c:pt>
                <c:pt idx="32">
                  <c:v>5944</c:v>
                </c:pt>
                <c:pt idx="33">
                  <c:v>5597</c:v>
                </c:pt>
                <c:pt idx="34">
                  <c:v>6354</c:v>
                </c:pt>
                <c:pt idx="35">
                  <c:v>5563</c:v>
                </c:pt>
                <c:pt idx="36">
                  <c:v>4084</c:v>
                </c:pt>
                <c:pt idx="37">
                  <c:v>4152</c:v>
                </c:pt>
                <c:pt idx="38">
                  <c:v>5479</c:v>
                </c:pt>
                <c:pt idx="39">
                  <c:v>5484</c:v>
                </c:pt>
                <c:pt idx="40">
                  <c:v>4736</c:v>
                </c:pt>
                <c:pt idx="41">
                  <c:v>5000</c:v>
                </c:pt>
                <c:pt idx="42">
                  <c:v>5444</c:v>
                </c:pt>
                <c:pt idx="43">
                  <c:v>5832</c:v>
                </c:pt>
                <c:pt idx="44">
                  <c:v>4761</c:v>
                </c:pt>
                <c:pt idx="45">
                  <c:v>5684</c:v>
                </c:pt>
                <c:pt idx="46">
                  <c:v>6842</c:v>
                </c:pt>
                <c:pt idx="47">
                  <c:v>5612</c:v>
                </c:pt>
                <c:pt idx="48">
                  <c:v>4397</c:v>
                </c:pt>
                <c:pt idx="49">
                  <c:v>4634</c:v>
                </c:pt>
                <c:pt idx="50">
                  <c:v>5458</c:v>
                </c:pt>
                <c:pt idx="51">
                  <c:v>5934</c:v>
                </c:pt>
                <c:pt idx="52">
                  <c:v>4957</c:v>
                </c:pt>
                <c:pt idx="53">
                  <c:v>5133</c:v>
                </c:pt>
                <c:pt idx="54">
                  <c:v>6006</c:v>
                </c:pt>
                <c:pt idx="55">
                  <c:v>4973</c:v>
                </c:pt>
                <c:pt idx="56">
                  <c:v>4361</c:v>
                </c:pt>
                <c:pt idx="57">
                  <c:v>4098</c:v>
                </c:pt>
                <c:pt idx="58">
                  <c:v>4610</c:v>
                </c:pt>
                <c:pt idx="59">
                  <c:v>5203</c:v>
                </c:pt>
                <c:pt idx="60">
                  <c:v>4171</c:v>
                </c:pt>
              </c:numCache>
            </c:numRef>
          </c:val>
          <c:smooth val="0"/>
          <c:extLst>
            <c:ext xmlns:c16="http://schemas.microsoft.com/office/drawing/2014/chart" uri="{C3380CC4-5D6E-409C-BE32-E72D297353CC}">
              <c16:uniqueId val="{00000001-739A-4D7A-A18D-D1BBE0CC3866}"/>
            </c:ext>
          </c:extLst>
        </c:ser>
        <c:ser>
          <c:idx val="2"/>
          <c:order val="2"/>
          <c:tx>
            <c:v>DMS- Exits</c:v>
          </c:tx>
          <c:spPr>
            <a:ln w="28575" cap="rnd">
              <a:solidFill>
                <a:srgbClr val="00B0F0"/>
              </a:solidFill>
              <a:round/>
            </a:ln>
            <a:effectLst/>
          </c:spPr>
          <c:marker>
            <c:symbol val="none"/>
          </c:marker>
          <c:cat>
            <c:numRef>
              <c:f>RCEData!$A$2:$A$62</c:f>
              <c:numCache>
                <c:formatCode>mmm\-yy</c:formatCode>
                <c:ptCount val="61"/>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pt idx="36">
                  <c:v>43800</c:v>
                </c:pt>
                <c:pt idx="37">
                  <c:v>43831</c:v>
                </c:pt>
                <c:pt idx="38">
                  <c:v>43862</c:v>
                </c:pt>
                <c:pt idx="39">
                  <c:v>43891</c:v>
                </c:pt>
                <c:pt idx="40">
                  <c:v>43922</c:v>
                </c:pt>
                <c:pt idx="41">
                  <c:v>43952</c:v>
                </c:pt>
                <c:pt idx="42">
                  <c:v>43983</c:v>
                </c:pt>
                <c:pt idx="43">
                  <c:v>44013</c:v>
                </c:pt>
                <c:pt idx="44">
                  <c:v>44044</c:v>
                </c:pt>
                <c:pt idx="45">
                  <c:v>44075</c:v>
                </c:pt>
                <c:pt idx="46">
                  <c:v>44105</c:v>
                </c:pt>
                <c:pt idx="47">
                  <c:v>44136</c:v>
                </c:pt>
                <c:pt idx="48">
                  <c:v>44166</c:v>
                </c:pt>
                <c:pt idx="49">
                  <c:v>44197</c:v>
                </c:pt>
                <c:pt idx="50">
                  <c:v>44228</c:v>
                </c:pt>
                <c:pt idx="51">
                  <c:v>44256</c:v>
                </c:pt>
                <c:pt idx="52">
                  <c:v>44287</c:v>
                </c:pt>
                <c:pt idx="53">
                  <c:v>44317</c:v>
                </c:pt>
                <c:pt idx="54">
                  <c:v>44348</c:v>
                </c:pt>
                <c:pt idx="55">
                  <c:v>44378</c:v>
                </c:pt>
                <c:pt idx="56">
                  <c:v>44409</c:v>
                </c:pt>
                <c:pt idx="57">
                  <c:v>44440</c:v>
                </c:pt>
                <c:pt idx="58">
                  <c:v>44470</c:v>
                </c:pt>
                <c:pt idx="59">
                  <c:v>44501</c:v>
                </c:pt>
                <c:pt idx="60">
                  <c:v>44531</c:v>
                </c:pt>
              </c:numCache>
            </c:numRef>
          </c:cat>
          <c:val>
            <c:numRef>
              <c:f>RCEData!$G$2:$G$62</c:f>
              <c:numCache>
                <c:formatCode>#,##0_ ;\-#,##0\ </c:formatCode>
                <c:ptCount val="61"/>
                <c:pt idx="0">
                  <c:v>2802</c:v>
                </c:pt>
                <c:pt idx="1">
                  <c:v>3033</c:v>
                </c:pt>
                <c:pt idx="2">
                  <c:v>2760</c:v>
                </c:pt>
                <c:pt idx="3">
                  <c:v>3474</c:v>
                </c:pt>
                <c:pt idx="4">
                  <c:v>2829</c:v>
                </c:pt>
                <c:pt idx="5">
                  <c:v>3351</c:v>
                </c:pt>
                <c:pt idx="6">
                  <c:v>3035</c:v>
                </c:pt>
                <c:pt idx="7">
                  <c:v>2670</c:v>
                </c:pt>
                <c:pt idx="8">
                  <c:v>2835</c:v>
                </c:pt>
                <c:pt idx="9">
                  <c:v>2924</c:v>
                </c:pt>
                <c:pt idx="10">
                  <c:v>3335</c:v>
                </c:pt>
                <c:pt idx="11">
                  <c:v>2973</c:v>
                </c:pt>
                <c:pt idx="12">
                  <c:v>2619</c:v>
                </c:pt>
                <c:pt idx="13">
                  <c:v>3386</c:v>
                </c:pt>
                <c:pt idx="14">
                  <c:v>2939</c:v>
                </c:pt>
                <c:pt idx="15">
                  <c:v>3240</c:v>
                </c:pt>
                <c:pt idx="16">
                  <c:v>3001</c:v>
                </c:pt>
                <c:pt idx="17">
                  <c:v>3313</c:v>
                </c:pt>
                <c:pt idx="18">
                  <c:v>3080</c:v>
                </c:pt>
                <c:pt idx="19">
                  <c:v>2493</c:v>
                </c:pt>
                <c:pt idx="20">
                  <c:v>2742</c:v>
                </c:pt>
                <c:pt idx="21">
                  <c:v>2666</c:v>
                </c:pt>
                <c:pt idx="22">
                  <c:v>2807</c:v>
                </c:pt>
                <c:pt idx="23">
                  <c:v>2800</c:v>
                </c:pt>
                <c:pt idx="24">
                  <c:v>2162</c:v>
                </c:pt>
                <c:pt idx="25">
                  <c:v>2422</c:v>
                </c:pt>
                <c:pt idx="26">
                  <c:v>2391</c:v>
                </c:pt>
                <c:pt idx="27">
                  <c:v>2486</c:v>
                </c:pt>
                <c:pt idx="28">
                  <c:v>2465</c:v>
                </c:pt>
                <c:pt idx="29">
                  <c:v>2702</c:v>
                </c:pt>
                <c:pt idx="30">
                  <c:v>2539</c:v>
                </c:pt>
                <c:pt idx="31">
                  <c:v>2709</c:v>
                </c:pt>
                <c:pt idx="32">
                  <c:v>3092</c:v>
                </c:pt>
                <c:pt idx="33">
                  <c:v>3302</c:v>
                </c:pt>
                <c:pt idx="34">
                  <c:v>3533</c:v>
                </c:pt>
                <c:pt idx="35">
                  <c:v>3097</c:v>
                </c:pt>
                <c:pt idx="36">
                  <c:v>3155</c:v>
                </c:pt>
                <c:pt idx="37">
                  <c:v>3483</c:v>
                </c:pt>
                <c:pt idx="38">
                  <c:v>3672</c:v>
                </c:pt>
                <c:pt idx="39">
                  <c:v>3979</c:v>
                </c:pt>
                <c:pt idx="40">
                  <c:v>3991</c:v>
                </c:pt>
                <c:pt idx="41">
                  <c:v>3487</c:v>
                </c:pt>
                <c:pt idx="42">
                  <c:v>3734</c:v>
                </c:pt>
                <c:pt idx="43">
                  <c:v>3496</c:v>
                </c:pt>
                <c:pt idx="44">
                  <c:v>3404</c:v>
                </c:pt>
                <c:pt idx="45">
                  <c:v>3714</c:v>
                </c:pt>
                <c:pt idx="46">
                  <c:v>3894</c:v>
                </c:pt>
                <c:pt idx="47">
                  <c:v>4193</c:v>
                </c:pt>
                <c:pt idx="48">
                  <c:v>3792</c:v>
                </c:pt>
                <c:pt idx="49">
                  <c:v>3955</c:v>
                </c:pt>
                <c:pt idx="50">
                  <c:v>4651</c:v>
                </c:pt>
                <c:pt idx="51">
                  <c:v>4624</c:v>
                </c:pt>
                <c:pt idx="52">
                  <c:v>3941</c:v>
                </c:pt>
                <c:pt idx="53">
                  <c:v>4256</c:v>
                </c:pt>
                <c:pt idx="54">
                  <c:v>4506</c:v>
                </c:pt>
                <c:pt idx="55">
                  <c:v>4441</c:v>
                </c:pt>
                <c:pt idx="56">
                  <c:v>4527</c:v>
                </c:pt>
                <c:pt idx="57">
                  <c:v>4234</c:v>
                </c:pt>
                <c:pt idx="58">
                  <c:v>4090</c:v>
                </c:pt>
                <c:pt idx="59">
                  <c:v>4784</c:v>
                </c:pt>
                <c:pt idx="60">
                  <c:v>4474</c:v>
                </c:pt>
              </c:numCache>
            </c:numRef>
          </c:val>
          <c:smooth val="0"/>
          <c:extLst>
            <c:ext xmlns:c16="http://schemas.microsoft.com/office/drawing/2014/chart" uri="{C3380CC4-5D6E-409C-BE32-E72D297353CC}">
              <c16:uniqueId val="{00000002-739A-4D7A-A18D-D1BBE0CC3866}"/>
            </c:ext>
          </c:extLst>
        </c:ser>
        <c:dLbls>
          <c:showLegendKey val="0"/>
          <c:showVal val="0"/>
          <c:showCatName val="0"/>
          <c:showSerName val="0"/>
          <c:showPercent val="0"/>
          <c:showBubbleSize val="0"/>
        </c:dLbls>
        <c:smooth val="0"/>
        <c:axId val="846591688"/>
        <c:axId val="846587096"/>
      </c:lineChart>
      <c:dateAx>
        <c:axId val="846591688"/>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587096"/>
        <c:crosses val="autoZero"/>
        <c:auto val="1"/>
        <c:lblOffset val="100"/>
        <c:baseTimeUnit val="months"/>
        <c:majorUnit val="12"/>
      </c:dateAx>
      <c:valAx>
        <c:axId val="846587096"/>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59168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1">
                <a:solidFill>
                  <a:sysClr val="windowText" lastClr="000000"/>
                </a:solidFill>
              </a:rPr>
              <a:t>ESS</a:t>
            </a:r>
            <a:r>
              <a:rPr lang="en-AU" sz="1400" b="1" baseline="0">
                <a:solidFill>
                  <a:sysClr val="windowText" lastClr="000000"/>
                </a:solidFill>
              </a:rPr>
              <a:t> Referrals, Commencement and Exits</a:t>
            </a:r>
            <a:endParaRPr lang="en-AU" sz="1400"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ESS - Referrrals</c:v>
          </c:tx>
          <c:spPr>
            <a:ln w="28575" cap="rnd">
              <a:solidFill>
                <a:srgbClr val="92D050"/>
              </a:solidFill>
              <a:round/>
            </a:ln>
            <a:effectLst/>
          </c:spPr>
          <c:marker>
            <c:symbol val="none"/>
          </c:marker>
          <c:cat>
            <c:numRef>
              <c:f>RCEData!$A$2:$A$62</c:f>
              <c:numCache>
                <c:formatCode>mmm\-yy</c:formatCode>
                <c:ptCount val="61"/>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pt idx="36">
                  <c:v>43800</c:v>
                </c:pt>
                <c:pt idx="37">
                  <c:v>43831</c:v>
                </c:pt>
                <c:pt idx="38">
                  <c:v>43862</c:v>
                </c:pt>
                <c:pt idx="39">
                  <c:v>43891</c:v>
                </c:pt>
                <c:pt idx="40">
                  <c:v>43922</c:v>
                </c:pt>
                <c:pt idx="41">
                  <c:v>43952</c:v>
                </c:pt>
                <c:pt idx="42">
                  <c:v>43983</c:v>
                </c:pt>
                <c:pt idx="43">
                  <c:v>44013</c:v>
                </c:pt>
                <c:pt idx="44">
                  <c:v>44044</c:v>
                </c:pt>
                <c:pt idx="45">
                  <c:v>44075</c:v>
                </c:pt>
                <c:pt idx="46">
                  <c:v>44105</c:v>
                </c:pt>
                <c:pt idx="47">
                  <c:v>44136</c:v>
                </c:pt>
                <c:pt idx="48">
                  <c:v>44166</c:v>
                </c:pt>
                <c:pt idx="49">
                  <c:v>44197</c:v>
                </c:pt>
                <c:pt idx="50">
                  <c:v>44228</c:v>
                </c:pt>
                <c:pt idx="51">
                  <c:v>44256</c:v>
                </c:pt>
                <c:pt idx="52">
                  <c:v>44287</c:v>
                </c:pt>
                <c:pt idx="53">
                  <c:v>44317</c:v>
                </c:pt>
                <c:pt idx="54">
                  <c:v>44348</c:v>
                </c:pt>
                <c:pt idx="55">
                  <c:v>44378</c:v>
                </c:pt>
                <c:pt idx="56">
                  <c:v>44409</c:v>
                </c:pt>
                <c:pt idx="57">
                  <c:v>44440</c:v>
                </c:pt>
                <c:pt idx="58">
                  <c:v>44470</c:v>
                </c:pt>
                <c:pt idx="59">
                  <c:v>44501</c:v>
                </c:pt>
                <c:pt idx="60">
                  <c:v>44531</c:v>
                </c:pt>
              </c:numCache>
            </c:numRef>
          </c:cat>
          <c:val>
            <c:numRef>
              <c:f>RCEData!$H$2:$H$62</c:f>
              <c:numCache>
                <c:formatCode>#,##0_ ;\-#,##0\ </c:formatCode>
                <c:ptCount val="61"/>
                <c:pt idx="0">
                  <c:v>3400</c:v>
                </c:pt>
                <c:pt idx="1">
                  <c:v>3573</c:v>
                </c:pt>
                <c:pt idx="2">
                  <c:v>4416</c:v>
                </c:pt>
                <c:pt idx="3">
                  <c:v>5243</c:v>
                </c:pt>
                <c:pt idx="4">
                  <c:v>3739</c:v>
                </c:pt>
                <c:pt idx="5">
                  <c:v>4983</c:v>
                </c:pt>
                <c:pt idx="6">
                  <c:v>4613</c:v>
                </c:pt>
                <c:pt idx="7">
                  <c:v>4246</c:v>
                </c:pt>
                <c:pt idx="8">
                  <c:v>4990</c:v>
                </c:pt>
                <c:pt idx="9">
                  <c:v>4662</c:v>
                </c:pt>
                <c:pt idx="10">
                  <c:v>5019</c:v>
                </c:pt>
                <c:pt idx="11">
                  <c:v>5118</c:v>
                </c:pt>
                <c:pt idx="12">
                  <c:v>3393</c:v>
                </c:pt>
                <c:pt idx="13">
                  <c:v>5138</c:v>
                </c:pt>
                <c:pt idx="14">
                  <c:v>4686</c:v>
                </c:pt>
                <c:pt idx="15">
                  <c:v>4693</c:v>
                </c:pt>
                <c:pt idx="16">
                  <c:v>3994</c:v>
                </c:pt>
                <c:pt idx="17">
                  <c:v>4890</c:v>
                </c:pt>
                <c:pt idx="18">
                  <c:v>4158</c:v>
                </c:pt>
                <c:pt idx="19">
                  <c:v>6887</c:v>
                </c:pt>
                <c:pt idx="20">
                  <c:v>6911</c:v>
                </c:pt>
                <c:pt idx="21">
                  <c:v>5953</c:v>
                </c:pt>
                <c:pt idx="22">
                  <c:v>6824</c:v>
                </c:pt>
                <c:pt idx="23">
                  <c:v>6811</c:v>
                </c:pt>
                <c:pt idx="24">
                  <c:v>4401</c:v>
                </c:pt>
                <c:pt idx="25">
                  <c:v>6311</c:v>
                </c:pt>
                <c:pt idx="26">
                  <c:v>6494</c:v>
                </c:pt>
                <c:pt idx="27">
                  <c:v>6702</c:v>
                </c:pt>
                <c:pt idx="28">
                  <c:v>5969</c:v>
                </c:pt>
                <c:pt idx="29">
                  <c:v>7263</c:v>
                </c:pt>
                <c:pt idx="30">
                  <c:v>6197</c:v>
                </c:pt>
                <c:pt idx="31">
                  <c:v>9678</c:v>
                </c:pt>
                <c:pt idx="32">
                  <c:v>7707</c:v>
                </c:pt>
                <c:pt idx="33">
                  <c:v>8440</c:v>
                </c:pt>
                <c:pt idx="34">
                  <c:v>8943</c:v>
                </c:pt>
                <c:pt idx="35">
                  <c:v>7630</c:v>
                </c:pt>
                <c:pt idx="36">
                  <c:v>5590</c:v>
                </c:pt>
                <c:pt idx="37">
                  <c:v>7246</c:v>
                </c:pt>
                <c:pt idx="38">
                  <c:v>7760</c:v>
                </c:pt>
                <c:pt idx="39">
                  <c:v>7209</c:v>
                </c:pt>
                <c:pt idx="40">
                  <c:v>4674</c:v>
                </c:pt>
                <c:pt idx="41">
                  <c:v>7495</c:v>
                </c:pt>
                <c:pt idx="42">
                  <c:v>6160</c:v>
                </c:pt>
                <c:pt idx="43">
                  <c:v>7917</c:v>
                </c:pt>
                <c:pt idx="44">
                  <c:v>5543</c:v>
                </c:pt>
                <c:pt idx="45">
                  <c:v>9854</c:v>
                </c:pt>
                <c:pt idx="46">
                  <c:v>8944</c:v>
                </c:pt>
                <c:pt idx="47">
                  <c:v>7409</c:v>
                </c:pt>
                <c:pt idx="48">
                  <c:v>5416</c:v>
                </c:pt>
                <c:pt idx="49">
                  <c:v>6491</c:v>
                </c:pt>
                <c:pt idx="50">
                  <c:v>7953</c:v>
                </c:pt>
                <c:pt idx="51">
                  <c:v>7992</c:v>
                </c:pt>
                <c:pt idx="52">
                  <c:v>6847</c:v>
                </c:pt>
                <c:pt idx="53">
                  <c:v>8132</c:v>
                </c:pt>
                <c:pt idx="54">
                  <c:v>8841</c:v>
                </c:pt>
                <c:pt idx="55">
                  <c:v>6488</c:v>
                </c:pt>
                <c:pt idx="56">
                  <c:v>5779</c:v>
                </c:pt>
                <c:pt idx="57">
                  <c:v>6175</c:v>
                </c:pt>
                <c:pt idx="58">
                  <c:v>7775</c:v>
                </c:pt>
                <c:pt idx="59">
                  <c:v>8063</c:v>
                </c:pt>
                <c:pt idx="60">
                  <c:v>6101</c:v>
                </c:pt>
              </c:numCache>
            </c:numRef>
          </c:val>
          <c:smooth val="0"/>
          <c:extLst>
            <c:ext xmlns:c16="http://schemas.microsoft.com/office/drawing/2014/chart" uri="{C3380CC4-5D6E-409C-BE32-E72D297353CC}">
              <c16:uniqueId val="{00000000-912C-4BD1-9143-5D8859648178}"/>
            </c:ext>
          </c:extLst>
        </c:ser>
        <c:ser>
          <c:idx val="1"/>
          <c:order val="1"/>
          <c:tx>
            <c:v>ESS - Commencements</c:v>
          </c:tx>
          <c:spPr>
            <a:ln w="28575" cap="rnd">
              <a:solidFill>
                <a:srgbClr val="FF0000"/>
              </a:solidFill>
              <a:round/>
            </a:ln>
            <a:effectLst/>
          </c:spPr>
          <c:marker>
            <c:symbol val="none"/>
          </c:marker>
          <c:cat>
            <c:numRef>
              <c:f>RCEData!$A$2:$A$62</c:f>
              <c:numCache>
                <c:formatCode>mmm\-yy</c:formatCode>
                <c:ptCount val="61"/>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pt idx="36">
                  <c:v>43800</c:v>
                </c:pt>
                <c:pt idx="37">
                  <c:v>43831</c:v>
                </c:pt>
                <c:pt idx="38">
                  <c:v>43862</c:v>
                </c:pt>
                <c:pt idx="39">
                  <c:v>43891</c:v>
                </c:pt>
                <c:pt idx="40">
                  <c:v>43922</c:v>
                </c:pt>
                <c:pt idx="41">
                  <c:v>43952</c:v>
                </c:pt>
                <c:pt idx="42">
                  <c:v>43983</c:v>
                </c:pt>
                <c:pt idx="43">
                  <c:v>44013</c:v>
                </c:pt>
                <c:pt idx="44">
                  <c:v>44044</c:v>
                </c:pt>
                <c:pt idx="45">
                  <c:v>44075</c:v>
                </c:pt>
                <c:pt idx="46">
                  <c:v>44105</c:v>
                </c:pt>
                <c:pt idx="47">
                  <c:v>44136</c:v>
                </c:pt>
                <c:pt idx="48">
                  <c:v>44166</c:v>
                </c:pt>
                <c:pt idx="49">
                  <c:v>44197</c:v>
                </c:pt>
                <c:pt idx="50">
                  <c:v>44228</c:v>
                </c:pt>
                <c:pt idx="51">
                  <c:v>44256</c:v>
                </c:pt>
                <c:pt idx="52">
                  <c:v>44287</c:v>
                </c:pt>
                <c:pt idx="53">
                  <c:v>44317</c:v>
                </c:pt>
                <c:pt idx="54">
                  <c:v>44348</c:v>
                </c:pt>
                <c:pt idx="55">
                  <c:v>44378</c:v>
                </c:pt>
                <c:pt idx="56">
                  <c:v>44409</c:v>
                </c:pt>
                <c:pt idx="57">
                  <c:v>44440</c:v>
                </c:pt>
                <c:pt idx="58">
                  <c:v>44470</c:v>
                </c:pt>
                <c:pt idx="59">
                  <c:v>44501</c:v>
                </c:pt>
                <c:pt idx="60">
                  <c:v>44531</c:v>
                </c:pt>
              </c:numCache>
            </c:numRef>
          </c:cat>
          <c:val>
            <c:numRef>
              <c:f>RCEData!$I$2:$I$62</c:f>
              <c:numCache>
                <c:formatCode>#,##0_ ;\-#,##0\ </c:formatCode>
                <c:ptCount val="61"/>
                <c:pt idx="0">
                  <c:v>3144</c:v>
                </c:pt>
                <c:pt idx="1">
                  <c:v>3429</c:v>
                </c:pt>
                <c:pt idx="2">
                  <c:v>3799</c:v>
                </c:pt>
                <c:pt idx="3">
                  <c:v>4077</c:v>
                </c:pt>
                <c:pt idx="4">
                  <c:v>3420</c:v>
                </c:pt>
                <c:pt idx="5">
                  <c:v>4239</c:v>
                </c:pt>
                <c:pt idx="6">
                  <c:v>3787</c:v>
                </c:pt>
                <c:pt idx="7">
                  <c:v>3838</c:v>
                </c:pt>
                <c:pt idx="8">
                  <c:v>4169</c:v>
                </c:pt>
                <c:pt idx="9">
                  <c:v>3847</c:v>
                </c:pt>
                <c:pt idx="10">
                  <c:v>4344</c:v>
                </c:pt>
                <c:pt idx="11">
                  <c:v>4434</c:v>
                </c:pt>
                <c:pt idx="12">
                  <c:v>3274</c:v>
                </c:pt>
                <c:pt idx="13">
                  <c:v>4187</c:v>
                </c:pt>
                <c:pt idx="14">
                  <c:v>4442</c:v>
                </c:pt>
                <c:pt idx="15">
                  <c:v>4471</c:v>
                </c:pt>
                <c:pt idx="16">
                  <c:v>3585</c:v>
                </c:pt>
                <c:pt idx="17">
                  <c:v>4338</c:v>
                </c:pt>
                <c:pt idx="18">
                  <c:v>3724</c:v>
                </c:pt>
                <c:pt idx="19">
                  <c:v>5554</c:v>
                </c:pt>
                <c:pt idx="20">
                  <c:v>6225</c:v>
                </c:pt>
                <c:pt idx="21">
                  <c:v>5352</c:v>
                </c:pt>
                <c:pt idx="22">
                  <c:v>6057</c:v>
                </c:pt>
                <c:pt idx="23">
                  <c:v>6112</c:v>
                </c:pt>
                <c:pt idx="24">
                  <c:v>4315</c:v>
                </c:pt>
                <c:pt idx="25">
                  <c:v>5304</c:v>
                </c:pt>
                <c:pt idx="26">
                  <c:v>5700</c:v>
                </c:pt>
                <c:pt idx="27">
                  <c:v>5804</c:v>
                </c:pt>
                <c:pt idx="28">
                  <c:v>5354</c:v>
                </c:pt>
                <c:pt idx="29">
                  <c:v>6290</c:v>
                </c:pt>
                <c:pt idx="30">
                  <c:v>5497</c:v>
                </c:pt>
                <c:pt idx="31">
                  <c:v>7131</c:v>
                </c:pt>
                <c:pt idx="32">
                  <c:v>6908</c:v>
                </c:pt>
                <c:pt idx="33">
                  <c:v>6690</c:v>
                </c:pt>
                <c:pt idx="34">
                  <c:v>7595</c:v>
                </c:pt>
                <c:pt idx="35">
                  <c:v>6771</c:v>
                </c:pt>
                <c:pt idx="36">
                  <c:v>5214</c:v>
                </c:pt>
                <c:pt idx="37">
                  <c:v>5233</c:v>
                </c:pt>
                <c:pt idx="38">
                  <c:v>6976</c:v>
                </c:pt>
                <c:pt idx="39">
                  <c:v>6866</c:v>
                </c:pt>
                <c:pt idx="40">
                  <c:v>5851</c:v>
                </c:pt>
                <c:pt idx="41">
                  <c:v>5588</c:v>
                </c:pt>
                <c:pt idx="42">
                  <c:v>6274</c:v>
                </c:pt>
                <c:pt idx="43">
                  <c:v>6033</c:v>
                </c:pt>
                <c:pt idx="44">
                  <c:v>4891</c:v>
                </c:pt>
                <c:pt idx="45">
                  <c:v>6518</c:v>
                </c:pt>
                <c:pt idx="46">
                  <c:v>8234</c:v>
                </c:pt>
                <c:pt idx="47">
                  <c:v>6906</c:v>
                </c:pt>
                <c:pt idx="48">
                  <c:v>5024</c:v>
                </c:pt>
                <c:pt idx="49">
                  <c:v>5163</c:v>
                </c:pt>
                <c:pt idx="50">
                  <c:v>6497</c:v>
                </c:pt>
                <c:pt idx="51">
                  <c:v>7149</c:v>
                </c:pt>
                <c:pt idx="52">
                  <c:v>5869</c:v>
                </c:pt>
                <c:pt idx="53">
                  <c:v>6265</c:v>
                </c:pt>
                <c:pt idx="54">
                  <c:v>7400</c:v>
                </c:pt>
                <c:pt idx="55">
                  <c:v>5843</c:v>
                </c:pt>
                <c:pt idx="56">
                  <c:v>5356</c:v>
                </c:pt>
                <c:pt idx="57">
                  <c:v>5109</c:v>
                </c:pt>
                <c:pt idx="58">
                  <c:v>5674</c:v>
                </c:pt>
                <c:pt idx="59">
                  <c:v>6528</c:v>
                </c:pt>
                <c:pt idx="60">
                  <c:v>5252</c:v>
                </c:pt>
              </c:numCache>
            </c:numRef>
          </c:val>
          <c:smooth val="0"/>
          <c:extLst>
            <c:ext xmlns:c16="http://schemas.microsoft.com/office/drawing/2014/chart" uri="{C3380CC4-5D6E-409C-BE32-E72D297353CC}">
              <c16:uniqueId val="{00000001-912C-4BD1-9143-5D8859648178}"/>
            </c:ext>
          </c:extLst>
        </c:ser>
        <c:ser>
          <c:idx val="2"/>
          <c:order val="2"/>
          <c:tx>
            <c:v>ESS - Exits</c:v>
          </c:tx>
          <c:spPr>
            <a:ln w="28575" cap="rnd">
              <a:solidFill>
                <a:srgbClr val="00B0F0"/>
              </a:solidFill>
              <a:round/>
            </a:ln>
            <a:effectLst/>
          </c:spPr>
          <c:marker>
            <c:symbol val="none"/>
          </c:marker>
          <c:cat>
            <c:numRef>
              <c:f>RCEData!$A$2:$A$62</c:f>
              <c:numCache>
                <c:formatCode>mmm\-yy</c:formatCode>
                <c:ptCount val="61"/>
                <c:pt idx="0">
                  <c:v>42705</c:v>
                </c:pt>
                <c:pt idx="1">
                  <c:v>42736</c:v>
                </c:pt>
                <c:pt idx="2">
                  <c:v>42767</c:v>
                </c:pt>
                <c:pt idx="3">
                  <c:v>42795</c:v>
                </c:pt>
                <c:pt idx="4">
                  <c:v>42826</c:v>
                </c:pt>
                <c:pt idx="5">
                  <c:v>42856</c:v>
                </c:pt>
                <c:pt idx="6">
                  <c:v>42887</c:v>
                </c:pt>
                <c:pt idx="7">
                  <c:v>42917</c:v>
                </c:pt>
                <c:pt idx="8">
                  <c:v>42948</c:v>
                </c:pt>
                <c:pt idx="9">
                  <c:v>42979</c:v>
                </c:pt>
                <c:pt idx="10">
                  <c:v>43009</c:v>
                </c:pt>
                <c:pt idx="11">
                  <c:v>43040</c:v>
                </c:pt>
                <c:pt idx="12">
                  <c:v>43070</c:v>
                </c:pt>
                <c:pt idx="13">
                  <c:v>43101</c:v>
                </c:pt>
                <c:pt idx="14">
                  <c:v>43132</c:v>
                </c:pt>
                <c:pt idx="15">
                  <c:v>43160</c:v>
                </c:pt>
                <c:pt idx="16">
                  <c:v>43191</c:v>
                </c:pt>
                <c:pt idx="17">
                  <c:v>43221</c:v>
                </c:pt>
                <c:pt idx="18">
                  <c:v>43252</c:v>
                </c:pt>
                <c:pt idx="19">
                  <c:v>43282</c:v>
                </c:pt>
                <c:pt idx="20">
                  <c:v>43313</c:v>
                </c:pt>
                <c:pt idx="21">
                  <c:v>43344</c:v>
                </c:pt>
                <c:pt idx="22">
                  <c:v>43374</c:v>
                </c:pt>
                <c:pt idx="23">
                  <c:v>43405</c:v>
                </c:pt>
                <c:pt idx="24">
                  <c:v>43435</c:v>
                </c:pt>
                <c:pt idx="25">
                  <c:v>43466</c:v>
                </c:pt>
                <c:pt idx="26">
                  <c:v>43497</c:v>
                </c:pt>
                <c:pt idx="27">
                  <c:v>43525</c:v>
                </c:pt>
                <c:pt idx="28">
                  <c:v>43556</c:v>
                </c:pt>
                <c:pt idx="29">
                  <c:v>43586</c:v>
                </c:pt>
                <c:pt idx="30">
                  <c:v>43617</c:v>
                </c:pt>
                <c:pt idx="31">
                  <c:v>43647</c:v>
                </c:pt>
                <c:pt idx="32">
                  <c:v>43678</c:v>
                </c:pt>
                <c:pt idx="33">
                  <c:v>43709</c:v>
                </c:pt>
                <c:pt idx="34">
                  <c:v>43739</c:v>
                </c:pt>
                <c:pt idx="35">
                  <c:v>43770</c:v>
                </c:pt>
                <c:pt idx="36">
                  <c:v>43800</c:v>
                </c:pt>
                <c:pt idx="37">
                  <c:v>43831</c:v>
                </c:pt>
                <c:pt idx="38">
                  <c:v>43862</c:v>
                </c:pt>
                <c:pt idx="39">
                  <c:v>43891</c:v>
                </c:pt>
                <c:pt idx="40">
                  <c:v>43922</c:v>
                </c:pt>
                <c:pt idx="41">
                  <c:v>43952</c:v>
                </c:pt>
                <c:pt idx="42">
                  <c:v>43983</c:v>
                </c:pt>
                <c:pt idx="43">
                  <c:v>44013</c:v>
                </c:pt>
                <c:pt idx="44">
                  <c:v>44044</c:v>
                </c:pt>
                <c:pt idx="45">
                  <c:v>44075</c:v>
                </c:pt>
                <c:pt idx="46">
                  <c:v>44105</c:v>
                </c:pt>
                <c:pt idx="47">
                  <c:v>44136</c:v>
                </c:pt>
                <c:pt idx="48">
                  <c:v>44166</c:v>
                </c:pt>
                <c:pt idx="49">
                  <c:v>44197</c:v>
                </c:pt>
                <c:pt idx="50">
                  <c:v>44228</c:v>
                </c:pt>
                <c:pt idx="51">
                  <c:v>44256</c:v>
                </c:pt>
                <c:pt idx="52">
                  <c:v>44287</c:v>
                </c:pt>
                <c:pt idx="53">
                  <c:v>44317</c:v>
                </c:pt>
                <c:pt idx="54">
                  <c:v>44348</c:v>
                </c:pt>
                <c:pt idx="55">
                  <c:v>44378</c:v>
                </c:pt>
                <c:pt idx="56">
                  <c:v>44409</c:v>
                </c:pt>
                <c:pt idx="57">
                  <c:v>44440</c:v>
                </c:pt>
                <c:pt idx="58">
                  <c:v>44470</c:v>
                </c:pt>
                <c:pt idx="59">
                  <c:v>44501</c:v>
                </c:pt>
                <c:pt idx="60">
                  <c:v>44531</c:v>
                </c:pt>
              </c:numCache>
            </c:numRef>
          </c:cat>
          <c:val>
            <c:numRef>
              <c:f>RCEData!$J$2:$J$62</c:f>
              <c:numCache>
                <c:formatCode>#,##0_ ;\-#,##0\ </c:formatCode>
                <c:ptCount val="61"/>
                <c:pt idx="0">
                  <c:v>3317</c:v>
                </c:pt>
                <c:pt idx="1">
                  <c:v>3895</c:v>
                </c:pt>
                <c:pt idx="2">
                  <c:v>3478</c:v>
                </c:pt>
                <c:pt idx="3">
                  <c:v>4141</c:v>
                </c:pt>
                <c:pt idx="4">
                  <c:v>3462</c:v>
                </c:pt>
                <c:pt idx="5">
                  <c:v>4090</c:v>
                </c:pt>
                <c:pt idx="6">
                  <c:v>3637</c:v>
                </c:pt>
                <c:pt idx="7">
                  <c:v>3510</c:v>
                </c:pt>
                <c:pt idx="8">
                  <c:v>3751</c:v>
                </c:pt>
                <c:pt idx="9">
                  <c:v>3430</c:v>
                </c:pt>
                <c:pt idx="10">
                  <c:v>4205</c:v>
                </c:pt>
                <c:pt idx="11">
                  <c:v>3992</c:v>
                </c:pt>
                <c:pt idx="12">
                  <c:v>3228</c:v>
                </c:pt>
                <c:pt idx="13">
                  <c:v>4109</c:v>
                </c:pt>
                <c:pt idx="14">
                  <c:v>3839</c:v>
                </c:pt>
                <c:pt idx="15">
                  <c:v>3998</c:v>
                </c:pt>
                <c:pt idx="16">
                  <c:v>3989</c:v>
                </c:pt>
                <c:pt idx="17">
                  <c:v>4616</c:v>
                </c:pt>
                <c:pt idx="18">
                  <c:v>4529</c:v>
                </c:pt>
                <c:pt idx="19">
                  <c:v>3505</c:v>
                </c:pt>
                <c:pt idx="20">
                  <c:v>4044</c:v>
                </c:pt>
                <c:pt idx="21">
                  <c:v>3630</c:v>
                </c:pt>
                <c:pt idx="22">
                  <c:v>4085</c:v>
                </c:pt>
                <c:pt idx="23">
                  <c:v>3957</c:v>
                </c:pt>
                <c:pt idx="24">
                  <c:v>3173</c:v>
                </c:pt>
                <c:pt idx="25">
                  <c:v>3590</c:v>
                </c:pt>
                <c:pt idx="26">
                  <c:v>3463</c:v>
                </c:pt>
                <c:pt idx="27">
                  <c:v>3959</c:v>
                </c:pt>
                <c:pt idx="28">
                  <c:v>3546</c:v>
                </c:pt>
                <c:pt idx="29">
                  <c:v>4132</c:v>
                </c:pt>
                <c:pt idx="30">
                  <c:v>3782</c:v>
                </c:pt>
                <c:pt idx="31">
                  <c:v>4028</c:v>
                </c:pt>
                <c:pt idx="32">
                  <c:v>4313</c:v>
                </c:pt>
                <c:pt idx="33">
                  <c:v>4499</c:v>
                </c:pt>
                <c:pt idx="34">
                  <c:v>5010</c:v>
                </c:pt>
                <c:pt idx="35">
                  <c:v>4495</c:v>
                </c:pt>
                <c:pt idx="36">
                  <c:v>4177</c:v>
                </c:pt>
                <c:pt idx="37">
                  <c:v>4833</c:v>
                </c:pt>
                <c:pt idx="38">
                  <c:v>5207</c:v>
                </c:pt>
                <c:pt idx="39">
                  <c:v>5643</c:v>
                </c:pt>
                <c:pt idx="40">
                  <c:v>4961</c:v>
                </c:pt>
                <c:pt idx="41">
                  <c:v>4636</c:v>
                </c:pt>
                <c:pt idx="42">
                  <c:v>5037</c:v>
                </c:pt>
                <c:pt idx="43">
                  <c:v>5148</c:v>
                </c:pt>
                <c:pt idx="44">
                  <c:v>4953</c:v>
                </c:pt>
                <c:pt idx="45">
                  <c:v>5055</c:v>
                </c:pt>
                <c:pt idx="46">
                  <c:v>5230</c:v>
                </c:pt>
                <c:pt idx="47">
                  <c:v>5847</c:v>
                </c:pt>
                <c:pt idx="48">
                  <c:v>5231</c:v>
                </c:pt>
                <c:pt idx="49">
                  <c:v>5359</c:v>
                </c:pt>
                <c:pt idx="50">
                  <c:v>6167</c:v>
                </c:pt>
                <c:pt idx="51">
                  <c:v>6528</c:v>
                </c:pt>
                <c:pt idx="52">
                  <c:v>5496</c:v>
                </c:pt>
                <c:pt idx="53">
                  <c:v>5949</c:v>
                </c:pt>
                <c:pt idx="54">
                  <c:v>6047</c:v>
                </c:pt>
                <c:pt idx="55">
                  <c:v>5797</c:v>
                </c:pt>
                <c:pt idx="56">
                  <c:v>5907</c:v>
                </c:pt>
                <c:pt idx="57">
                  <c:v>5544</c:v>
                </c:pt>
                <c:pt idx="58">
                  <c:v>5496</c:v>
                </c:pt>
                <c:pt idx="59">
                  <c:v>6726</c:v>
                </c:pt>
                <c:pt idx="60">
                  <c:v>5701</c:v>
                </c:pt>
              </c:numCache>
            </c:numRef>
          </c:val>
          <c:smooth val="0"/>
          <c:extLst>
            <c:ext xmlns:c16="http://schemas.microsoft.com/office/drawing/2014/chart" uri="{C3380CC4-5D6E-409C-BE32-E72D297353CC}">
              <c16:uniqueId val="{00000002-912C-4BD1-9143-5D8859648178}"/>
            </c:ext>
          </c:extLst>
        </c:ser>
        <c:dLbls>
          <c:showLegendKey val="0"/>
          <c:showVal val="0"/>
          <c:showCatName val="0"/>
          <c:showSerName val="0"/>
          <c:showPercent val="0"/>
          <c:showBubbleSize val="0"/>
        </c:dLbls>
        <c:smooth val="0"/>
        <c:axId val="890340632"/>
        <c:axId val="890346536"/>
      </c:lineChart>
      <c:dateAx>
        <c:axId val="890340632"/>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0346536"/>
        <c:crosses val="autoZero"/>
        <c:auto val="1"/>
        <c:lblOffset val="100"/>
        <c:baseTimeUnit val="months"/>
        <c:majorUnit val="12"/>
      </c:dateAx>
      <c:valAx>
        <c:axId val="890346536"/>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0340632"/>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US" b="1">
                <a:solidFill>
                  <a:schemeClr val="tx1"/>
                </a:solidFill>
              </a:rPr>
              <a:t>Exit Percentage Age Distribution by Program</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6177580927384078"/>
          <c:y val="0.17171296296296296"/>
          <c:w val="0.79046719160104983"/>
          <c:h val="0.72088764946048411"/>
        </c:manualLayout>
      </c:layout>
      <c:barChart>
        <c:barDir val="bar"/>
        <c:grouping val="clustered"/>
        <c:varyColors val="0"/>
        <c:ser>
          <c:idx val="0"/>
          <c:order val="0"/>
          <c:tx>
            <c:v>DES - ESS</c:v>
          </c:tx>
          <c:spPr>
            <a:solidFill>
              <a:schemeClr val="bg1"/>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RefComExt!$S$53:$S$60</c:f>
              <c:numCache>
                <c:formatCode>0.0%</c:formatCode>
                <c:ptCount val="8"/>
                <c:pt idx="0">
                  <c:v>0.106</c:v>
                </c:pt>
                <c:pt idx="1">
                  <c:v>0.11</c:v>
                </c:pt>
                <c:pt idx="2">
                  <c:v>0.2</c:v>
                </c:pt>
                <c:pt idx="3">
                  <c:v>0.17599999999999999</c:v>
                </c:pt>
                <c:pt idx="4">
                  <c:v>0.1</c:v>
                </c:pt>
                <c:pt idx="5">
                  <c:v>0.104</c:v>
                </c:pt>
                <c:pt idx="6">
                  <c:v>0.17599999999999999</c:v>
                </c:pt>
                <c:pt idx="7">
                  <c:v>2.8000000000000001E-2</c:v>
                </c:pt>
              </c:numCache>
            </c:numRef>
          </c:val>
          <c:extLst>
            <c:ext xmlns:c16="http://schemas.microsoft.com/office/drawing/2014/chart" uri="{C3380CC4-5D6E-409C-BE32-E72D297353CC}">
              <c16:uniqueId val="{00000000-1914-49E8-817A-95C59370B963}"/>
            </c:ext>
          </c:extLst>
        </c:ser>
        <c:ser>
          <c:idx val="1"/>
          <c:order val="1"/>
          <c:tx>
            <c:v>DES - DMS</c:v>
          </c:tx>
          <c:spPr>
            <a:solidFill>
              <a:srgbClr val="00B050"/>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RefComExt!$P$53:$P$60</c:f>
              <c:numCache>
                <c:formatCode>0.0%</c:formatCode>
                <c:ptCount val="8"/>
                <c:pt idx="0">
                  <c:v>4.5999999999999999E-2</c:v>
                </c:pt>
                <c:pt idx="1">
                  <c:v>0.06</c:v>
                </c:pt>
                <c:pt idx="2">
                  <c:v>0.156</c:v>
                </c:pt>
                <c:pt idx="3">
                  <c:v>0.19900000000000001</c:v>
                </c:pt>
                <c:pt idx="4">
                  <c:v>0.13</c:v>
                </c:pt>
                <c:pt idx="5">
                  <c:v>0.13900000000000001</c:v>
                </c:pt>
                <c:pt idx="6">
                  <c:v>0.23</c:v>
                </c:pt>
                <c:pt idx="7">
                  <c:v>0.04</c:v>
                </c:pt>
              </c:numCache>
            </c:numRef>
          </c:val>
          <c:extLst>
            <c:ext xmlns:c16="http://schemas.microsoft.com/office/drawing/2014/chart" uri="{C3380CC4-5D6E-409C-BE32-E72D297353CC}">
              <c16:uniqueId val="{00000001-1914-49E8-817A-95C59370B963}"/>
            </c:ext>
          </c:extLst>
        </c:ser>
        <c:dLbls>
          <c:showLegendKey val="0"/>
          <c:showVal val="0"/>
          <c:showCatName val="0"/>
          <c:showSerName val="0"/>
          <c:showPercent val="0"/>
          <c:showBubbleSize val="0"/>
        </c:dLbls>
        <c:gapWidth val="219"/>
        <c:axId val="847711032"/>
        <c:axId val="847713000"/>
      </c:barChart>
      <c:catAx>
        <c:axId val="847711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7713000"/>
        <c:crosses val="autoZero"/>
        <c:auto val="1"/>
        <c:lblAlgn val="ctr"/>
        <c:lblOffset val="100"/>
        <c:noMultiLvlLbl val="0"/>
      </c:catAx>
      <c:valAx>
        <c:axId val="84771300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7711032"/>
        <c:crosses val="autoZero"/>
        <c:crossBetween val="between"/>
      </c:valAx>
      <c:spPr>
        <a:noFill/>
        <a:ln>
          <a:noFill/>
        </a:ln>
        <a:effectLst/>
      </c:spPr>
    </c:plotArea>
    <c:legend>
      <c:legendPos val="r"/>
      <c:layout>
        <c:manualLayout>
          <c:xMode val="edge"/>
          <c:yMode val="edge"/>
          <c:x val="0.78766184028320962"/>
          <c:y val="0.70727219703597655"/>
          <c:w val="0.16818804934151443"/>
          <c:h val="0.1919202523926933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gradFill>
      <a:gsLst>
        <a:gs pos="0">
          <a:srgbClr val="D6CD2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a:outerShdw blurRad="63500" dist="50800" dir="2700000" algn="ctr" rotWithShape="0">
        <a:schemeClr val="tx1">
          <a:alpha val="50000"/>
        </a:schemeClr>
      </a:outerShdw>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Commencement Percentage Age Distribution by Program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528755858113673"/>
          <c:y val="0.25083333333333335"/>
          <c:w val="0.7729667087325145"/>
          <c:h val="0.64176727909011377"/>
        </c:manualLayout>
      </c:layout>
      <c:barChart>
        <c:barDir val="bar"/>
        <c:grouping val="clustered"/>
        <c:varyColors val="0"/>
        <c:ser>
          <c:idx val="0"/>
          <c:order val="0"/>
          <c:tx>
            <c:v>DES - ESS</c:v>
          </c:tx>
          <c:spPr>
            <a:solidFill>
              <a:schemeClr val="bg1"/>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RefComExt!$R$53:$R$60</c:f>
              <c:numCache>
                <c:formatCode>0.0%</c:formatCode>
                <c:ptCount val="8"/>
                <c:pt idx="0">
                  <c:v>0.152</c:v>
                </c:pt>
                <c:pt idx="1">
                  <c:v>0.1</c:v>
                </c:pt>
                <c:pt idx="2">
                  <c:v>0.185</c:v>
                </c:pt>
                <c:pt idx="3">
                  <c:v>0.17</c:v>
                </c:pt>
                <c:pt idx="4">
                  <c:v>9.9000000000000005E-2</c:v>
                </c:pt>
                <c:pt idx="5">
                  <c:v>0.10299999999999999</c:v>
                </c:pt>
                <c:pt idx="6">
                  <c:v>0.185</c:v>
                </c:pt>
                <c:pt idx="7">
                  <c:v>6.0000000000000001E-3</c:v>
                </c:pt>
              </c:numCache>
            </c:numRef>
          </c:val>
          <c:extLst>
            <c:ext xmlns:c16="http://schemas.microsoft.com/office/drawing/2014/chart" uri="{C3380CC4-5D6E-409C-BE32-E72D297353CC}">
              <c16:uniqueId val="{00000000-1C30-4485-8909-021AF7C03B68}"/>
            </c:ext>
          </c:extLst>
        </c:ser>
        <c:ser>
          <c:idx val="1"/>
          <c:order val="1"/>
          <c:tx>
            <c:v>DES - DMS</c:v>
          </c:tx>
          <c:spPr>
            <a:solidFill>
              <a:srgbClr val="00B050"/>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RefComExt!$O$53:$O$60</c:f>
              <c:numCache>
                <c:formatCode>0.0%</c:formatCode>
                <c:ptCount val="8"/>
                <c:pt idx="0">
                  <c:v>6.3E-2</c:v>
                </c:pt>
                <c:pt idx="1">
                  <c:v>6.5000000000000002E-2</c:v>
                </c:pt>
                <c:pt idx="2">
                  <c:v>0.15</c:v>
                </c:pt>
                <c:pt idx="3">
                  <c:v>0.2</c:v>
                </c:pt>
                <c:pt idx="4">
                  <c:v>0.13</c:v>
                </c:pt>
                <c:pt idx="5">
                  <c:v>0.14000000000000001</c:v>
                </c:pt>
                <c:pt idx="6">
                  <c:v>0.245</c:v>
                </c:pt>
                <c:pt idx="7">
                  <c:v>7.0000000000000001E-3</c:v>
                </c:pt>
              </c:numCache>
            </c:numRef>
          </c:val>
          <c:extLst>
            <c:ext xmlns:c16="http://schemas.microsoft.com/office/drawing/2014/chart" uri="{C3380CC4-5D6E-409C-BE32-E72D297353CC}">
              <c16:uniqueId val="{00000001-1C30-4485-8909-021AF7C03B68}"/>
            </c:ext>
          </c:extLst>
        </c:ser>
        <c:dLbls>
          <c:showLegendKey val="0"/>
          <c:showVal val="0"/>
          <c:showCatName val="0"/>
          <c:showSerName val="0"/>
          <c:showPercent val="0"/>
          <c:showBubbleSize val="0"/>
        </c:dLbls>
        <c:gapWidth val="219"/>
        <c:axId val="846601528"/>
        <c:axId val="846603496"/>
      </c:barChart>
      <c:catAx>
        <c:axId val="8466015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603496"/>
        <c:crosses val="autoZero"/>
        <c:auto val="1"/>
        <c:lblAlgn val="ctr"/>
        <c:lblOffset val="100"/>
        <c:noMultiLvlLbl val="0"/>
      </c:catAx>
      <c:valAx>
        <c:axId val="846603496"/>
        <c:scaling>
          <c:orientation val="minMax"/>
          <c:max val="0.25"/>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601528"/>
        <c:crosses val="autoZero"/>
        <c:crossBetween val="between"/>
      </c:valAx>
      <c:spPr>
        <a:noFill/>
        <a:ln>
          <a:noFill/>
        </a:ln>
        <a:effectLst/>
      </c:spPr>
    </c:plotArea>
    <c:legend>
      <c:legendPos val="r"/>
      <c:layout>
        <c:manualLayout>
          <c:xMode val="edge"/>
          <c:yMode val="edge"/>
          <c:x val="0.79445600069222111"/>
          <c:y val="0.75504167253861498"/>
          <c:w val="0.14986634363012319"/>
          <c:h val="0.156268655976533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gradFill>
      <a:gsLst>
        <a:gs pos="0">
          <a:srgbClr val="D6CD2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a:outerShdw blurRad="63500" dist="50800" dir="2700000" algn="ctr" rotWithShape="0">
        <a:schemeClr val="tx1">
          <a:alpha val="50000"/>
        </a:schemeClr>
      </a:outerShdw>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316841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76375" cy="640691"/>
        </a:xfrm>
        <a:prstGeom prst="rect">
          <a:avLst/>
        </a:prstGeom>
      </xdr:spPr>
    </xdr:pic>
    <xdr:clientData/>
  </xdr:twoCellAnchor>
  <xdr:oneCellAnchor>
    <xdr:from>
      <xdr:col>1</xdr:col>
      <xdr:colOff>0</xdr:colOff>
      <xdr:row>0</xdr:row>
      <xdr:rowOff>0</xdr:rowOff>
    </xdr:from>
    <xdr:ext cx="7724775" cy="323851"/>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714500" y="0"/>
          <a:ext cx="7724775"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December </a:t>
          </a:r>
          <a:r>
            <a:rPr lang="en-AU" sz="2400" b="1" baseline="0">
              <a:solidFill>
                <a:schemeClr val="bg1"/>
              </a:solidFill>
            </a:rPr>
            <a:t>2021</a:t>
          </a:r>
          <a:endParaRPr lang="en-AU" sz="2400" b="1">
            <a:solidFill>
              <a:schemeClr val="bg1"/>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absolute">
    <xdr:from>
      <xdr:col>1</xdr:col>
      <xdr:colOff>809625</xdr:colOff>
      <xdr:row>13</xdr:row>
      <xdr:rowOff>23811</xdr:rowOff>
    </xdr:from>
    <xdr:to>
      <xdr:col>9</xdr:col>
      <xdr:colOff>85725</xdr:colOff>
      <xdr:row>36</xdr:row>
      <xdr:rowOff>57149</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766762</xdr:colOff>
      <xdr:row>49</xdr:row>
      <xdr:rowOff>138112</xdr:rowOff>
    </xdr:from>
    <xdr:to>
      <xdr:col>9</xdr:col>
      <xdr:colOff>95250</xdr:colOff>
      <xdr:row>71</xdr:row>
      <xdr:rowOff>152400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133350</xdr:colOff>
      <xdr:row>43</xdr:row>
      <xdr:rowOff>23812</xdr:rowOff>
    </xdr:from>
    <xdr:to>
      <xdr:col>13</xdr:col>
      <xdr:colOff>56625</xdr:colOff>
      <xdr:row>59</xdr:row>
      <xdr:rowOff>95250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13</xdr:col>
      <xdr:colOff>191025</xdr:colOff>
      <xdr:row>43</xdr:row>
      <xdr:rowOff>19050</xdr:rowOff>
    </xdr:from>
    <xdr:to>
      <xdr:col>17</xdr:col>
      <xdr:colOff>333375</xdr:colOff>
      <xdr:row>59</xdr:row>
      <xdr:rowOff>114300</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0</xdr:col>
      <xdr:colOff>0</xdr:colOff>
      <xdr:row>0</xdr:row>
      <xdr:rowOff>0</xdr:rowOff>
    </xdr:from>
    <xdr:ext cx="8953500" cy="323851"/>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0" y="0"/>
          <a:ext cx="8953500"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December</a:t>
          </a:r>
          <a:r>
            <a:rPr lang="en-AU" sz="2400" b="1" baseline="0">
              <a:solidFill>
                <a:schemeClr val="bg1"/>
              </a:solidFill>
            </a:rPr>
            <a:t> 2021</a:t>
          </a:r>
          <a:endParaRPr lang="en-AU" sz="2400" b="1">
            <a:solidFill>
              <a:schemeClr val="bg1"/>
            </a:solidFill>
          </a:endParaRPr>
        </a:p>
      </xdr:txBody>
    </xdr:sp>
    <xdr:clientData/>
  </xdr:oneCellAnchor>
  <xdr:oneCellAnchor>
    <xdr:from>
      <xdr:col>11</xdr:col>
      <xdr:colOff>0</xdr:colOff>
      <xdr:row>0</xdr:row>
      <xdr:rowOff>0</xdr:rowOff>
    </xdr:from>
    <xdr:ext cx="7658100" cy="323851"/>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9334500" y="0"/>
          <a:ext cx="7658100"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December 2021</a:t>
          </a:r>
        </a:p>
      </xdr:txBody>
    </xdr:sp>
    <xdr:clientData/>
  </xdr:oneCellAnchor>
</xdr:wsDr>
</file>

<file path=xl/drawings/drawing3.xml><?xml version="1.0" encoding="utf-8"?>
<xdr:wsDr xmlns:xdr="http://schemas.openxmlformats.org/drawingml/2006/spreadsheetDrawing" xmlns:a="http://schemas.openxmlformats.org/drawingml/2006/main">
  <xdr:twoCellAnchor editAs="absolute">
    <xdr:from>
      <xdr:col>1</xdr:col>
      <xdr:colOff>28576</xdr:colOff>
      <xdr:row>0</xdr:row>
      <xdr:rowOff>0</xdr:rowOff>
    </xdr:from>
    <xdr:to>
      <xdr:col>10</xdr:col>
      <xdr:colOff>342901</xdr:colOff>
      <xdr:row>1</xdr:row>
      <xdr:rowOff>1</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28576" y="0"/>
          <a:ext cx="9144000"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December 2021</a:t>
          </a:r>
        </a:p>
      </xdr:txBody>
    </xdr:sp>
    <xdr:clientData/>
  </xdr:twoCellAnchor>
  <xdr:twoCellAnchor editAs="absolute">
    <xdr:from>
      <xdr:col>1</xdr:col>
      <xdr:colOff>623887</xdr:colOff>
      <xdr:row>13</xdr:row>
      <xdr:rowOff>152400</xdr:rowOff>
    </xdr:from>
    <xdr:to>
      <xdr:col>9</xdr:col>
      <xdr:colOff>803287</xdr:colOff>
      <xdr:row>33</xdr:row>
      <xdr:rowOff>171525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442912</xdr:colOff>
      <xdr:row>47</xdr:row>
      <xdr:rowOff>57150</xdr:rowOff>
    </xdr:from>
    <xdr:to>
      <xdr:col>9</xdr:col>
      <xdr:colOff>622312</xdr:colOff>
      <xdr:row>71</xdr:row>
      <xdr:rowOff>156450</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366712</xdr:colOff>
      <xdr:row>87</xdr:row>
      <xdr:rowOff>0</xdr:rowOff>
    </xdr:from>
    <xdr:to>
      <xdr:col>9</xdr:col>
      <xdr:colOff>609600</xdr:colOff>
      <xdr:row>108</xdr:row>
      <xdr:rowOff>175500</xdr:rowOff>
    </xdr:to>
    <xdr:graphicFrame macro="">
      <xdr:nvGraphicFramePr>
        <xdr:cNvPr id="6" name="Chart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11</xdr:col>
      <xdr:colOff>152400</xdr:colOff>
      <xdr:row>0</xdr:row>
      <xdr:rowOff>0</xdr:rowOff>
    </xdr:from>
    <xdr:to>
      <xdr:col>21</xdr:col>
      <xdr:colOff>0</xdr:colOff>
      <xdr:row>1</xdr:row>
      <xdr:rowOff>1</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9963150" y="0"/>
          <a:ext cx="9410700"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December 2021</a:t>
          </a:r>
        </a:p>
      </xdr:txBody>
    </xdr:sp>
    <xdr:clientData/>
  </xdr:twoCellAnchor>
  <xdr:twoCellAnchor editAs="absolute">
    <xdr:from>
      <xdr:col>11</xdr:col>
      <xdr:colOff>104775</xdr:colOff>
      <xdr:row>75</xdr:row>
      <xdr:rowOff>61912</xdr:rowOff>
    </xdr:from>
    <xdr:to>
      <xdr:col>20</xdr:col>
      <xdr:colOff>257175</xdr:colOff>
      <xdr:row>77</xdr:row>
      <xdr:rowOff>14288</xdr:rowOff>
    </xdr:to>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9286875" y="14177962"/>
          <a:ext cx="8772525" cy="333376"/>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December 2021</a:t>
          </a:r>
        </a:p>
      </xdr:txBody>
    </xdr:sp>
    <xdr:clientData/>
  </xdr:twoCellAnchor>
  <xdr:twoCellAnchor>
    <xdr:from>
      <xdr:col>14</xdr:col>
      <xdr:colOff>219075</xdr:colOff>
      <xdr:row>93</xdr:row>
      <xdr:rowOff>14287</xdr:rowOff>
    </xdr:from>
    <xdr:to>
      <xdr:col>20</xdr:col>
      <xdr:colOff>171450</xdr:colOff>
      <xdr:row>107</xdr:row>
      <xdr:rowOff>176212</xdr:rowOff>
    </xdr:to>
    <xdr:graphicFrame macro="">
      <xdr:nvGraphicFramePr>
        <xdr:cNvPr id="7" name="Chart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76200</xdr:colOff>
      <xdr:row>93</xdr:row>
      <xdr:rowOff>19050</xdr:rowOff>
    </xdr:from>
    <xdr:to>
      <xdr:col>14</xdr:col>
      <xdr:colOff>152400</xdr:colOff>
      <xdr:row>107</xdr:row>
      <xdr:rowOff>176212</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1885950</xdr:colOff>
      <xdr:row>77</xdr:row>
      <xdr:rowOff>142875</xdr:rowOff>
    </xdr:from>
    <xdr:to>
      <xdr:col>16</xdr:col>
      <xdr:colOff>590550</xdr:colOff>
      <xdr:row>92</xdr:row>
      <xdr:rowOff>100012</xdr:rowOff>
    </xdr:to>
    <xdr:graphicFrame macro="">
      <xdr:nvGraphicFramePr>
        <xdr:cNvPr id="12" name="Chart 11">
          <a:extLst>
            <a:ext uri="{FF2B5EF4-FFF2-40B4-BE49-F238E27FC236}">
              <a16:creationId xmlns:a16="http://schemas.microsoft.com/office/drawing/2014/main" id="{00000000-0008-0000-03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0</xdr:colOff>
      <xdr:row>1</xdr:row>
      <xdr:rowOff>1</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0"/>
          <a:ext cx="9172575"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a:t>
          </a:r>
          <a:r>
            <a:rPr lang="en-AU" sz="2400" b="1" baseline="0">
              <a:solidFill>
                <a:schemeClr val="bg1"/>
              </a:solidFill>
            </a:rPr>
            <a:t> - December</a:t>
          </a:r>
          <a:r>
            <a:rPr lang="en-AU" sz="2400" b="1">
              <a:solidFill>
                <a:schemeClr val="bg1"/>
              </a:solidFill>
            </a:rPr>
            <a:t> 2021</a:t>
          </a:r>
        </a:p>
      </xdr:txBody>
    </xdr:sp>
    <xdr:clientData/>
  </xdr:twoCellAnchor>
  <xdr:twoCellAnchor>
    <xdr:from>
      <xdr:col>1</xdr:col>
      <xdr:colOff>342900</xdr:colOff>
      <xdr:row>12</xdr:row>
      <xdr:rowOff>104774</xdr:rowOff>
    </xdr:from>
    <xdr:to>
      <xdr:col>9</xdr:col>
      <xdr:colOff>771525</xdr:colOff>
      <xdr:row>36</xdr:row>
      <xdr:rowOff>9525</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361949</xdr:colOff>
      <xdr:row>53</xdr:row>
      <xdr:rowOff>0</xdr:rowOff>
    </xdr:from>
    <xdr:to>
      <xdr:col>9</xdr:col>
      <xdr:colOff>800100</xdr:colOff>
      <xdr:row>74</xdr:row>
      <xdr:rowOff>171525</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371474</xdr:colOff>
      <xdr:row>91</xdr:row>
      <xdr:rowOff>161925</xdr:rowOff>
    </xdr:from>
    <xdr:to>
      <xdr:col>9</xdr:col>
      <xdr:colOff>800099</xdr:colOff>
      <xdr:row>111</xdr:row>
      <xdr:rowOff>182325</xdr:rowOff>
    </xdr:to>
    <xdr:graphicFrame macro="">
      <xdr:nvGraphicFramePr>
        <xdr:cNvPr id="5" name="Chart 4">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10</xdr:col>
      <xdr:colOff>180974</xdr:colOff>
      <xdr:row>0</xdr:row>
      <xdr:rowOff>0</xdr:rowOff>
    </xdr:from>
    <xdr:to>
      <xdr:col>19</xdr:col>
      <xdr:colOff>847724</xdr:colOff>
      <xdr:row>1</xdr:row>
      <xdr:rowOff>1</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9353549" y="0"/>
          <a:ext cx="9344025"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December 2021</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jobaccess.gov.au/path-internships" TargetMode="External"/><Relationship Id="rId2" Type="http://schemas.openxmlformats.org/officeDocument/2006/relationships/hyperlink" Target="mailto:DES_Performance_Modelling_Evaluation@dss.gov.au" TargetMode="External"/><Relationship Id="rId1" Type="http://schemas.openxmlformats.org/officeDocument/2006/relationships/hyperlink" Target="https://lmip.gov.au/default.aspx?LMIP/Downloads/DisabilityEmploymentServicesData/MonthlyData" TargetMode="External"/><Relationship Id="rId5" Type="http://schemas.openxmlformats.org/officeDocument/2006/relationships/printerSettings" Target="../printerSettings/printerSettings8.bin"/><Relationship Id="rId4" Type="http://schemas.openxmlformats.org/officeDocument/2006/relationships/hyperlink" Target="https://www.dss.gov.au/freedom-of-information-operational-information-disability-employment-and-carers-group/des-eligible-school-leaver-guideli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O36"/>
  <sheetViews>
    <sheetView showGridLines="0" tabSelected="1" zoomScaleNormal="100" workbookViewId="0"/>
  </sheetViews>
  <sheetFormatPr defaultRowHeight="15" x14ac:dyDescent="0.25"/>
  <cols>
    <col min="1" max="1" width="25.7109375" customWidth="1"/>
    <col min="2" max="2" width="10.7109375" customWidth="1"/>
    <col min="3" max="3" width="12.42578125" customWidth="1"/>
    <col min="4" max="5" width="10.7109375" customWidth="1"/>
    <col min="6" max="6" width="1.7109375" customWidth="1"/>
    <col min="7" max="7" width="26.7109375" customWidth="1"/>
    <col min="8" max="11" width="10.7109375" customWidth="1"/>
    <col min="12" max="12" width="1.140625" customWidth="1"/>
  </cols>
  <sheetData>
    <row r="1" spans="1:15" ht="25.5" customHeight="1" x14ac:dyDescent="0.25"/>
    <row r="2" spans="1:15" ht="25.5" customHeight="1" x14ac:dyDescent="0.25"/>
    <row r="3" spans="1:15" ht="18" x14ac:dyDescent="0.25">
      <c r="A3" s="15" t="s">
        <v>0</v>
      </c>
      <c r="C3" s="218" t="s">
        <v>318</v>
      </c>
      <c r="D3" s="218"/>
      <c r="E3" s="218"/>
      <c r="F3" s="218"/>
      <c r="G3" s="218"/>
      <c r="H3" s="217">
        <v>314204</v>
      </c>
      <c r="I3" s="217"/>
    </row>
    <row r="6" spans="1:15" ht="15" customHeight="1" x14ac:dyDescent="0.25">
      <c r="A6" s="216" t="s">
        <v>322</v>
      </c>
      <c r="B6" s="216"/>
      <c r="C6" s="216"/>
      <c r="D6" s="216"/>
      <c r="E6" s="216"/>
      <c r="F6" s="216"/>
      <c r="G6" s="216"/>
      <c r="H6" s="216"/>
      <c r="I6" s="216"/>
      <c r="J6" s="216"/>
      <c r="K6" s="216"/>
    </row>
    <row r="7" spans="1:15" x14ac:dyDescent="0.25">
      <c r="A7" s="216"/>
      <c r="B7" s="216"/>
      <c r="C7" s="216"/>
      <c r="D7" s="216"/>
      <c r="E7" s="216"/>
      <c r="F7" s="216"/>
      <c r="G7" s="216"/>
      <c r="H7" s="216"/>
      <c r="I7" s="216"/>
      <c r="J7" s="216"/>
      <c r="K7" s="216"/>
      <c r="O7" s="16"/>
    </row>
    <row r="8" spans="1:15" x14ac:dyDescent="0.25">
      <c r="A8" s="77"/>
      <c r="K8" s="78"/>
    </row>
    <row r="9" spans="1:15" x14ac:dyDescent="0.25">
      <c r="A9" s="1" t="s">
        <v>1</v>
      </c>
      <c r="B9" s="2"/>
      <c r="C9" s="2"/>
      <c r="D9" s="2"/>
      <c r="E9" s="3"/>
      <c r="G9" s="4" t="s">
        <v>2</v>
      </c>
      <c r="H9" s="75" t="s">
        <v>3</v>
      </c>
      <c r="I9" s="75" t="s">
        <v>4</v>
      </c>
      <c r="J9" s="7" t="s">
        <v>5</v>
      </c>
      <c r="K9" s="8" t="s">
        <v>6</v>
      </c>
    </row>
    <row r="10" spans="1:15" x14ac:dyDescent="0.25">
      <c r="G10" s="5" t="s">
        <v>137</v>
      </c>
      <c r="H10" s="187">
        <v>5636</v>
      </c>
      <c r="I10" s="187">
        <v>8161</v>
      </c>
      <c r="J10" s="187">
        <v>13797</v>
      </c>
      <c r="K10" s="188">
        <v>4.3999999999999997E-2</v>
      </c>
    </row>
    <row r="11" spans="1:15" x14ac:dyDescent="0.25">
      <c r="A11" s="12" t="s">
        <v>7</v>
      </c>
      <c r="B11" s="73" t="s">
        <v>3</v>
      </c>
      <c r="C11" s="73" t="s">
        <v>4</v>
      </c>
      <c r="D11" s="13" t="s">
        <v>5</v>
      </c>
      <c r="E11" s="14" t="s">
        <v>6</v>
      </c>
      <c r="G11" s="5" t="s">
        <v>179</v>
      </c>
      <c r="H11" s="187">
        <v>94023</v>
      </c>
      <c r="I11" s="187">
        <v>125724</v>
      </c>
      <c r="J11" s="187">
        <v>219747</v>
      </c>
      <c r="K11" s="188">
        <v>0.69899999999999995</v>
      </c>
    </row>
    <row r="12" spans="1:15" x14ac:dyDescent="0.25">
      <c r="A12" s="5" t="s">
        <v>8</v>
      </c>
      <c r="B12" s="187">
        <v>69680</v>
      </c>
      <c r="C12" s="187">
        <v>93591</v>
      </c>
      <c r="D12" s="187">
        <v>163271</v>
      </c>
      <c r="E12" s="188">
        <v>0.52</v>
      </c>
      <c r="G12" s="6" t="s">
        <v>138</v>
      </c>
      <c r="H12" s="189">
        <v>38196</v>
      </c>
      <c r="I12" s="189">
        <v>42464</v>
      </c>
      <c r="J12" s="189">
        <v>80660</v>
      </c>
      <c r="K12" s="190">
        <v>0.25700000000000001</v>
      </c>
    </row>
    <row r="13" spans="1:15" x14ac:dyDescent="0.25">
      <c r="A13" s="6" t="s">
        <v>9</v>
      </c>
      <c r="B13" s="189">
        <v>68175</v>
      </c>
      <c r="C13" s="189">
        <v>82758</v>
      </c>
      <c r="D13" s="189">
        <v>150933</v>
      </c>
      <c r="E13" s="190">
        <v>0.48</v>
      </c>
      <c r="H13" s="191"/>
      <c r="I13" s="191"/>
      <c r="J13" s="191"/>
      <c r="K13" s="192"/>
    </row>
    <row r="14" spans="1:15" x14ac:dyDescent="0.25">
      <c r="B14" s="191"/>
      <c r="C14" s="191"/>
      <c r="D14" s="191"/>
      <c r="E14" s="191"/>
      <c r="G14" s="9" t="s">
        <v>178</v>
      </c>
      <c r="H14" s="74" t="s">
        <v>3</v>
      </c>
      <c r="I14" s="74" t="s">
        <v>4</v>
      </c>
      <c r="J14" s="10" t="s">
        <v>5</v>
      </c>
      <c r="K14" s="11" t="s">
        <v>6</v>
      </c>
    </row>
    <row r="15" spans="1:15" x14ac:dyDescent="0.25">
      <c r="A15" s="9" t="s">
        <v>10</v>
      </c>
      <c r="B15" s="74" t="s">
        <v>3</v>
      </c>
      <c r="C15" s="74" t="s">
        <v>4</v>
      </c>
      <c r="D15" s="10" t="s">
        <v>5</v>
      </c>
      <c r="E15" s="11" t="s">
        <v>6</v>
      </c>
      <c r="G15" s="5" t="s">
        <v>139</v>
      </c>
      <c r="H15" s="187">
        <v>58862</v>
      </c>
      <c r="I15" s="187">
        <v>76521</v>
      </c>
      <c r="J15" s="187">
        <v>135383</v>
      </c>
      <c r="K15" s="188">
        <v>0.61599999999999999</v>
      </c>
      <c r="L15" s="58"/>
    </row>
    <row r="16" spans="1:15" x14ac:dyDescent="0.25">
      <c r="A16" s="5" t="s">
        <v>11</v>
      </c>
      <c r="B16" s="187">
        <v>3024</v>
      </c>
      <c r="C16" s="187">
        <v>11413</v>
      </c>
      <c r="D16" s="187">
        <v>14437</v>
      </c>
      <c r="E16" s="188">
        <v>4.5999999999999999E-2</v>
      </c>
      <c r="G16" s="5" t="s">
        <v>317</v>
      </c>
      <c r="H16" s="187">
        <v>32733</v>
      </c>
      <c r="I16" s="187">
        <v>34370</v>
      </c>
      <c r="J16" s="187">
        <v>67103</v>
      </c>
      <c r="K16" s="188">
        <v>0.30499999999999999</v>
      </c>
      <c r="L16" s="58"/>
    </row>
    <row r="17" spans="1:12" x14ac:dyDescent="0.25">
      <c r="A17" s="5" t="s">
        <v>12</v>
      </c>
      <c r="B17" s="187">
        <v>7506</v>
      </c>
      <c r="C17" s="187">
        <v>17580</v>
      </c>
      <c r="D17" s="187">
        <v>25086</v>
      </c>
      <c r="E17" s="188">
        <v>0.08</v>
      </c>
      <c r="G17" s="6" t="s">
        <v>140</v>
      </c>
      <c r="H17" s="189">
        <v>2428</v>
      </c>
      <c r="I17" s="189">
        <v>14833</v>
      </c>
      <c r="J17" s="189">
        <v>17261</v>
      </c>
      <c r="K17" s="190">
        <v>7.9000000000000001E-2</v>
      </c>
      <c r="L17" s="58"/>
    </row>
    <row r="18" spans="1:12" x14ac:dyDescent="0.25">
      <c r="A18" s="5" t="s">
        <v>13</v>
      </c>
      <c r="B18" s="187">
        <v>19311</v>
      </c>
      <c r="C18" s="187">
        <v>32363</v>
      </c>
      <c r="D18" s="187">
        <v>51674</v>
      </c>
      <c r="E18" s="188">
        <v>0.16400000000000001</v>
      </c>
      <c r="H18" s="191"/>
      <c r="I18" s="191"/>
      <c r="J18" s="191"/>
      <c r="K18" s="191"/>
    </row>
    <row r="19" spans="1:12" x14ac:dyDescent="0.25">
      <c r="A19" s="5" t="s">
        <v>14</v>
      </c>
      <c r="B19" s="187">
        <v>21470</v>
      </c>
      <c r="C19" s="187">
        <v>26731</v>
      </c>
      <c r="D19" s="187">
        <v>48201</v>
      </c>
      <c r="E19" s="188">
        <v>0.153</v>
      </c>
      <c r="G19" s="12" t="s">
        <v>15</v>
      </c>
      <c r="H19" s="193" t="s">
        <v>3</v>
      </c>
      <c r="I19" s="193" t="s">
        <v>4</v>
      </c>
      <c r="J19" s="194" t="s">
        <v>5</v>
      </c>
      <c r="K19" s="195" t="s">
        <v>6</v>
      </c>
    </row>
    <row r="20" spans="1:12" x14ac:dyDescent="0.25">
      <c r="A20" s="5" t="s">
        <v>16</v>
      </c>
      <c r="B20" s="187">
        <v>15445</v>
      </c>
      <c r="C20" s="187">
        <v>16731</v>
      </c>
      <c r="D20" s="187">
        <v>32176</v>
      </c>
      <c r="E20" s="188">
        <v>0.10199999999999999</v>
      </c>
      <c r="G20" s="5" t="s">
        <v>17</v>
      </c>
      <c r="H20" s="187">
        <v>75981</v>
      </c>
      <c r="I20" s="187">
        <v>60795</v>
      </c>
      <c r="J20" s="187">
        <v>136776</v>
      </c>
      <c r="K20" s="188">
        <v>0.435</v>
      </c>
    </row>
    <row r="21" spans="1:12" x14ac:dyDescent="0.25">
      <c r="A21" s="5" t="s">
        <v>18</v>
      </c>
      <c r="B21" s="187">
        <v>18573</v>
      </c>
      <c r="C21" s="187">
        <v>19632</v>
      </c>
      <c r="D21" s="187">
        <v>38205</v>
      </c>
      <c r="E21" s="188">
        <v>0.122</v>
      </c>
      <c r="G21" s="5" t="s">
        <v>19</v>
      </c>
      <c r="H21" s="187">
        <v>52060</v>
      </c>
      <c r="I21" s="187">
        <v>74040</v>
      </c>
      <c r="J21" s="187">
        <v>126100</v>
      </c>
      <c r="K21" s="188">
        <v>0.40100000000000002</v>
      </c>
    </row>
    <row r="22" spans="1:12" x14ac:dyDescent="0.25">
      <c r="A22" s="5" t="s">
        <v>20</v>
      </c>
      <c r="B22" s="187">
        <v>44260</v>
      </c>
      <c r="C22" s="187">
        <v>43964</v>
      </c>
      <c r="D22" s="187">
        <v>88224</v>
      </c>
      <c r="E22" s="188">
        <v>0.28100000000000003</v>
      </c>
      <c r="G22" s="5" t="s">
        <v>26</v>
      </c>
      <c r="H22" s="187">
        <v>1349</v>
      </c>
      <c r="I22" s="187">
        <v>6394</v>
      </c>
      <c r="J22" s="187">
        <v>7743</v>
      </c>
      <c r="K22" s="188">
        <v>2.5000000000000001E-2</v>
      </c>
    </row>
    <row r="23" spans="1:12" x14ac:dyDescent="0.25">
      <c r="A23" s="6" t="s">
        <v>22</v>
      </c>
      <c r="B23" s="189">
        <v>8266</v>
      </c>
      <c r="C23" s="189">
        <v>7935</v>
      </c>
      <c r="D23" s="189">
        <v>16201</v>
      </c>
      <c r="E23" s="190">
        <v>5.1999999999999998E-2</v>
      </c>
      <c r="G23" s="5" t="s">
        <v>21</v>
      </c>
      <c r="H23" s="187">
        <v>401</v>
      </c>
      <c r="I23" s="187">
        <v>9291</v>
      </c>
      <c r="J23" s="187">
        <v>9692</v>
      </c>
      <c r="K23" s="188">
        <v>3.2000000000000001E-2</v>
      </c>
    </row>
    <row r="24" spans="1:12" x14ac:dyDescent="0.25">
      <c r="G24" s="5" t="s">
        <v>24</v>
      </c>
      <c r="H24" s="187">
        <v>4208</v>
      </c>
      <c r="I24" s="187">
        <v>7181</v>
      </c>
      <c r="J24" s="187">
        <v>11389</v>
      </c>
      <c r="K24" s="188">
        <v>3.5999999999999997E-2</v>
      </c>
    </row>
    <row r="25" spans="1:12" x14ac:dyDescent="0.25">
      <c r="A25" s="4" t="s">
        <v>25</v>
      </c>
      <c r="B25" s="75" t="s">
        <v>3</v>
      </c>
      <c r="C25" s="75" t="s">
        <v>4</v>
      </c>
      <c r="D25" s="75" t="s">
        <v>5</v>
      </c>
      <c r="E25" s="143" t="s">
        <v>6</v>
      </c>
      <c r="G25" s="5" t="s">
        <v>23</v>
      </c>
      <c r="H25" s="187">
        <v>915</v>
      </c>
      <c r="I25" s="187">
        <v>11472</v>
      </c>
      <c r="J25" s="187">
        <v>12387</v>
      </c>
      <c r="K25" s="188">
        <v>3.9E-2</v>
      </c>
    </row>
    <row r="26" spans="1:12" x14ac:dyDescent="0.25">
      <c r="A26" s="141" t="s">
        <v>27</v>
      </c>
      <c r="B26" s="80">
        <v>8631</v>
      </c>
      <c r="C26" s="80">
        <v>13249</v>
      </c>
      <c r="D26" s="80">
        <v>21880</v>
      </c>
      <c r="E26" s="139">
        <v>7.0000000000000007E-2</v>
      </c>
      <c r="G26" s="5" t="s">
        <v>28</v>
      </c>
      <c r="H26" s="187">
        <v>1011</v>
      </c>
      <c r="I26" s="187">
        <v>2214</v>
      </c>
      <c r="J26" s="187">
        <v>3225</v>
      </c>
      <c r="K26" s="188">
        <v>0.01</v>
      </c>
    </row>
    <row r="27" spans="1:12" x14ac:dyDescent="0.25">
      <c r="A27" s="141" t="s">
        <v>302</v>
      </c>
      <c r="B27" s="80">
        <v>31558</v>
      </c>
      <c r="C27" s="80">
        <v>28229</v>
      </c>
      <c r="D27" s="80">
        <v>59787</v>
      </c>
      <c r="E27" s="139">
        <v>0.19</v>
      </c>
      <c r="G27" s="5" t="s">
        <v>116</v>
      </c>
      <c r="H27" s="187">
        <v>590</v>
      </c>
      <c r="I27" s="187">
        <v>2446</v>
      </c>
      <c r="J27" s="187">
        <v>3036</v>
      </c>
      <c r="K27" s="188">
        <v>0.01</v>
      </c>
    </row>
    <row r="28" spans="1:12" x14ac:dyDescent="0.25">
      <c r="A28" s="141" t="s">
        <v>30</v>
      </c>
      <c r="B28" s="80">
        <v>9823</v>
      </c>
      <c r="C28" s="80">
        <v>12998</v>
      </c>
      <c r="D28" s="80">
        <v>22821</v>
      </c>
      <c r="E28" s="139">
        <v>7.2999999999999995E-2</v>
      </c>
      <c r="G28" s="5" t="s">
        <v>31</v>
      </c>
      <c r="H28" s="187">
        <v>1065</v>
      </c>
      <c r="I28" s="187">
        <v>1881</v>
      </c>
      <c r="J28" s="187">
        <v>2946</v>
      </c>
      <c r="K28" s="188">
        <v>8.9999999999999993E-3</v>
      </c>
    </row>
    <row r="29" spans="1:12" x14ac:dyDescent="0.25">
      <c r="A29" s="141" t="s">
        <v>32</v>
      </c>
      <c r="B29" s="80">
        <v>7831</v>
      </c>
      <c r="C29" s="80">
        <v>7248</v>
      </c>
      <c r="D29" s="80">
        <v>15079</v>
      </c>
      <c r="E29" s="139">
        <v>4.8000000000000001E-2</v>
      </c>
      <c r="G29" s="5" t="s">
        <v>33</v>
      </c>
      <c r="H29" s="187">
        <v>85</v>
      </c>
      <c r="I29" s="187">
        <v>351</v>
      </c>
      <c r="J29" s="187">
        <v>436</v>
      </c>
      <c r="K29" s="188">
        <v>1E-3</v>
      </c>
    </row>
    <row r="30" spans="1:12" x14ac:dyDescent="0.25">
      <c r="A30" s="142" t="s">
        <v>34</v>
      </c>
      <c r="B30" s="81">
        <v>10214</v>
      </c>
      <c r="C30" s="81">
        <v>14585</v>
      </c>
      <c r="D30" s="81">
        <v>24799</v>
      </c>
      <c r="E30" s="140">
        <v>7.9000000000000001E-2</v>
      </c>
      <c r="G30" s="5" t="s">
        <v>141</v>
      </c>
      <c r="H30" s="187">
        <v>29</v>
      </c>
      <c r="I30" s="187">
        <v>158</v>
      </c>
      <c r="J30" s="187">
        <v>187</v>
      </c>
      <c r="K30" s="188">
        <v>1E-3</v>
      </c>
    </row>
    <row r="31" spans="1:12" x14ac:dyDescent="0.25">
      <c r="A31" s="165" t="s">
        <v>177</v>
      </c>
      <c r="G31" s="6" t="s">
        <v>142</v>
      </c>
      <c r="H31" s="189">
        <v>161</v>
      </c>
      <c r="I31" s="189">
        <v>126</v>
      </c>
      <c r="J31" s="189">
        <v>287</v>
      </c>
      <c r="K31" s="190">
        <v>1E-3</v>
      </c>
    </row>
    <row r="36" spans="11:11" x14ac:dyDescent="0.25">
      <c r="K36" s="58"/>
    </row>
  </sheetData>
  <mergeCells count="3">
    <mergeCell ref="A6:K7"/>
    <mergeCell ref="H3:I3"/>
    <mergeCell ref="C3:G3"/>
  </mergeCells>
  <pageMargins left="0.31496062992125984" right="0.31496062992125984" top="0.35433070866141736" bottom="0.35433070866141736" header="0.31496062992125984" footer="0.31496062992125984"/>
  <pageSetup paperSize="9" scale="9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AB6D6"/>
  </sheetPr>
  <dimension ref="B1:R114"/>
  <sheetViews>
    <sheetView showGridLines="0" zoomScaleNormal="100" workbookViewId="0"/>
  </sheetViews>
  <sheetFormatPr defaultRowHeight="15" x14ac:dyDescent="0.25"/>
  <cols>
    <col min="1" max="1" width="2.28515625" customWidth="1"/>
    <col min="2" max="9" width="14.7109375" customWidth="1"/>
    <col min="10" max="10" width="14.140625" customWidth="1"/>
    <col min="11" max="11" width="5.85546875" customWidth="1"/>
    <col min="12" max="12" width="39.28515625" customWidth="1"/>
    <col min="13" max="13" width="21.28515625" customWidth="1"/>
    <col min="14" max="14" width="21.85546875" customWidth="1"/>
    <col min="15" max="15" width="15.5703125" customWidth="1"/>
    <col min="16" max="16" width="16.5703125" customWidth="1"/>
  </cols>
  <sheetData>
    <row r="1" spans="2:16" ht="25.5" customHeight="1" x14ac:dyDescent="0.25"/>
    <row r="2" spans="2:16" x14ac:dyDescent="0.25">
      <c r="G2" s="172"/>
    </row>
    <row r="3" spans="2:16" ht="17.45" customHeight="1" x14ac:dyDescent="0.25">
      <c r="B3" s="221"/>
      <c r="C3" s="221"/>
      <c r="L3" s="32" t="s">
        <v>91</v>
      </c>
      <c r="M3" s="32" t="s">
        <v>3</v>
      </c>
      <c r="N3" s="32" t="s">
        <v>4</v>
      </c>
      <c r="O3" s="32" t="s">
        <v>73</v>
      </c>
      <c r="P3" s="31" t="s">
        <v>92</v>
      </c>
    </row>
    <row r="4" spans="2:16" ht="17.45" customHeight="1" x14ac:dyDescent="0.25">
      <c r="B4" s="30" t="s">
        <v>79</v>
      </c>
      <c r="L4" s="105" t="s">
        <v>93</v>
      </c>
      <c r="M4" s="33"/>
      <c r="N4" s="33"/>
      <c r="O4" s="33"/>
      <c r="P4" s="33"/>
    </row>
    <row r="5" spans="2:16" x14ac:dyDescent="0.25">
      <c r="L5" s="106" t="s">
        <v>193</v>
      </c>
      <c r="M5" s="101">
        <v>118338</v>
      </c>
      <c r="N5" s="101">
        <v>126059</v>
      </c>
      <c r="O5" s="101">
        <v>244397</v>
      </c>
      <c r="P5" s="103">
        <v>0.77800000000000002</v>
      </c>
    </row>
    <row r="6" spans="2:16" x14ac:dyDescent="0.25">
      <c r="L6" s="106" t="s">
        <v>94</v>
      </c>
      <c r="M6" s="101">
        <v>2131</v>
      </c>
      <c r="N6" s="101">
        <v>27941</v>
      </c>
      <c r="O6" s="101">
        <v>30072</v>
      </c>
      <c r="P6" s="103">
        <v>9.6000000000000002E-2</v>
      </c>
    </row>
    <row r="7" spans="2:16" x14ac:dyDescent="0.25">
      <c r="L7" s="106" t="s">
        <v>95</v>
      </c>
      <c r="M7" s="101">
        <v>1413</v>
      </c>
      <c r="N7" s="101">
        <v>1373</v>
      </c>
      <c r="O7" s="101">
        <v>2786</v>
      </c>
      <c r="P7" s="103">
        <v>8.9999999999999993E-3</v>
      </c>
    </row>
    <row r="8" spans="2:16" x14ac:dyDescent="0.25">
      <c r="B8" s="222" t="s">
        <v>80</v>
      </c>
      <c r="C8" s="224" t="s">
        <v>81</v>
      </c>
      <c r="D8" s="226" t="s">
        <v>82</v>
      </c>
      <c r="E8" s="232" t="s">
        <v>174</v>
      </c>
      <c r="F8" s="228" t="s">
        <v>83</v>
      </c>
      <c r="G8" s="230" t="s">
        <v>175</v>
      </c>
      <c r="H8" s="42" t="s">
        <v>84</v>
      </c>
      <c r="I8" s="42" t="s">
        <v>84</v>
      </c>
      <c r="J8" s="42" t="s">
        <v>85</v>
      </c>
      <c r="L8" s="106" t="s">
        <v>117</v>
      </c>
      <c r="M8" s="101">
        <v>1380</v>
      </c>
      <c r="N8" s="101">
        <v>1526</v>
      </c>
      <c r="O8" s="101">
        <v>2906</v>
      </c>
      <c r="P8" s="103">
        <v>8.9999999999999993E-3</v>
      </c>
    </row>
    <row r="9" spans="2:16" x14ac:dyDescent="0.25">
      <c r="B9" s="223"/>
      <c r="C9" s="225"/>
      <c r="D9" s="227"/>
      <c r="E9" s="233"/>
      <c r="F9" s="229"/>
      <c r="G9" s="231"/>
      <c r="H9" s="59" t="s">
        <v>303</v>
      </c>
      <c r="I9" s="59" t="s">
        <v>183</v>
      </c>
      <c r="J9" s="43" t="s">
        <v>86</v>
      </c>
      <c r="L9" s="106" t="s">
        <v>118</v>
      </c>
      <c r="M9" s="101">
        <v>14593</v>
      </c>
      <c r="N9" s="101">
        <v>19450</v>
      </c>
      <c r="O9" s="101">
        <v>34043</v>
      </c>
      <c r="P9" s="103">
        <v>0.108</v>
      </c>
    </row>
    <row r="10" spans="2:16" x14ac:dyDescent="0.25">
      <c r="B10" s="44" t="s">
        <v>87</v>
      </c>
      <c r="C10" s="91">
        <f>CaseloadData!$B$62</f>
        <v>137855</v>
      </c>
      <c r="D10" s="91">
        <f>CaseloadData!$B$61</f>
        <v>138260</v>
      </c>
      <c r="E10" s="92">
        <f>(C10-D10)/D10</f>
        <v>-2.9292637060610444E-3</v>
      </c>
      <c r="F10" s="91">
        <f>CaseloadData!$B$50</f>
        <v>135691</v>
      </c>
      <c r="G10" s="92">
        <f>(C10-F10)/F10</f>
        <v>1.5947999498861384E-2</v>
      </c>
      <c r="H10" s="91">
        <v>139804</v>
      </c>
      <c r="I10" s="91">
        <v>124995</v>
      </c>
      <c r="J10" s="92">
        <v>0.11799999999999999</v>
      </c>
      <c r="L10" s="105" t="s">
        <v>143</v>
      </c>
      <c r="M10" s="102"/>
      <c r="N10" s="102"/>
      <c r="O10" s="102"/>
      <c r="P10" s="102"/>
    </row>
    <row r="11" spans="2:16" x14ac:dyDescent="0.25">
      <c r="B11" s="44" t="s">
        <v>88</v>
      </c>
      <c r="C11" s="91">
        <f>CaseloadData!$C$62</f>
        <v>176349</v>
      </c>
      <c r="D11" s="91">
        <f>CaseloadData!$C$61</f>
        <v>176705</v>
      </c>
      <c r="E11" s="92">
        <f>(C11-D11)/D11</f>
        <v>-2.0146571970232874E-3</v>
      </c>
      <c r="F11" s="91">
        <f>CaseloadData!$C$50</f>
        <v>170178</v>
      </c>
      <c r="G11" s="92">
        <f t="shared" ref="G11:G12" si="0">(C11-F11)/F11</f>
        <v>3.6262031519937947E-2</v>
      </c>
      <c r="H11" s="91">
        <v>176122</v>
      </c>
      <c r="I11" s="91">
        <v>158986</v>
      </c>
      <c r="J11" s="92">
        <v>0.108</v>
      </c>
      <c r="L11" s="106" t="s">
        <v>144</v>
      </c>
      <c r="M11" s="101">
        <v>12692</v>
      </c>
      <c r="N11" s="101">
        <v>37940</v>
      </c>
      <c r="O11" s="101">
        <v>50632</v>
      </c>
      <c r="P11" s="103">
        <v>0.161</v>
      </c>
    </row>
    <row r="12" spans="2:16" x14ac:dyDescent="0.25">
      <c r="B12" s="44" t="s">
        <v>73</v>
      </c>
      <c r="C12" s="91">
        <f>SUM(C10:C11)</f>
        <v>314204</v>
      </c>
      <c r="D12" s="91">
        <f>SUM(D10:D11)</f>
        <v>314965</v>
      </c>
      <c r="E12" s="92">
        <f>(C12-D12)/D12</f>
        <v>-2.4161414760370198E-3</v>
      </c>
      <c r="F12" s="91">
        <f>SUM(F10:F11)</f>
        <v>305869</v>
      </c>
      <c r="G12" s="92">
        <f t="shared" si="0"/>
        <v>2.7250228038800926E-2</v>
      </c>
      <c r="H12" s="91">
        <v>315926</v>
      </c>
      <c r="I12" s="91">
        <v>283981</v>
      </c>
      <c r="J12" s="92">
        <v>0.112</v>
      </c>
      <c r="L12" s="106" t="s">
        <v>172</v>
      </c>
      <c r="M12" s="101">
        <v>125163</v>
      </c>
      <c r="N12" s="101">
        <v>138409</v>
      </c>
      <c r="O12" s="101">
        <v>263572</v>
      </c>
      <c r="P12" s="103">
        <v>0.83899999999999997</v>
      </c>
    </row>
    <row r="13" spans="2:16" ht="12.75" customHeight="1" x14ac:dyDescent="0.25">
      <c r="L13" s="155" t="s">
        <v>191</v>
      </c>
      <c r="M13" s="102"/>
      <c r="N13" s="102"/>
      <c r="O13" s="102"/>
      <c r="P13" s="102"/>
    </row>
    <row r="14" spans="2:16" ht="12.75" customHeight="1" x14ac:dyDescent="0.25">
      <c r="L14" s="156" t="s">
        <v>187</v>
      </c>
      <c r="M14" s="101">
        <v>337</v>
      </c>
      <c r="N14" s="101">
        <v>4139</v>
      </c>
      <c r="O14" s="101">
        <v>4476</v>
      </c>
      <c r="P14" s="103">
        <v>1.4E-2</v>
      </c>
    </row>
    <row r="15" spans="2:16" ht="12.75" customHeight="1" x14ac:dyDescent="0.25">
      <c r="L15" s="157" t="s">
        <v>188</v>
      </c>
      <c r="M15" s="101">
        <v>19</v>
      </c>
      <c r="N15" s="101">
        <v>1478</v>
      </c>
      <c r="O15" s="101">
        <v>1497</v>
      </c>
      <c r="P15" s="103">
        <v>5.0000000000000001E-3</v>
      </c>
    </row>
    <row r="16" spans="2:16" ht="12.75" customHeight="1" x14ac:dyDescent="0.25">
      <c r="L16" s="158" t="s">
        <v>189</v>
      </c>
      <c r="M16" s="101">
        <v>46</v>
      </c>
      <c r="N16" s="101">
        <v>1250</v>
      </c>
      <c r="O16" s="101">
        <v>1296</v>
      </c>
      <c r="P16" s="103">
        <v>4.0000000000000001E-3</v>
      </c>
    </row>
    <row r="17" spans="10:16" ht="12.75" customHeight="1" x14ac:dyDescent="0.25">
      <c r="J17" s="61"/>
      <c r="L17" s="159" t="s">
        <v>149</v>
      </c>
      <c r="M17" s="102"/>
      <c r="N17" s="102"/>
      <c r="O17" s="102"/>
      <c r="P17" s="102"/>
    </row>
    <row r="18" spans="10:16" ht="12.75" customHeight="1" x14ac:dyDescent="0.25">
      <c r="J18" s="61"/>
      <c r="L18" s="156" t="s">
        <v>145</v>
      </c>
      <c r="M18" s="101">
        <v>12993</v>
      </c>
      <c r="N18" s="101">
        <v>23259</v>
      </c>
      <c r="O18" s="101">
        <v>36252</v>
      </c>
      <c r="P18" s="103">
        <v>0.11537727081768533</v>
      </c>
    </row>
    <row r="19" spans="10:16" ht="12.75" customHeight="1" x14ac:dyDescent="0.25">
      <c r="J19" s="61"/>
      <c r="L19" s="157" t="s">
        <v>146</v>
      </c>
      <c r="M19" s="101">
        <v>33758</v>
      </c>
      <c r="N19" s="101">
        <v>32731</v>
      </c>
      <c r="O19" s="101">
        <v>66489</v>
      </c>
      <c r="P19" s="103">
        <v>0.21161092793217146</v>
      </c>
    </row>
    <row r="20" spans="10:16" ht="12.75" customHeight="1" x14ac:dyDescent="0.25">
      <c r="L20" s="157" t="s">
        <v>147</v>
      </c>
      <c r="M20" s="101">
        <v>21077</v>
      </c>
      <c r="N20" s="101">
        <v>25600</v>
      </c>
      <c r="O20" s="101">
        <v>46677</v>
      </c>
      <c r="P20" s="103">
        <v>0.14855635192422756</v>
      </c>
    </row>
    <row r="21" spans="10:16" ht="12.75" customHeight="1" x14ac:dyDescent="0.25">
      <c r="L21" s="157" t="s">
        <v>148</v>
      </c>
      <c r="M21" s="101">
        <v>70027</v>
      </c>
      <c r="N21" s="101">
        <v>94759</v>
      </c>
      <c r="O21" s="101">
        <v>164786</v>
      </c>
      <c r="P21" s="103">
        <v>0.5244554493259157</v>
      </c>
    </row>
    <row r="22" spans="10:16" ht="12.75" customHeight="1" x14ac:dyDescent="0.25">
      <c r="L22" s="159" t="s">
        <v>150</v>
      </c>
      <c r="M22" s="102"/>
      <c r="N22" s="102"/>
      <c r="O22" s="102"/>
      <c r="P22" s="102"/>
    </row>
    <row r="23" spans="10:16" ht="12.75" customHeight="1" x14ac:dyDescent="0.25">
      <c r="L23" s="156" t="s">
        <v>151</v>
      </c>
      <c r="M23" s="101">
        <v>126</v>
      </c>
      <c r="N23" s="101">
        <v>1498</v>
      </c>
      <c r="O23" s="101">
        <v>1624</v>
      </c>
      <c r="P23" s="103">
        <v>5.1686165675802979E-3</v>
      </c>
    </row>
    <row r="24" spans="10:16" ht="12.75" customHeight="1" x14ac:dyDescent="0.25">
      <c r="J24" s="61"/>
      <c r="L24" s="157" t="s">
        <v>152</v>
      </c>
      <c r="M24" s="101">
        <v>470</v>
      </c>
      <c r="N24" s="101">
        <v>991</v>
      </c>
      <c r="O24" s="101">
        <v>1461</v>
      </c>
      <c r="P24" s="103">
        <v>4.6498453234204533E-3</v>
      </c>
    </row>
    <row r="25" spans="10:16" ht="12.75" customHeight="1" x14ac:dyDescent="0.25">
      <c r="J25" s="61"/>
      <c r="L25" s="157" t="s">
        <v>153</v>
      </c>
      <c r="M25" s="101">
        <v>2890</v>
      </c>
      <c r="N25" s="101">
        <v>33104</v>
      </c>
      <c r="O25" s="101">
        <v>35994</v>
      </c>
      <c r="P25" s="103">
        <v>0.11455614823490472</v>
      </c>
    </row>
    <row r="26" spans="10:16" ht="12.75" customHeight="1" x14ac:dyDescent="0.25">
      <c r="J26" s="61"/>
      <c r="L26" s="157" t="s">
        <v>154</v>
      </c>
      <c r="M26" s="101">
        <v>94226</v>
      </c>
      <c r="N26" s="101">
        <v>123864</v>
      </c>
      <c r="O26" s="101">
        <v>218090</v>
      </c>
      <c r="P26" s="103">
        <v>0.6941031941031941</v>
      </c>
    </row>
    <row r="27" spans="10:16" ht="12.75" customHeight="1" x14ac:dyDescent="0.25">
      <c r="J27" s="61"/>
      <c r="L27" s="157" t="s">
        <v>155</v>
      </c>
      <c r="M27" s="101">
        <v>33255</v>
      </c>
      <c r="N27" s="101">
        <v>15299</v>
      </c>
      <c r="O27" s="101">
        <v>48554</v>
      </c>
      <c r="P27" s="103">
        <v>0.15430177846240001</v>
      </c>
    </row>
    <row r="28" spans="10:16" ht="12.75" customHeight="1" x14ac:dyDescent="0.25">
      <c r="J28" s="61"/>
      <c r="L28" s="158" t="s">
        <v>156</v>
      </c>
      <c r="M28" s="101">
        <v>6888</v>
      </c>
      <c r="N28" s="101">
        <v>1593</v>
      </c>
      <c r="O28" s="101">
        <v>8481</v>
      </c>
      <c r="P28" s="103">
        <v>2.6992017924660411E-2</v>
      </c>
    </row>
    <row r="29" spans="10:16" ht="12.75" customHeight="1" x14ac:dyDescent="0.25">
      <c r="L29" s="159" t="s">
        <v>157</v>
      </c>
      <c r="M29" s="102"/>
      <c r="N29" s="102"/>
      <c r="O29" s="102"/>
      <c r="P29" s="102"/>
    </row>
    <row r="30" spans="10:16" ht="12.75" customHeight="1" x14ac:dyDescent="0.25">
      <c r="L30" s="156" t="s">
        <v>158</v>
      </c>
      <c r="M30" s="160">
        <v>119854</v>
      </c>
      <c r="N30" s="101">
        <v>131176</v>
      </c>
      <c r="O30" s="101">
        <v>251030</v>
      </c>
      <c r="P30" s="103">
        <v>0.79900000000000004</v>
      </c>
    </row>
    <row r="31" spans="10:16" ht="12.75" customHeight="1" x14ac:dyDescent="0.25">
      <c r="L31" s="157" t="s">
        <v>159</v>
      </c>
      <c r="M31" s="101">
        <v>18001</v>
      </c>
      <c r="N31" s="101">
        <v>45173</v>
      </c>
      <c r="O31" s="101">
        <v>63174</v>
      </c>
      <c r="P31" s="103">
        <v>0.20100000000000001</v>
      </c>
    </row>
    <row r="32" spans="10:16" ht="12.75" customHeight="1" x14ac:dyDescent="0.25">
      <c r="L32" s="161" t="s">
        <v>73</v>
      </c>
      <c r="M32" s="162">
        <v>137855</v>
      </c>
      <c r="N32" s="162">
        <v>176349</v>
      </c>
      <c r="O32" s="162">
        <v>314204</v>
      </c>
      <c r="P32" s="163">
        <v>1</v>
      </c>
    </row>
    <row r="33" spans="2:18" ht="12.75" customHeight="1" x14ac:dyDescent="0.25">
      <c r="L33" s="219" t="s">
        <v>192</v>
      </c>
      <c r="M33" s="219"/>
      <c r="N33" s="219"/>
      <c r="O33" s="219"/>
      <c r="P33" s="219"/>
      <c r="Q33" s="66"/>
    </row>
    <row r="34" spans="2:18" ht="12.75" customHeight="1" x14ac:dyDescent="0.25">
      <c r="L34" s="220"/>
      <c r="M34" s="220"/>
      <c r="N34" s="220"/>
      <c r="O34" s="220"/>
      <c r="P34" s="220"/>
    </row>
    <row r="35" spans="2:18" ht="12.75" customHeight="1" x14ac:dyDescent="0.25"/>
    <row r="36" spans="2:18" ht="12.75" customHeight="1" x14ac:dyDescent="0.25"/>
    <row r="37" spans="2:18" ht="12.75" customHeight="1" x14ac:dyDescent="0.25"/>
    <row r="40" spans="2:18" x14ac:dyDescent="0.25">
      <c r="J40" s="58"/>
      <c r="R40" s="23"/>
    </row>
    <row r="41" spans="2:18" ht="18" x14ac:dyDescent="0.25">
      <c r="L41" s="15" t="s">
        <v>160</v>
      </c>
    </row>
    <row r="42" spans="2:18" ht="18" x14ac:dyDescent="0.25">
      <c r="B42" s="30" t="s">
        <v>89</v>
      </c>
    </row>
    <row r="43" spans="2:18" x14ac:dyDescent="0.25">
      <c r="B43" s="222" t="s">
        <v>80</v>
      </c>
      <c r="C43" s="224" t="s">
        <v>81</v>
      </c>
      <c r="D43" s="226" t="s">
        <v>82</v>
      </c>
      <c r="E43" s="232" t="s">
        <v>174</v>
      </c>
      <c r="F43" s="228" t="s">
        <v>83</v>
      </c>
      <c r="G43" s="230" t="s">
        <v>175</v>
      </c>
      <c r="H43" s="42" t="s">
        <v>84</v>
      </c>
      <c r="I43" s="42" t="s">
        <v>84</v>
      </c>
      <c r="J43" s="42" t="s">
        <v>85</v>
      </c>
    </row>
    <row r="44" spans="2:18" ht="15" customHeight="1" x14ac:dyDescent="0.25">
      <c r="B44" s="223"/>
      <c r="C44" s="225"/>
      <c r="D44" s="227"/>
      <c r="E44" s="233"/>
      <c r="F44" s="229"/>
      <c r="G44" s="231"/>
      <c r="H44" s="59" t="s">
        <v>303</v>
      </c>
      <c r="I44" s="59" t="s">
        <v>183</v>
      </c>
      <c r="J44" s="43" t="s">
        <v>86</v>
      </c>
    </row>
    <row r="45" spans="2:18" x14ac:dyDescent="0.25">
      <c r="B45" s="104" t="s">
        <v>27</v>
      </c>
      <c r="C45" s="91">
        <f>CaseloadData!$E$62</f>
        <v>21880</v>
      </c>
      <c r="D45" s="91">
        <f>CaseloadData!$E$61</f>
        <v>21918</v>
      </c>
      <c r="E45" s="92">
        <f>(C45-D45)/D45</f>
        <v>-1.733734829820239E-3</v>
      </c>
      <c r="F45" s="91">
        <f>CaseloadData!$E$50</f>
        <v>20916</v>
      </c>
      <c r="G45" s="92">
        <f>(C45-F45)/F45</f>
        <v>4.6089118378275007E-2</v>
      </c>
      <c r="H45" s="91">
        <v>21781</v>
      </c>
      <c r="I45" s="91">
        <v>19646</v>
      </c>
      <c r="J45" s="92">
        <v>0.109</v>
      </c>
    </row>
    <row r="46" spans="2:18" x14ac:dyDescent="0.25">
      <c r="B46" s="104" t="s">
        <v>29</v>
      </c>
      <c r="C46" s="91">
        <f>CaseloadData!$F$62</f>
        <v>59787</v>
      </c>
      <c r="D46" s="91">
        <f>CaseloadData!$F$61</f>
        <v>59668</v>
      </c>
      <c r="E46" s="92">
        <f t="shared" ref="E46:E49" si="1">(C46-D46)/D46</f>
        <v>1.994368840919756E-3</v>
      </c>
      <c r="F46" s="91">
        <f>CaseloadData!$F$50</f>
        <v>57286</v>
      </c>
      <c r="G46" s="92">
        <f t="shared" ref="G46:G49" si="2">(C46-F46)/F46</f>
        <v>4.3658136368397167E-2</v>
      </c>
      <c r="H46" s="91">
        <v>59226</v>
      </c>
      <c r="I46" s="91">
        <v>52705</v>
      </c>
      <c r="J46" s="92">
        <v>0.124</v>
      </c>
    </row>
    <row r="47" spans="2:18" x14ac:dyDescent="0.25">
      <c r="B47" s="104" t="s">
        <v>30</v>
      </c>
      <c r="C47" s="91">
        <f>CaseloadData!$G$62</f>
        <v>22821</v>
      </c>
      <c r="D47" s="91">
        <f>CaseloadData!$G$61</f>
        <v>22865</v>
      </c>
      <c r="E47" s="92">
        <f t="shared" si="1"/>
        <v>-1.9243385086376559E-3</v>
      </c>
      <c r="F47" s="91">
        <f>CaseloadData!$G$50</f>
        <v>22588</v>
      </c>
      <c r="G47" s="92">
        <f t="shared" si="2"/>
        <v>1.0315211616787674E-2</v>
      </c>
      <c r="H47" s="91">
        <v>23007</v>
      </c>
      <c r="I47" s="91">
        <v>21840</v>
      </c>
      <c r="J47" s="92">
        <v>5.2999999999999999E-2</v>
      </c>
    </row>
    <row r="48" spans="2:18" x14ac:dyDescent="0.25">
      <c r="B48" s="104" t="s">
        <v>32</v>
      </c>
      <c r="C48" s="91">
        <f>CaseloadData!$H$62</f>
        <v>15079</v>
      </c>
      <c r="D48" s="91">
        <f>CaseloadData!$H$61</f>
        <v>15022</v>
      </c>
      <c r="E48" s="92">
        <f t="shared" si="1"/>
        <v>3.7944348289175875E-3</v>
      </c>
      <c r="F48" s="91">
        <f>CaseloadData!$H$50</f>
        <v>14685</v>
      </c>
      <c r="G48" s="92">
        <f t="shared" si="2"/>
        <v>2.6830098740211101E-2</v>
      </c>
      <c r="H48" s="91">
        <v>15003</v>
      </c>
      <c r="I48" s="91">
        <v>13856</v>
      </c>
      <c r="J48" s="92">
        <v>8.3000000000000004E-2</v>
      </c>
    </row>
    <row r="49" spans="2:10" x14ac:dyDescent="0.25">
      <c r="B49" s="104" t="s">
        <v>90</v>
      </c>
      <c r="C49" s="91">
        <f>CaseloadData!$I$62</f>
        <v>24799</v>
      </c>
      <c r="D49" s="91">
        <f>CaseloadData!$I$61</f>
        <v>24864</v>
      </c>
      <c r="E49" s="92">
        <f t="shared" si="1"/>
        <v>-2.6142213642213643E-3</v>
      </c>
      <c r="F49" s="91">
        <f>CaseloadData!$I$50</f>
        <v>24933</v>
      </c>
      <c r="G49" s="92">
        <f t="shared" si="2"/>
        <v>-5.3744034011149883E-3</v>
      </c>
      <c r="H49" s="91">
        <v>25138</v>
      </c>
      <c r="I49" s="91">
        <v>23918</v>
      </c>
      <c r="J49" s="92">
        <v>5.0999999999999997E-2</v>
      </c>
    </row>
    <row r="67" spans="10:18" x14ac:dyDescent="0.25">
      <c r="L67" s="32" t="s">
        <v>96</v>
      </c>
      <c r="M67" s="32" t="s">
        <v>97</v>
      </c>
      <c r="N67" s="32" t="s">
        <v>98</v>
      </c>
      <c r="O67" s="32" t="s">
        <v>99</v>
      </c>
      <c r="P67" s="31" t="s">
        <v>100</v>
      </c>
    </row>
    <row r="68" spans="10:18" x14ac:dyDescent="0.25">
      <c r="L68" s="109" t="s">
        <v>101</v>
      </c>
      <c r="M68" s="34"/>
      <c r="N68" s="34"/>
      <c r="O68" s="34"/>
      <c r="P68" s="35"/>
    </row>
    <row r="69" spans="10:18" x14ac:dyDescent="0.25">
      <c r="L69" s="144" t="s">
        <v>11</v>
      </c>
      <c r="M69" s="93">
        <v>1400</v>
      </c>
      <c r="N69" s="145">
        <v>1624</v>
      </c>
      <c r="O69" s="94">
        <v>7082</v>
      </c>
      <c r="P69" s="94">
        <v>4331</v>
      </c>
    </row>
    <row r="70" spans="10:18" x14ac:dyDescent="0.25">
      <c r="L70" s="107" t="s">
        <v>310</v>
      </c>
      <c r="M70" s="95">
        <v>3608</v>
      </c>
      <c r="N70" s="146">
        <v>3898</v>
      </c>
      <c r="O70" s="96">
        <v>10415</v>
      </c>
      <c r="P70" s="96">
        <v>7165</v>
      </c>
    </row>
    <row r="71" spans="10:18" x14ac:dyDescent="0.25">
      <c r="L71" s="107" t="s">
        <v>311</v>
      </c>
      <c r="M71" s="95">
        <v>11067</v>
      </c>
      <c r="N71" s="146">
        <v>8244</v>
      </c>
      <c r="O71" s="96">
        <v>19575</v>
      </c>
      <c r="P71" s="96">
        <v>12788</v>
      </c>
    </row>
    <row r="72" spans="10:18" x14ac:dyDescent="0.25">
      <c r="L72" s="107" t="s">
        <v>312</v>
      </c>
      <c r="M72" s="95">
        <v>11841</v>
      </c>
      <c r="N72" s="146">
        <v>9629</v>
      </c>
      <c r="O72" s="96">
        <v>14814</v>
      </c>
      <c r="P72" s="96">
        <v>11917</v>
      </c>
    </row>
    <row r="73" spans="10:18" x14ac:dyDescent="0.25">
      <c r="L73" s="107" t="s">
        <v>313</v>
      </c>
      <c r="M73" s="95">
        <v>7615</v>
      </c>
      <c r="N73" s="146">
        <v>7830</v>
      </c>
      <c r="O73" s="96">
        <v>8387</v>
      </c>
      <c r="P73" s="96">
        <v>8344</v>
      </c>
    </row>
    <row r="74" spans="10:18" x14ac:dyDescent="0.25">
      <c r="L74" s="107" t="s">
        <v>314</v>
      </c>
      <c r="M74" s="95">
        <v>8856</v>
      </c>
      <c r="N74" s="146">
        <v>9717</v>
      </c>
      <c r="O74" s="96">
        <v>9328</v>
      </c>
      <c r="P74" s="96">
        <v>10304</v>
      </c>
    </row>
    <row r="75" spans="10:18" x14ac:dyDescent="0.25">
      <c r="L75" s="107" t="s">
        <v>315</v>
      </c>
      <c r="M75" s="95">
        <v>21319</v>
      </c>
      <c r="N75" s="146">
        <v>22941</v>
      </c>
      <c r="O75" s="96">
        <v>20322</v>
      </c>
      <c r="P75" s="96">
        <v>23642</v>
      </c>
    </row>
    <row r="76" spans="10:18" x14ac:dyDescent="0.25">
      <c r="L76" s="107" t="s">
        <v>316</v>
      </c>
      <c r="M76" s="95">
        <v>3974</v>
      </c>
      <c r="N76" s="146">
        <v>4292</v>
      </c>
      <c r="O76" s="96">
        <v>3668</v>
      </c>
      <c r="P76" s="96">
        <v>4267</v>
      </c>
    </row>
    <row r="77" spans="10:18" x14ac:dyDescent="0.25">
      <c r="J77" s="58"/>
      <c r="L77" s="108" t="s">
        <v>73</v>
      </c>
      <c r="M77" s="97">
        <v>69680</v>
      </c>
      <c r="N77" s="147">
        <v>68175</v>
      </c>
      <c r="O77" s="98">
        <v>93591</v>
      </c>
      <c r="P77" s="98">
        <v>82758</v>
      </c>
      <c r="R77" s="23"/>
    </row>
    <row r="78" spans="10:18" x14ac:dyDescent="0.25">
      <c r="L78" s="109" t="s">
        <v>108</v>
      </c>
      <c r="M78" s="34"/>
      <c r="N78" s="34"/>
      <c r="O78" s="34"/>
      <c r="P78" s="35"/>
    </row>
    <row r="79" spans="10:18" x14ac:dyDescent="0.25">
      <c r="L79" s="144" t="s">
        <v>11</v>
      </c>
      <c r="M79" s="99">
        <v>-2</v>
      </c>
      <c r="N79" s="99">
        <v>2.4</v>
      </c>
      <c r="O79" s="99">
        <v>-7.6</v>
      </c>
      <c r="P79" s="99">
        <v>5.2</v>
      </c>
    </row>
    <row r="80" spans="10:18" x14ac:dyDescent="0.25">
      <c r="L80" s="107" t="s">
        <v>102</v>
      </c>
      <c r="M80" s="100">
        <v>-5.2</v>
      </c>
      <c r="N80" s="100">
        <v>5.7</v>
      </c>
      <c r="O80" s="100">
        <v>-11.1</v>
      </c>
      <c r="P80" s="100">
        <v>8.6999999999999993</v>
      </c>
    </row>
    <row r="81" spans="12:16" x14ac:dyDescent="0.25">
      <c r="L81" s="107" t="s">
        <v>103</v>
      </c>
      <c r="M81" s="100">
        <v>-15.9</v>
      </c>
      <c r="N81" s="100">
        <v>12.1</v>
      </c>
      <c r="O81" s="100">
        <v>-20.9</v>
      </c>
      <c r="P81" s="100">
        <v>15.5</v>
      </c>
    </row>
    <row r="82" spans="12:16" x14ac:dyDescent="0.25">
      <c r="L82" s="107" t="s">
        <v>104</v>
      </c>
      <c r="M82" s="100">
        <v>-17</v>
      </c>
      <c r="N82" s="100">
        <v>14.1</v>
      </c>
      <c r="O82" s="100">
        <v>-15.8</v>
      </c>
      <c r="P82" s="100">
        <v>14.4</v>
      </c>
    </row>
    <row r="83" spans="12:16" x14ac:dyDescent="0.25">
      <c r="L83" s="107" t="s">
        <v>105</v>
      </c>
      <c r="M83" s="100">
        <v>-10.9</v>
      </c>
      <c r="N83" s="100">
        <v>11.5</v>
      </c>
      <c r="O83" s="100">
        <v>-9</v>
      </c>
      <c r="P83" s="100">
        <v>9.9</v>
      </c>
    </row>
    <row r="84" spans="12:16" x14ac:dyDescent="0.25">
      <c r="L84" s="107" t="s">
        <v>106</v>
      </c>
      <c r="M84" s="100">
        <v>-12.7</v>
      </c>
      <c r="N84" s="100">
        <v>14.3</v>
      </c>
      <c r="O84" s="100">
        <v>-10</v>
      </c>
      <c r="P84" s="100">
        <v>12.5</v>
      </c>
    </row>
    <row r="85" spans="12:16" x14ac:dyDescent="0.25">
      <c r="L85" s="107" t="s">
        <v>107</v>
      </c>
      <c r="M85" s="100">
        <v>-30.6</v>
      </c>
      <c r="N85" s="100">
        <v>33.6</v>
      </c>
      <c r="O85" s="100">
        <v>-21.7</v>
      </c>
      <c r="P85" s="100">
        <v>28.6</v>
      </c>
    </row>
    <row r="86" spans="12:16" x14ac:dyDescent="0.25">
      <c r="L86" s="107" t="s">
        <v>22</v>
      </c>
      <c r="M86" s="100">
        <v>-5.7</v>
      </c>
      <c r="N86" s="100">
        <v>6.3</v>
      </c>
      <c r="O86" s="100">
        <v>-3.9</v>
      </c>
      <c r="P86" s="100">
        <v>5.2</v>
      </c>
    </row>
    <row r="87" spans="12:16" x14ac:dyDescent="0.25">
      <c r="L87" s="108" t="s">
        <v>73</v>
      </c>
      <c r="M87" s="173">
        <v>-100.00000000000001</v>
      </c>
      <c r="N87" s="173">
        <v>99.999999999999986</v>
      </c>
      <c r="O87" s="173">
        <v>-100</v>
      </c>
      <c r="P87" s="173">
        <v>99.999999999999986</v>
      </c>
    </row>
    <row r="114" spans="18:18" x14ac:dyDescent="0.25">
      <c r="R114" s="23"/>
    </row>
  </sheetData>
  <mergeCells count="14">
    <mergeCell ref="G43:G44"/>
    <mergeCell ref="B43:B44"/>
    <mergeCell ref="C43:C44"/>
    <mergeCell ref="D43:D44"/>
    <mergeCell ref="E43:E44"/>
    <mergeCell ref="F43:F44"/>
    <mergeCell ref="L33:P34"/>
    <mergeCell ref="B3:C3"/>
    <mergeCell ref="B8:B9"/>
    <mergeCell ref="C8:C9"/>
    <mergeCell ref="D8:D9"/>
    <mergeCell ref="F8:F9"/>
    <mergeCell ref="G8:G9"/>
    <mergeCell ref="E8:E9"/>
  </mergeCells>
  <printOptions horizontalCentered="1" verticalCentered="1"/>
  <pageMargins left="0.31496062992125984" right="0.31496062992125984" top="0.35433070866141736" bottom="0.35433070866141736" header="0.31496062992125984" footer="0.31496062992125984"/>
  <pageSetup paperSize="9" fitToWidth="0" orientation="landscape" r:id="rId1"/>
  <colBreaks count="1" manualBreakCount="1">
    <brk id="10" max="1048575" man="1"/>
  </colBreaks>
  <ignoredErrors>
    <ignoredError sqref="E12"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AB6D6"/>
  </sheetPr>
  <dimension ref="A1:O62"/>
  <sheetViews>
    <sheetView showGridLines="0" workbookViewId="0">
      <pane ySplit="1" topLeftCell="A2" activePane="bottomLeft" state="frozen"/>
      <selection pane="bottomLeft" activeCell="A2" sqref="A2"/>
    </sheetView>
  </sheetViews>
  <sheetFormatPr defaultRowHeight="15" x14ac:dyDescent="0.25"/>
  <cols>
    <col min="1" max="1" width="15.7109375" style="23" customWidth="1"/>
    <col min="2" max="9" width="15.7109375" customWidth="1"/>
  </cols>
  <sheetData>
    <row r="1" spans="1:9" ht="24" x14ac:dyDescent="0.25">
      <c r="A1" s="18" t="s">
        <v>70</v>
      </c>
      <c r="B1" s="18" t="s">
        <v>71</v>
      </c>
      <c r="C1" s="18" t="s">
        <v>72</v>
      </c>
      <c r="D1" s="18" t="s">
        <v>73</v>
      </c>
      <c r="E1" s="18" t="s">
        <v>74</v>
      </c>
      <c r="F1" s="18" t="s">
        <v>75</v>
      </c>
      <c r="G1" s="18" t="s">
        <v>76</v>
      </c>
      <c r="H1" s="18" t="s">
        <v>77</v>
      </c>
      <c r="I1" s="18" t="s">
        <v>78</v>
      </c>
    </row>
    <row r="2" spans="1:9" x14ac:dyDescent="0.25">
      <c r="A2" s="51">
        <v>42735</v>
      </c>
      <c r="B2" s="166">
        <v>85488</v>
      </c>
      <c r="C2" s="166">
        <v>102355</v>
      </c>
      <c r="D2" s="166">
        <v>187843</v>
      </c>
      <c r="E2" s="166">
        <v>10298</v>
      </c>
      <c r="F2" s="166">
        <v>34784</v>
      </c>
      <c r="G2" s="166">
        <v>12148</v>
      </c>
      <c r="H2" s="166">
        <v>7784</v>
      </c>
      <c r="I2" s="166">
        <v>13542</v>
      </c>
    </row>
    <row r="3" spans="1:9" x14ac:dyDescent="0.25">
      <c r="A3" s="52">
        <v>42766</v>
      </c>
      <c r="B3" s="167">
        <v>84447</v>
      </c>
      <c r="C3" s="167">
        <v>101736</v>
      </c>
      <c r="D3" s="167">
        <v>186183</v>
      </c>
      <c r="E3" s="167">
        <v>10229</v>
      </c>
      <c r="F3" s="167">
        <v>34411</v>
      </c>
      <c r="G3" s="167">
        <v>12112</v>
      </c>
      <c r="H3" s="167">
        <v>7686</v>
      </c>
      <c r="I3" s="167">
        <v>13488</v>
      </c>
    </row>
    <row r="4" spans="1:9" x14ac:dyDescent="0.25">
      <c r="A4" s="51">
        <v>42794</v>
      </c>
      <c r="B4" s="166">
        <v>84057</v>
      </c>
      <c r="C4" s="166">
        <v>102016</v>
      </c>
      <c r="D4" s="166">
        <v>186073</v>
      </c>
      <c r="E4" s="166">
        <v>10301</v>
      </c>
      <c r="F4" s="166">
        <v>34214</v>
      </c>
      <c r="G4" s="166">
        <v>12121</v>
      </c>
      <c r="H4" s="166">
        <v>7673</v>
      </c>
      <c r="I4" s="166">
        <v>13524</v>
      </c>
    </row>
    <row r="5" spans="1:9" x14ac:dyDescent="0.25">
      <c r="A5" s="52">
        <v>42825</v>
      </c>
      <c r="B5" s="167">
        <v>84088</v>
      </c>
      <c r="C5" s="167">
        <v>102466</v>
      </c>
      <c r="D5" s="167">
        <v>186554</v>
      </c>
      <c r="E5" s="167">
        <v>10363</v>
      </c>
      <c r="F5" s="167">
        <v>34220</v>
      </c>
      <c r="G5" s="167">
        <v>12212</v>
      </c>
      <c r="H5" s="167">
        <v>7684</v>
      </c>
      <c r="I5" s="167">
        <v>13606</v>
      </c>
    </row>
    <row r="6" spans="1:9" x14ac:dyDescent="0.25">
      <c r="A6" s="51">
        <v>42855</v>
      </c>
      <c r="B6" s="166">
        <v>83698</v>
      </c>
      <c r="C6" s="166">
        <v>102295</v>
      </c>
      <c r="D6" s="166">
        <v>185993</v>
      </c>
      <c r="E6" s="166">
        <v>10390</v>
      </c>
      <c r="F6" s="166">
        <v>34011</v>
      </c>
      <c r="G6" s="166">
        <v>12240</v>
      </c>
      <c r="H6" s="166">
        <v>7677</v>
      </c>
      <c r="I6" s="166">
        <v>13607</v>
      </c>
    </row>
    <row r="7" spans="1:9" x14ac:dyDescent="0.25">
      <c r="A7" s="53">
        <v>42886</v>
      </c>
      <c r="B7" s="168">
        <v>83675</v>
      </c>
      <c r="C7" s="168">
        <v>102667</v>
      </c>
      <c r="D7" s="168">
        <v>186342</v>
      </c>
      <c r="E7" s="168">
        <v>10530</v>
      </c>
      <c r="F7" s="168">
        <v>34062</v>
      </c>
      <c r="G7" s="168">
        <v>12278</v>
      </c>
      <c r="H7" s="168">
        <v>7721</v>
      </c>
      <c r="I7" s="168">
        <v>13594</v>
      </c>
    </row>
    <row r="8" spans="1:9" x14ac:dyDescent="0.25">
      <c r="A8" s="51">
        <v>42916</v>
      </c>
      <c r="B8" s="166">
        <v>83794</v>
      </c>
      <c r="C8" s="166">
        <v>103272</v>
      </c>
      <c r="D8" s="166">
        <v>187066</v>
      </c>
      <c r="E8" s="166">
        <v>10612</v>
      </c>
      <c r="F8" s="166">
        <v>34143</v>
      </c>
      <c r="G8" s="166">
        <v>12368</v>
      </c>
      <c r="H8" s="166">
        <v>7804</v>
      </c>
      <c r="I8" s="166">
        <v>13676</v>
      </c>
    </row>
    <row r="9" spans="1:9" x14ac:dyDescent="0.25">
      <c r="A9" s="53">
        <v>42947</v>
      </c>
      <c r="B9" s="168">
        <v>84111</v>
      </c>
      <c r="C9" s="168">
        <v>103546</v>
      </c>
      <c r="D9" s="168">
        <v>187657</v>
      </c>
      <c r="E9" s="168">
        <v>10658</v>
      </c>
      <c r="F9" s="168">
        <v>34268</v>
      </c>
      <c r="G9" s="168">
        <v>12412</v>
      </c>
      <c r="H9" s="168">
        <v>7874</v>
      </c>
      <c r="I9" s="168">
        <v>13805</v>
      </c>
    </row>
    <row r="10" spans="1:9" x14ac:dyDescent="0.25">
      <c r="A10" s="51">
        <v>42978</v>
      </c>
      <c r="B10" s="166">
        <v>84837</v>
      </c>
      <c r="C10" s="166">
        <v>104542</v>
      </c>
      <c r="D10" s="166">
        <v>189379</v>
      </c>
      <c r="E10" s="166">
        <v>10829</v>
      </c>
      <c r="F10" s="166">
        <v>34655</v>
      </c>
      <c r="G10" s="166">
        <v>12560</v>
      </c>
      <c r="H10" s="166">
        <v>7993</v>
      </c>
      <c r="I10" s="166">
        <v>13977</v>
      </c>
    </row>
    <row r="11" spans="1:9" x14ac:dyDescent="0.25">
      <c r="A11" s="53">
        <v>43008</v>
      </c>
      <c r="B11" s="168">
        <v>85154</v>
      </c>
      <c r="C11" s="168">
        <v>105435</v>
      </c>
      <c r="D11" s="168">
        <v>190589</v>
      </c>
      <c r="E11" s="168">
        <v>10948</v>
      </c>
      <c r="F11" s="168">
        <v>34952</v>
      </c>
      <c r="G11" s="168">
        <v>12679</v>
      </c>
      <c r="H11" s="168">
        <v>8079</v>
      </c>
      <c r="I11" s="168">
        <v>14108</v>
      </c>
    </row>
    <row r="12" spans="1:9" x14ac:dyDescent="0.25">
      <c r="A12" s="51">
        <v>43039</v>
      </c>
      <c r="B12" s="166">
        <v>85613</v>
      </c>
      <c r="C12" s="166">
        <v>105761</v>
      </c>
      <c r="D12" s="166">
        <v>191374</v>
      </c>
      <c r="E12" s="166">
        <v>11041</v>
      </c>
      <c r="F12" s="166">
        <v>35274</v>
      </c>
      <c r="G12" s="166">
        <v>12754</v>
      </c>
      <c r="H12" s="166">
        <v>8212</v>
      </c>
      <c r="I12" s="166">
        <v>14223</v>
      </c>
    </row>
    <row r="13" spans="1:9" x14ac:dyDescent="0.25">
      <c r="A13" s="53">
        <v>43069</v>
      </c>
      <c r="B13" s="168">
        <v>86524</v>
      </c>
      <c r="C13" s="168">
        <v>106527</v>
      </c>
      <c r="D13" s="168">
        <v>193051</v>
      </c>
      <c r="E13" s="168">
        <v>11174</v>
      </c>
      <c r="F13" s="168">
        <v>35720</v>
      </c>
      <c r="G13" s="168">
        <v>12900</v>
      </c>
      <c r="H13" s="168">
        <v>8329</v>
      </c>
      <c r="I13" s="168">
        <v>14400</v>
      </c>
    </row>
    <row r="14" spans="1:9" x14ac:dyDescent="0.25">
      <c r="A14" s="51">
        <v>43100</v>
      </c>
      <c r="B14" s="166">
        <v>86557</v>
      </c>
      <c r="C14" s="166">
        <v>106401</v>
      </c>
      <c r="D14" s="166">
        <v>192958</v>
      </c>
      <c r="E14" s="166">
        <v>11182</v>
      </c>
      <c r="F14" s="166">
        <v>35905</v>
      </c>
      <c r="G14" s="166">
        <v>12927</v>
      </c>
      <c r="H14" s="166">
        <v>8389</v>
      </c>
      <c r="I14" s="166">
        <v>14385</v>
      </c>
    </row>
    <row r="15" spans="1:9" x14ac:dyDescent="0.25">
      <c r="A15" s="53">
        <v>43131</v>
      </c>
      <c r="B15" s="168">
        <v>86948</v>
      </c>
      <c r="C15" s="168">
        <v>107047</v>
      </c>
      <c r="D15" s="168">
        <v>193995</v>
      </c>
      <c r="E15" s="168">
        <v>11264</v>
      </c>
      <c r="F15" s="168">
        <v>36099</v>
      </c>
      <c r="G15" s="168">
        <v>13037</v>
      </c>
      <c r="H15" s="168">
        <v>8459</v>
      </c>
      <c r="I15" s="168">
        <v>14496</v>
      </c>
    </row>
    <row r="16" spans="1:9" x14ac:dyDescent="0.25">
      <c r="A16" s="51">
        <v>43159</v>
      </c>
      <c r="B16" s="166">
        <v>87343</v>
      </c>
      <c r="C16" s="166">
        <v>107544</v>
      </c>
      <c r="D16" s="166">
        <v>194887</v>
      </c>
      <c r="E16" s="166">
        <v>11337</v>
      </c>
      <c r="F16" s="166">
        <v>36295</v>
      </c>
      <c r="G16" s="166">
        <v>13076</v>
      </c>
      <c r="H16" s="166">
        <v>8541</v>
      </c>
      <c r="I16" s="166">
        <v>14642</v>
      </c>
    </row>
    <row r="17" spans="1:9" x14ac:dyDescent="0.25">
      <c r="A17" s="53">
        <v>43190</v>
      </c>
      <c r="B17" s="168">
        <v>87071</v>
      </c>
      <c r="C17" s="168">
        <v>107954</v>
      </c>
      <c r="D17" s="168">
        <v>195025</v>
      </c>
      <c r="E17" s="168">
        <v>11367</v>
      </c>
      <c r="F17" s="168">
        <v>36324</v>
      </c>
      <c r="G17" s="168">
        <v>13124</v>
      </c>
      <c r="H17" s="168">
        <v>8547</v>
      </c>
      <c r="I17" s="168">
        <v>14658</v>
      </c>
    </row>
    <row r="18" spans="1:9" x14ac:dyDescent="0.25">
      <c r="A18" s="51">
        <v>43220</v>
      </c>
      <c r="B18" s="166">
        <v>86845</v>
      </c>
      <c r="C18" s="166">
        <v>107583</v>
      </c>
      <c r="D18" s="166">
        <v>194428</v>
      </c>
      <c r="E18" s="166">
        <v>11415</v>
      </c>
      <c r="F18" s="166">
        <v>36259</v>
      </c>
      <c r="G18" s="166">
        <v>13086</v>
      </c>
      <c r="H18" s="166">
        <v>8527</v>
      </c>
      <c r="I18" s="166">
        <v>14634</v>
      </c>
    </row>
    <row r="19" spans="1:9" x14ac:dyDescent="0.25">
      <c r="A19" s="53">
        <v>43251</v>
      </c>
      <c r="B19" s="168">
        <v>86958</v>
      </c>
      <c r="C19" s="168">
        <v>107435</v>
      </c>
      <c r="D19" s="168">
        <v>194393</v>
      </c>
      <c r="E19" s="168">
        <v>11469</v>
      </c>
      <c r="F19" s="168">
        <v>36277</v>
      </c>
      <c r="G19" s="168">
        <v>13171</v>
      </c>
      <c r="H19" s="168">
        <v>8605</v>
      </c>
      <c r="I19" s="168">
        <v>14739</v>
      </c>
    </row>
    <row r="20" spans="1:9" x14ac:dyDescent="0.25">
      <c r="A20" s="51">
        <v>43281</v>
      </c>
      <c r="B20" s="166">
        <v>86812</v>
      </c>
      <c r="C20" s="166">
        <v>106629</v>
      </c>
      <c r="D20" s="166">
        <v>193441</v>
      </c>
      <c r="E20" s="166">
        <v>11476</v>
      </c>
      <c r="F20" s="166">
        <v>36216</v>
      </c>
      <c r="G20" s="166">
        <v>13189</v>
      </c>
      <c r="H20" s="166">
        <v>8651</v>
      </c>
      <c r="I20" s="166">
        <v>14783</v>
      </c>
    </row>
    <row r="21" spans="1:9" x14ac:dyDescent="0.25">
      <c r="A21" s="53">
        <v>43312</v>
      </c>
      <c r="B21" s="168">
        <v>88331</v>
      </c>
      <c r="C21" s="168">
        <v>109284</v>
      </c>
      <c r="D21" s="168">
        <v>197615</v>
      </c>
      <c r="E21" s="168">
        <v>11780</v>
      </c>
      <c r="F21" s="168">
        <v>36928</v>
      </c>
      <c r="G21" s="168">
        <v>13569</v>
      </c>
      <c r="H21" s="168">
        <v>8904</v>
      </c>
      <c r="I21" s="168">
        <v>15269</v>
      </c>
    </row>
    <row r="22" spans="1:9" x14ac:dyDescent="0.25">
      <c r="A22" s="51">
        <v>43343</v>
      </c>
      <c r="B22" s="166">
        <v>89989</v>
      </c>
      <c r="C22" s="166">
        <v>111566</v>
      </c>
      <c r="D22" s="166">
        <v>201555</v>
      </c>
      <c r="E22" s="166">
        <v>12106</v>
      </c>
      <c r="F22" s="166">
        <v>37639</v>
      </c>
      <c r="G22" s="166">
        <v>14005</v>
      </c>
      <c r="H22" s="166">
        <v>9149</v>
      </c>
      <c r="I22" s="166">
        <v>15586</v>
      </c>
    </row>
    <row r="23" spans="1:9" x14ac:dyDescent="0.25">
      <c r="A23" s="53">
        <v>43373</v>
      </c>
      <c r="B23" s="168">
        <v>91238</v>
      </c>
      <c r="C23" s="168">
        <v>113440</v>
      </c>
      <c r="D23" s="168">
        <v>204678</v>
      </c>
      <c r="E23" s="168">
        <v>12443</v>
      </c>
      <c r="F23" s="168">
        <v>38102</v>
      </c>
      <c r="G23" s="168">
        <v>14345</v>
      </c>
      <c r="H23" s="168">
        <v>9269</v>
      </c>
      <c r="I23" s="168">
        <v>15891</v>
      </c>
    </row>
    <row r="24" spans="1:9" x14ac:dyDescent="0.25">
      <c r="A24" s="51">
        <v>43404</v>
      </c>
      <c r="B24" s="166">
        <v>92942</v>
      </c>
      <c r="C24" s="166">
        <v>115552</v>
      </c>
      <c r="D24" s="166">
        <v>208494</v>
      </c>
      <c r="E24" s="166">
        <v>12762</v>
      </c>
      <c r="F24" s="166">
        <v>38833</v>
      </c>
      <c r="G24" s="166">
        <v>14784</v>
      </c>
      <c r="H24" s="166">
        <v>9539</v>
      </c>
      <c r="I24" s="166">
        <v>16171</v>
      </c>
    </row>
    <row r="25" spans="1:9" x14ac:dyDescent="0.25">
      <c r="A25" s="53">
        <v>43434</v>
      </c>
      <c r="B25" s="168">
        <v>94402</v>
      </c>
      <c r="C25" s="168">
        <v>117824</v>
      </c>
      <c r="D25" s="168">
        <v>212226</v>
      </c>
      <c r="E25" s="168">
        <v>13112</v>
      </c>
      <c r="F25" s="168">
        <v>39593</v>
      </c>
      <c r="G25" s="168">
        <v>15142</v>
      </c>
      <c r="H25" s="168">
        <v>9804</v>
      </c>
      <c r="I25" s="168">
        <v>16451</v>
      </c>
    </row>
    <row r="26" spans="1:9" x14ac:dyDescent="0.25">
      <c r="A26" s="51">
        <v>43465</v>
      </c>
      <c r="B26" s="166">
        <v>95079</v>
      </c>
      <c r="C26" s="166">
        <v>118624</v>
      </c>
      <c r="D26" s="166">
        <v>213703</v>
      </c>
      <c r="E26" s="166">
        <v>13305</v>
      </c>
      <c r="F26" s="166">
        <v>39936</v>
      </c>
      <c r="G26" s="166">
        <v>15324</v>
      </c>
      <c r="H26" s="166">
        <v>9927</v>
      </c>
      <c r="I26" s="166">
        <v>16605</v>
      </c>
    </row>
    <row r="27" spans="1:9" x14ac:dyDescent="0.25">
      <c r="A27" s="53">
        <v>43496</v>
      </c>
      <c r="B27" s="168">
        <v>96655</v>
      </c>
      <c r="C27" s="168">
        <v>120895</v>
      </c>
      <c r="D27" s="168">
        <v>217550</v>
      </c>
      <c r="E27" s="168">
        <v>13666</v>
      </c>
      <c r="F27" s="168">
        <v>40526</v>
      </c>
      <c r="G27" s="168">
        <v>15661</v>
      </c>
      <c r="H27" s="168">
        <v>10067</v>
      </c>
      <c r="I27" s="168">
        <v>16896</v>
      </c>
    </row>
    <row r="28" spans="1:9" x14ac:dyDescent="0.25">
      <c r="A28" s="51">
        <v>43524</v>
      </c>
      <c r="B28" s="166">
        <v>98502</v>
      </c>
      <c r="C28" s="166">
        <v>123541</v>
      </c>
      <c r="D28" s="166">
        <v>222043</v>
      </c>
      <c r="E28" s="166">
        <v>14080</v>
      </c>
      <c r="F28" s="166">
        <v>41339</v>
      </c>
      <c r="G28" s="166">
        <v>16079</v>
      </c>
      <c r="H28" s="166">
        <v>10348</v>
      </c>
      <c r="I28" s="166">
        <v>17298</v>
      </c>
    </row>
    <row r="29" spans="1:9" x14ac:dyDescent="0.25">
      <c r="A29" s="53">
        <v>43555</v>
      </c>
      <c r="B29" s="168">
        <v>100143</v>
      </c>
      <c r="C29" s="168">
        <v>125875</v>
      </c>
      <c r="D29" s="168">
        <v>226018</v>
      </c>
      <c r="E29" s="168">
        <v>14401</v>
      </c>
      <c r="F29" s="168">
        <v>42014</v>
      </c>
      <c r="G29" s="168">
        <v>16477</v>
      </c>
      <c r="H29" s="168">
        <v>10578</v>
      </c>
      <c r="I29" s="168">
        <v>17645</v>
      </c>
    </row>
    <row r="30" spans="1:9" x14ac:dyDescent="0.25">
      <c r="A30" s="51">
        <v>43585</v>
      </c>
      <c r="B30" s="166">
        <v>101813</v>
      </c>
      <c r="C30" s="166">
        <v>127913</v>
      </c>
      <c r="D30" s="166">
        <v>229726</v>
      </c>
      <c r="E30" s="166">
        <v>14738</v>
      </c>
      <c r="F30" s="166">
        <v>42607</v>
      </c>
      <c r="G30" s="166">
        <v>16842</v>
      </c>
      <c r="H30" s="166">
        <v>10758</v>
      </c>
      <c r="I30" s="166">
        <v>18035</v>
      </c>
    </row>
    <row r="31" spans="1:9" x14ac:dyDescent="0.25">
      <c r="A31" s="53">
        <v>43616</v>
      </c>
      <c r="B31" s="168">
        <v>104020</v>
      </c>
      <c r="C31" s="168">
        <v>130642</v>
      </c>
      <c r="D31" s="168">
        <v>234662</v>
      </c>
      <c r="E31" s="168">
        <v>15130</v>
      </c>
      <c r="F31" s="168">
        <v>43477</v>
      </c>
      <c r="G31" s="168">
        <v>17225</v>
      </c>
      <c r="H31" s="168">
        <v>11046</v>
      </c>
      <c r="I31" s="168">
        <v>18542</v>
      </c>
    </row>
    <row r="32" spans="1:9" x14ac:dyDescent="0.25">
      <c r="A32" s="51">
        <v>43646</v>
      </c>
      <c r="B32" s="166">
        <v>105657</v>
      </c>
      <c r="C32" s="166">
        <v>132670</v>
      </c>
      <c r="D32" s="166">
        <v>238327</v>
      </c>
      <c r="E32" s="166">
        <v>15482</v>
      </c>
      <c r="F32" s="166">
        <v>43992</v>
      </c>
      <c r="G32" s="166">
        <v>17655</v>
      </c>
      <c r="H32" s="166">
        <v>11264</v>
      </c>
      <c r="I32" s="166">
        <v>18932</v>
      </c>
    </row>
    <row r="33" spans="1:15" x14ac:dyDescent="0.25">
      <c r="A33" s="53">
        <v>43677</v>
      </c>
      <c r="B33" s="168">
        <v>110593</v>
      </c>
      <c r="C33" s="168">
        <v>137902</v>
      </c>
      <c r="D33" s="168">
        <v>248495</v>
      </c>
      <c r="E33" s="168">
        <v>16338</v>
      </c>
      <c r="F33" s="168">
        <v>45901</v>
      </c>
      <c r="G33" s="168">
        <v>18430</v>
      </c>
      <c r="H33" s="168">
        <v>11738</v>
      </c>
      <c r="I33" s="168">
        <v>19890</v>
      </c>
    </row>
    <row r="34" spans="1:15" x14ac:dyDescent="0.25">
      <c r="A34" s="51">
        <v>43708</v>
      </c>
      <c r="B34" s="166">
        <v>113094</v>
      </c>
      <c r="C34" s="166">
        <v>140780</v>
      </c>
      <c r="D34" s="166">
        <v>253874</v>
      </c>
      <c r="E34" s="166">
        <v>16789</v>
      </c>
      <c r="F34" s="166">
        <v>47019</v>
      </c>
      <c r="G34" s="166">
        <v>18928</v>
      </c>
      <c r="H34" s="166">
        <v>11979</v>
      </c>
      <c r="I34" s="166">
        <v>20377</v>
      </c>
    </row>
    <row r="35" spans="1:15" x14ac:dyDescent="0.25">
      <c r="A35" s="53">
        <v>43738</v>
      </c>
      <c r="B35" s="168">
        <v>115777</v>
      </c>
      <c r="C35" s="168">
        <v>144204</v>
      </c>
      <c r="D35" s="168">
        <v>259981</v>
      </c>
      <c r="E35" s="168">
        <v>17336</v>
      </c>
      <c r="F35" s="168">
        <v>48125</v>
      </c>
      <c r="G35" s="168">
        <v>19561</v>
      </c>
      <c r="H35" s="168">
        <v>12328</v>
      </c>
      <c r="I35" s="168">
        <v>21068</v>
      </c>
    </row>
    <row r="36" spans="1:15" x14ac:dyDescent="0.25">
      <c r="A36" s="51">
        <v>43769</v>
      </c>
      <c r="B36" s="166">
        <v>118226</v>
      </c>
      <c r="C36" s="166">
        <v>147749</v>
      </c>
      <c r="D36" s="166">
        <v>265975</v>
      </c>
      <c r="E36" s="166">
        <v>17777</v>
      </c>
      <c r="F36" s="166">
        <v>49581</v>
      </c>
      <c r="G36" s="166">
        <v>20126</v>
      </c>
      <c r="H36" s="166">
        <v>12783</v>
      </c>
      <c r="I36" s="166">
        <v>21707</v>
      </c>
    </row>
    <row r="37" spans="1:15" x14ac:dyDescent="0.25">
      <c r="A37" s="53">
        <v>43799</v>
      </c>
      <c r="B37" s="168">
        <v>120240</v>
      </c>
      <c r="C37" s="168">
        <v>150512</v>
      </c>
      <c r="D37" s="168">
        <v>270752</v>
      </c>
      <c r="E37" s="168">
        <v>18208</v>
      </c>
      <c r="F37" s="168">
        <v>50499</v>
      </c>
      <c r="G37" s="168">
        <v>20522</v>
      </c>
      <c r="H37" s="168">
        <v>13092</v>
      </c>
      <c r="I37" s="168">
        <v>22263</v>
      </c>
    </row>
    <row r="38" spans="1:15" x14ac:dyDescent="0.25">
      <c r="A38" s="51">
        <v>43830</v>
      </c>
      <c r="B38" s="166">
        <v>120701</v>
      </c>
      <c r="C38" s="166">
        <v>151619</v>
      </c>
      <c r="D38" s="166">
        <v>272320</v>
      </c>
      <c r="E38" s="166">
        <v>18352</v>
      </c>
      <c r="F38" s="166">
        <v>50877</v>
      </c>
      <c r="G38" s="166">
        <v>20601</v>
      </c>
      <c r="H38" s="166">
        <v>13214</v>
      </c>
      <c r="I38" s="166">
        <v>22402</v>
      </c>
    </row>
    <row r="39" spans="1:15" x14ac:dyDescent="0.25">
      <c r="A39" s="53">
        <v>43861</v>
      </c>
      <c r="B39" s="168">
        <v>121891</v>
      </c>
      <c r="C39" s="168">
        <v>153727</v>
      </c>
      <c r="D39" s="168">
        <v>275618</v>
      </c>
      <c r="E39" s="168">
        <v>18702</v>
      </c>
      <c r="F39" s="168">
        <v>51322</v>
      </c>
      <c r="G39" s="168">
        <v>20941</v>
      </c>
      <c r="H39" s="168">
        <v>13339</v>
      </c>
      <c r="I39" s="168">
        <v>22764</v>
      </c>
    </row>
    <row r="40" spans="1:15" x14ac:dyDescent="0.25">
      <c r="A40" s="51">
        <v>43890</v>
      </c>
      <c r="B40" s="166">
        <v>123177</v>
      </c>
      <c r="C40" s="166">
        <v>155860</v>
      </c>
      <c r="D40" s="166">
        <v>279037</v>
      </c>
      <c r="E40" s="166">
        <v>19068</v>
      </c>
      <c r="F40" s="166">
        <v>51787</v>
      </c>
      <c r="G40" s="166">
        <v>21335</v>
      </c>
      <c r="H40" s="166">
        <v>13521</v>
      </c>
      <c r="I40" s="166">
        <v>23178</v>
      </c>
    </row>
    <row r="41" spans="1:15" x14ac:dyDescent="0.25">
      <c r="A41" s="53">
        <v>43921</v>
      </c>
      <c r="B41" s="168">
        <v>123547</v>
      </c>
      <c r="C41" s="168">
        <v>156633</v>
      </c>
      <c r="D41" s="168">
        <v>280180</v>
      </c>
      <c r="E41" s="168">
        <v>19267</v>
      </c>
      <c r="F41" s="168">
        <v>51973</v>
      </c>
      <c r="G41" s="168">
        <v>21517</v>
      </c>
      <c r="H41" s="168">
        <v>13619</v>
      </c>
      <c r="I41" s="168">
        <v>23491</v>
      </c>
      <c r="M41" s="66"/>
      <c r="N41" s="66"/>
      <c r="O41" s="66"/>
    </row>
    <row r="42" spans="1:15" x14ac:dyDescent="0.25">
      <c r="A42" s="51">
        <v>43951</v>
      </c>
      <c r="B42" s="166">
        <v>122082</v>
      </c>
      <c r="C42" s="166">
        <v>155642</v>
      </c>
      <c r="D42" s="166">
        <v>277724</v>
      </c>
      <c r="E42" s="166">
        <v>19181</v>
      </c>
      <c r="F42" s="166">
        <v>51462</v>
      </c>
      <c r="G42" s="166">
        <v>21401</v>
      </c>
      <c r="H42" s="166">
        <v>13536</v>
      </c>
      <c r="I42" s="166">
        <v>23340</v>
      </c>
      <c r="M42" s="66"/>
      <c r="N42" s="66"/>
      <c r="O42" s="66"/>
    </row>
    <row r="43" spans="1:15" x14ac:dyDescent="0.25">
      <c r="A43" s="53">
        <v>43982</v>
      </c>
      <c r="B43" s="168">
        <v>124272</v>
      </c>
      <c r="C43" s="168">
        <v>158299</v>
      </c>
      <c r="D43" s="168">
        <v>282571</v>
      </c>
      <c r="E43" s="168">
        <v>19592</v>
      </c>
      <c r="F43" s="168">
        <v>52418</v>
      </c>
      <c r="G43" s="168">
        <v>21740</v>
      </c>
      <c r="H43" s="168">
        <v>13788</v>
      </c>
      <c r="I43" s="168">
        <v>23798</v>
      </c>
      <c r="M43" s="66"/>
      <c r="N43" s="66"/>
      <c r="O43" s="66"/>
    </row>
    <row r="44" spans="1:15" x14ac:dyDescent="0.25">
      <c r="A44" s="51">
        <v>44012</v>
      </c>
      <c r="B44" s="166">
        <v>124995</v>
      </c>
      <c r="C44" s="166">
        <v>158986</v>
      </c>
      <c r="D44" s="166">
        <v>283981</v>
      </c>
      <c r="E44" s="166">
        <v>19646</v>
      </c>
      <c r="F44" s="166">
        <v>52705</v>
      </c>
      <c r="G44" s="166">
        <v>21840</v>
      </c>
      <c r="H44" s="166">
        <v>13856</v>
      </c>
      <c r="I44" s="166">
        <v>23918</v>
      </c>
      <c r="M44" s="66"/>
      <c r="N44" s="66"/>
      <c r="O44" s="66"/>
    </row>
    <row r="45" spans="1:15" x14ac:dyDescent="0.25">
      <c r="A45" s="53">
        <v>44043</v>
      </c>
      <c r="B45" s="168">
        <v>128636</v>
      </c>
      <c r="C45" s="168">
        <v>161616</v>
      </c>
      <c r="D45" s="168">
        <v>290252</v>
      </c>
      <c r="E45" s="168">
        <v>19909</v>
      </c>
      <c r="F45" s="168">
        <v>53966</v>
      </c>
      <c r="G45" s="168">
        <v>22014</v>
      </c>
      <c r="H45" s="168">
        <v>14048</v>
      </c>
      <c r="I45" s="168">
        <v>24169</v>
      </c>
      <c r="M45" s="66"/>
      <c r="N45" s="66"/>
      <c r="O45" s="66"/>
    </row>
    <row r="46" spans="1:15" x14ac:dyDescent="0.25">
      <c r="A46" s="51">
        <v>44074</v>
      </c>
      <c r="B46" s="166">
        <v>129148</v>
      </c>
      <c r="C46" s="166">
        <v>161971</v>
      </c>
      <c r="D46" s="166">
        <v>291119</v>
      </c>
      <c r="E46" s="166">
        <v>19951</v>
      </c>
      <c r="F46" s="166">
        <v>53988</v>
      </c>
      <c r="G46" s="166">
        <v>21985</v>
      </c>
      <c r="H46" s="166">
        <v>13982</v>
      </c>
      <c r="I46" s="166">
        <v>24096</v>
      </c>
      <c r="M46" s="66"/>
      <c r="N46" s="66"/>
      <c r="O46" s="66"/>
    </row>
    <row r="47" spans="1:15" x14ac:dyDescent="0.25">
      <c r="A47" s="53">
        <v>44104</v>
      </c>
      <c r="B47" s="168">
        <v>132828</v>
      </c>
      <c r="C47" s="168">
        <v>166387</v>
      </c>
      <c r="D47" s="168">
        <v>299215</v>
      </c>
      <c r="E47" s="168">
        <v>20475</v>
      </c>
      <c r="F47" s="168">
        <v>55699</v>
      </c>
      <c r="G47" s="168">
        <v>22508</v>
      </c>
      <c r="H47" s="168">
        <v>14376</v>
      </c>
      <c r="I47" s="168">
        <v>24606</v>
      </c>
      <c r="M47" s="66"/>
      <c r="N47" s="60"/>
      <c r="O47" s="66"/>
    </row>
    <row r="48" spans="1:15" x14ac:dyDescent="0.25">
      <c r="A48" s="51">
        <v>44135</v>
      </c>
      <c r="B48" s="166">
        <v>135118</v>
      </c>
      <c r="C48" s="166">
        <v>169518</v>
      </c>
      <c r="D48" s="166">
        <v>304636</v>
      </c>
      <c r="E48" s="166">
        <v>20794</v>
      </c>
      <c r="F48" s="166">
        <v>56982</v>
      </c>
      <c r="G48" s="166">
        <v>22766</v>
      </c>
      <c r="H48" s="166">
        <v>14705</v>
      </c>
      <c r="I48" s="166">
        <v>25027</v>
      </c>
      <c r="M48" s="66"/>
      <c r="N48" s="60"/>
      <c r="O48" s="66"/>
    </row>
    <row r="49" spans="1:15" x14ac:dyDescent="0.25">
      <c r="A49" s="53">
        <v>44165</v>
      </c>
      <c r="B49" s="168">
        <v>136064</v>
      </c>
      <c r="C49" s="168">
        <v>170567</v>
      </c>
      <c r="D49" s="168">
        <v>306631</v>
      </c>
      <c r="E49" s="168">
        <v>20932</v>
      </c>
      <c r="F49" s="168">
        <v>57333</v>
      </c>
      <c r="G49" s="168">
        <v>22757</v>
      </c>
      <c r="H49" s="168">
        <v>14709</v>
      </c>
      <c r="I49" s="168">
        <v>25095</v>
      </c>
      <c r="M49" s="66"/>
      <c r="N49" s="60"/>
      <c r="O49" s="66"/>
    </row>
    <row r="50" spans="1:15" x14ac:dyDescent="0.25">
      <c r="A50" s="51">
        <v>44196</v>
      </c>
      <c r="B50" s="166">
        <v>135691</v>
      </c>
      <c r="C50" s="166">
        <v>170178</v>
      </c>
      <c r="D50" s="166">
        <v>305869</v>
      </c>
      <c r="E50" s="166">
        <v>20916</v>
      </c>
      <c r="F50" s="166">
        <v>57286</v>
      </c>
      <c r="G50" s="166">
        <v>22588</v>
      </c>
      <c r="H50" s="166">
        <v>14685</v>
      </c>
      <c r="I50" s="166">
        <v>24933</v>
      </c>
      <c r="M50" s="66"/>
      <c r="N50" s="60"/>
      <c r="O50" s="66"/>
    </row>
    <row r="51" spans="1:15" x14ac:dyDescent="0.25">
      <c r="A51" s="53">
        <v>44227</v>
      </c>
      <c r="B51" s="168">
        <v>136449</v>
      </c>
      <c r="C51" s="168">
        <v>170593</v>
      </c>
      <c r="D51" s="168">
        <v>307042</v>
      </c>
      <c r="E51" s="168">
        <v>21017</v>
      </c>
      <c r="F51" s="168">
        <v>57386</v>
      </c>
      <c r="G51" s="168">
        <v>22584</v>
      </c>
      <c r="H51" s="168">
        <v>14660</v>
      </c>
      <c r="I51" s="168">
        <v>24872</v>
      </c>
      <c r="M51" s="66"/>
      <c r="N51" s="60"/>
      <c r="O51" s="66"/>
    </row>
    <row r="52" spans="1:15" x14ac:dyDescent="0.25">
      <c r="A52" s="51">
        <v>44255</v>
      </c>
      <c r="B52" s="166">
        <v>137377</v>
      </c>
      <c r="C52" s="166">
        <v>171813</v>
      </c>
      <c r="D52" s="166">
        <v>309190</v>
      </c>
      <c r="E52" s="166">
        <v>21204</v>
      </c>
      <c r="F52" s="166">
        <v>57750</v>
      </c>
      <c r="G52" s="166">
        <v>22607</v>
      </c>
      <c r="H52" s="166">
        <v>14689</v>
      </c>
      <c r="I52" s="166">
        <v>24875</v>
      </c>
    </row>
    <row r="53" spans="1:15" x14ac:dyDescent="0.25">
      <c r="A53" s="53">
        <v>44286</v>
      </c>
      <c r="B53" s="168">
        <v>137562</v>
      </c>
      <c r="C53" s="168">
        <v>172432</v>
      </c>
      <c r="D53" s="168">
        <v>309994</v>
      </c>
      <c r="E53" s="168">
        <v>21338</v>
      </c>
      <c r="F53" s="168">
        <v>58029</v>
      </c>
      <c r="G53" s="168">
        <v>22586</v>
      </c>
      <c r="H53" s="168">
        <v>14743</v>
      </c>
      <c r="I53" s="168">
        <v>24858</v>
      </c>
    </row>
    <row r="54" spans="1:15" x14ac:dyDescent="0.25">
      <c r="A54" s="51">
        <v>44316</v>
      </c>
      <c r="B54" s="166">
        <v>137935</v>
      </c>
      <c r="C54" s="166">
        <v>172824</v>
      </c>
      <c r="D54" s="166">
        <v>310759</v>
      </c>
      <c r="E54" s="166">
        <v>21356</v>
      </c>
      <c r="F54" s="166">
        <v>58247</v>
      </c>
      <c r="G54" s="166">
        <v>22571</v>
      </c>
      <c r="H54" s="166">
        <v>14773</v>
      </c>
      <c r="I54" s="166">
        <v>24877</v>
      </c>
    </row>
    <row r="55" spans="1:15" x14ac:dyDescent="0.25">
      <c r="A55" s="53">
        <v>44347</v>
      </c>
      <c r="B55" s="168">
        <v>138928</v>
      </c>
      <c r="C55" s="168">
        <v>174219</v>
      </c>
      <c r="D55" s="168">
        <v>313147</v>
      </c>
      <c r="E55" s="168">
        <v>21538</v>
      </c>
      <c r="F55" s="168">
        <v>58706</v>
      </c>
      <c r="G55" s="168">
        <v>22754</v>
      </c>
      <c r="H55" s="168">
        <v>14874</v>
      </c>
      <c r="I55" s="168">
        <v>24996</v>
      </c>
    </row>
    <row r="56" spans="1:15" x14ac:dyDescent="0.25">
      <c r="A56" s="51">
        <v>44377</v>
      </c>
      <c r="B56" s="166">
        <v>139804</v>
      </c>
      <c r="C56" s="166">
        <v>176122</v>
      </c>
      <c r="D56" s="166">
        <v>315926</v>
      </c>
      <c r="E56" s="166">
        <v>21781</v>
      </c>
      <c r="F56" s="166">
        <v>59226</v>
      </c>
      <c r="G56" s="166">
        <v>23007</v>
      </c>
      <c r="H56" s="166">
        <v>15003</v>
      </c>
      <c r="I56" s="166">
        <v>25138</v>
      </c>
    </row>
    <row r="57" spans="1:15" x14ac:dyDescent="0.25">
      <c r="A57" s="53">
        <v>44408</v>
      </c>
      <c r="B57" s="168">
        <v>139127</v>
      </c>
      <c r="C57" s="168">
        <v>175646</v>
      </c>
      <c r="D57" s="168">
        <v>314773</v>
      </c>
      <c r="E57" s="168">
        <v>21777</v>
      </c>
      <c r="F57" s="168">
        <v>58933</v>
      </c>
      <c r="G57" s="168">
        <v>22901</v>
      </c>
      <c r="H57" s="168">
        <v>14933</v>
      </c>
      <c r="I57" s="168">
        <v>25096</v>
      </c>
    </row>
    <row r="58" spans="1:15" x14ac:dyDescent="0.25">
      <c r="A58" s="51">
        <v>44439</v>
      </c>
      <c r="B58" s="166">
        <v>137390</v>
      </c>
      <c r="C58" s="166">
        <v>174684</v>
      </c>
      <c r="D58" s="166">
        <v>312074</v>
      </c>
      <c r="E58" s="166">
        <v>21599</v>
      </c>
      <c r="F58" s="166">
        <v>58462</v>
      </c>
      <c r="G58" s="166">
        <v>22772</v>
      </c>
      <c r="H58" s="166">
        <v>14834</v>
      </c>
      <c r="I58" s="166">
        <v>24811</v>
      </c>
    </row>
    <row r="59" spans="1:15" x14ac:dyDescent="0.25">
      <c r="A59" s="53">
        <v>44469</v>
      </c>
      <c r="B59" s="168">
        <v>136866</v>
      </c>
      <c r="C59" s="168">
        <v>174536</v>
      </c>
      <c r="D59" s="168">
        <v>311402</v>
      </c>
      <c r="E59" s="168">
        <v>21570</v>
      </c>
      <c r="F59" s="168">
        <v>58383</v>
      </c>
      <c r="G59" s="168">
        <v>22662</v>
      </c>
      <c r="H59" s="168">
        <v>14806</v>
      </c>
      <c r="I59" s="168">
        <v>24697</v>
      </c>
    </row>
    <row r="60" spans="1:15" x14ac:dyDescent="0.25">
      <c r="A60" s="51">
        <v>44500</v>
      </c>
      <c r="B60" s="166">
        <v>138144</v>
      </c>
      <c r="C60" s="166">
        <v>176206</v>
      </c>
      <c r="D60" s="166">
        <v>314350</v>
      </c>
      <c r="E60" s="166">
        <v>21771</v>
      </c>
      <c r="F60" s="166">
        <v>59328</v>
      </c>
      <c r="G60" s="166">
        <v>22845</v>
      </c>
      <c r="H60" s="166">
        <v>14978</v>
      </c>
      <c r="I60" s="166">
        <v>24855</v>
      </c>
    </row>
    <row r="61" spans="1:15" x14ac:dyDescent="0.25">
      <c r="A61" s="71">
        <v>44530</v>
      </c>
      <c r="B61" s="169">
        <v>138260</v>
      </c>
      <c r="C61" s="169">
        <v>176705</v>
      </c>
      <c r="D61" s="169">
        <v>314965</v>
      </c>
      <c r="E61" s="168">
        <v>21918</v>
      </c>
      <c r="F61" s="169">
        <v>59668</v>
      </c>
      <c r="G61" s="169">
        <v>22865</v>
      </c>
      <c r="H61" s="168">
        <v>15022</v>
      </c>
      <c r="I61" s="170">
        <v>24864</v>
      </c>
    </row>
    <row r="62" spans="1:15" x14ac:dyDescent="0.25">
      <c r="A62" s="72">
        <v>44561</v>
      </c>
      <c r="B62" s="171">
        <v>137855</v>
      </c>
      <c r="C62" s="171">
        <v>176349</v>
      </c>
      <c r="D62" s="171">
        <v>314204</v>
      </c>
      <c r="E62" s="171">
        <v>21880</v>
      </c>
      <c r="F62" s="171">
        <v>59787</v>
      </c>
      <c r="G62" s="171">
        <v>22821</v>
      </c>
      <c r="H62" s="171">
        <v>15079</v>
      </c>
      <c r="I62" s="171">
        <v>24799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D6CD20"/>
  </sheetPr>
  <dimension ref="A1:U117"/>
  <sheetViews>
    <sheetView showGridLines="0" topLeftCell="B1" zoomScaleNormal="100" workbookViewId="0">
      <selection activeCell="B1" sqref="B1"/>
    </sheetView>
  </sheetViews>
  <sheetFormatPr defaultRowHeight="15" x14ac:dyDescent="0.25"/>
  <cols>
    <col min="1" max="1" width="2.28515625" hidden="1" customWidth="1"/>
    <col min="2" max="10" width="14.7109375" customWidth="1"/>
    <col min="11" max="11" width="5.28515625" customWidth="1"/>
    <col min="12" max="12" width="6" customWidth="1"/>
    <col min="13" max="13" width="45.140625" customWidth="1"/>
    <col min="14" max="19" width="12.7109375" customWidth="1"/>
    <col min="20" max="20" width="1.85546875" customWidth="1"/>
    <col min="21" max="21" width="5.140625" customWidth="1"/>
  </cols>
  <sheetData>
    <row r="1" spans="2:19" ht="25.5" customHeight="1" x14ac:dyDescent="0.25">
      <c r="B1" t="s">
        <v>171</v>
      </c>
    </row>
    <row r="3" spans="2:19" ht="18" customHeight="1" x14ac:dyDescent="0.25">
      <c r="B3" s="50"/>
      <c r="M3" s="39" t="s">
        <v>112</v>
      </c>
      <c r="N3" s="39" t="s">
        <v>113</v>
      </c>
      <c r="O3" s="39" t="s">
        <v>42</v>
      </c>
      <c r="P3" s="39" t="s">
        <v>114</v>
      </c>
      <c r="Q3" s="39" t="s">
        <v>115</v>
      </c>
      <c r="R3" s="39" t="s">
        <v>45</v>
      </c>
      <c r="S3" s="39" t="s">
        <v>46</v>
      </c>
    </row>
    <row r="4" spans="2:19" ht="18" x14ac:dyDescent="0.25">
      <c r="B4" s="164" t="s">
        <v>109</v>
      </c>
      <c r="C4" s="79"/>
      <c r="D4" s="79"/>
      <c r="E4" s="79"/>
      <c r="F4" s="79"/>
      <c r="M4" s="110" t="s">
        <v>15</v>
      </c>
      <c r="N4" s="40"/>
      <c r="O4" s="40"/>
      <c r="P4" s="40"/>
      <c r="Q4" s="40"/>
      <c r="R4" s="40"/>
      <c r="S4" s="41"/>
    </row>
    <row r="5" spans="2:19" ht="15" customHeight="1" x14ac:dyDescent="0.25">
      <c r="M5" s="111" t="s">
        <v>17</v>
      </c>
      <c r="N5" s="82">
        <v>386306</v>
      </c>
      <c r="O5" s="82">
        <v>327223</v>
      </c>
      <c r="P5" s="82">
        <v>252901</v>
      </c>
      <c r="Q5" s="82">
        <v>235508</v>
      </c>
      <c r="R5" s="82">
        <v>189806</v>
      </c>
      <c r="S5" s="82">
        <v>168377</v>
      </c>
    </row>
    <row r="6" spans="2:19" ht="15" customHeight="1" x14ac:dyDescent="0.25">
      <c r="M6" s="112" t="s">
        <v>19</v>
      </c>
      <c r="N6" s="83">
        <v>260257</v>
      </c>
      <c r="O6" s="83">
        <v>223082</v>
      </c>
      <c r="P6" s="83">
        <v>164472</v>
      </c>
      <c r="Q6" s="83">
        <v>316778</v>
      </c>
      <c r="R6" s="83">
        <v>260195</v>
      </c>
      <c r="S6" s="83">
        <v>224476</v>
      </c>
    </row>
    <row r="7" spans="2:19" ht="15" customHeight="1" x14ac:dyDescent="0.25">
      <c r="B7" s="234" t="s">
        <v>110</v>
      </c>
      <c r="C7" s="234"/>
      <c r="D7" s="234"/>
      <c r="E7" s="234"/>
      <c r="M7" s="112" t="s">
        <v>180</v>
      </c>
      <c r="N7" s="83">
        <v>12192</v>
      </c>
      <c r="O7" s="83">
        <v>10840</v>
      </c>
      <c r="P7" s="83">
        <v>8531</v>
      </c>
      <c r="Q7" s="83">
        <v>43034</v>
      </c>
      <c r="R7" s="83">
        <v>37351</v>
      </c>
      <c r="S7" s="83">
        <v>37054</v>
      </c>
    </row>
    <row r="8" spans="2:19" ht="15" customHeight="1" x14ac:dyDescent="0.25">
      <c r="B8" s="235"/>
      <c r="C8" s="235"/>
      <c r="D8" s="235"/>
      <c r="E8" s="235"/>
      <c r="M8" s="112" t="s">
        <v>21</v>
      </c>
      <c r="N8" s="83">
        <v>5165</v>
      </c>
      <c r="O8" s="83">
        <v>4223</v>
      </c>
      <c r="P8" s="83">
        <v>2090</v>
      </c>
      <c r="Q8" s="83">
        <v>57018</v>
      </c>
      <c r="R8" s="83">
        <v>48198</v>
      </c>
      <c r="S8" s="83">
        <v>47150</v>
      </c>
    </row>
    <row r="9" spans="2:19" ht="15" customHeight="1" x14ac:dyDescent="0.25">
      <c r="B9" s="238" t="s">
        <v>80</v>
      </c>
      <c r="C9" s="240" t="s">
        <v>81</v>
      </c>
      <c r="D9" s="228" t="s">
        <v>82</v>
      </c>
      <c r="E9" s="230" t="s">
        <v>174</v>
      </c>
      <c r="F9" s="242" t="s">
        <v>83</v>
      </c>
      <c r="G9" s="236" t="s">
        <v>175</v>
      </c>
      <c r="H9" s="37" t="s">
        <v>84</v>
      </c>
      <c r="I9" s="37" t="s">
        <v>84</v>
      </c>
      <c r="J9" s="37" t="s">
        <v>85</v>
      </c>
      <c r="M9" s="112" t="s">
        <v>181</v>
      </c>
      <c r="N9" s="83">
        <v>23639</v>
      </c>
      <c r="O9" s="83">
        <v>19755</v>
      </c>
      <c r="P9" s="83">
        <v>14738</v>
      </c>
      <c r="Q9" s="83">
        <v>35269</v>
      </c>
      <c r="R9" s="83">
        <v>28871</v>
      </c>
      <c r="S9" s="83">
        <v>26450</v>
      </c>
    </row>
    <row r="10" spans="2:19" ht="15" customHeight="1" x14ac:dyDescent="0.25">
      <c r="B10" s="239"/>
      <c r="C10" s="241"/>
      <c r="D10" s="229"/>
      <c r="E10" s="231"/>
      <c r="F10" s="243"/>
      <c r="G10" s="237"/>
      <c r="H10" s="62" t="s">
        <v>303</v>
      </c>
      <c r="I10" s="62" t="s">
        <v>183</v>
      </c>
      <c r="J10" s="38" t="s">
        <v>86</v>
      </c>
      <c r="M10" s="112" t="s">
        <v>182</v>
      </c>
      <c r="N10" s="83">
        <v>6259</v>
      </c>
      <c r="O10" s="83">
        <v>5475</v>
      </c>
      <c r="P10" s="83">
        <v>3156</v>
      </c>
      <c r="Q10" s="83">
        <v>49008</v>
      </c>
      <c r="R10" s="83">
        <v>42464</v>
      </c>
      <c r="S10" s="83">
        <v>35272</v>
      </c>
    </row>
    <row r="11" spans="2:19" ht="15" customHeight="1" x14ac:dyDescent="0.25">
      <c r="B11" s="137" t="s">
        <v>111</v>
      </c>
      <c r="C11" s="117">
        <f>RCEData!$B$62</f>
        <v>10861</v>
      </c>
      <c r="D11" s="117">
        <f>RCEData!$B$61</f>
        <v>14033</v>
      </c>
      <c r="E11" s="118">
        <f>(C11-D11)/D11</f>
        <v>-0.22603862324520774</v>
      </c>
      <c r="F11" s="117">
        <f>RCEData!$B$50</f>
        <v>9677</v>
      </c>
      <c r="G11" s="119">
        <f>(C11-F11)/F11</f>
        <v>0.12235196858530537</v>
      </c>
      <c r="H11" s="117">
        <f>RCEData!B56</f>
        <v>15753</v>
      </c>
      <c r="I11" s="117">
        <f>RCEData!B44</f>
        <v>11746</v>
      </c>
      <c r="J11" s="119">
        <v>0.34100000000000003</v>
      </c>
      <c r="M11" s="112" t="s">
        <v>28</v>
      </c>
      <c r="N11" s="83">
        <v>7325</v>
      </c>
      <c r="O11" s="83">
        <v>6305</v>
      </c>
      <c r="P11" s="83">
        <v>5109</v>
      </c>
      <c r="Q11" s="83">
        <v>13572</v>
      </c>
      <c r="R11" s="83">
        <v>11640</v>
      </c>
      <c r="S11" s="83">
        <v>11583</v>
      </c>
    </row>
    <row r="12" spans="2:19" ht="15" customHeight="1" x14ac:dyDescent="0.25">
      <c r="B12" s="138" t="s">
        <v>169</v>
      </c>
      <c r="C12" s="117">
        <f>RCEData!$C$62</f>
        <v>9423</v>
      </c>
      <c r="D12" s="117">
        <f>RCEData!$C$61</f>
        <v>11731</v>
      </c>
      <c r="E12" s="118">
        <f t="shared" ref="E12:E13" si="0">(C12-D12)/D12</f>
        <v>-0.19674367061631576</v>
      </c>
      <c r="F12" s="117">
        <f>RCEData!$C$50</f>
        <v>9421</v>
      </c>
      <c r="G12" s="119">
        <f t="shared" ref="G12:G13" si="1">(C12-F12)/F12</f>
        <v>2.1229168878038424E-4</v>
      </c>
      <c r="H12" s="117">
        <f>RCEData!C56</f>
        <v>13406</v>
      </c>
      <c r="I12" s="117">
        <f>RCEData!C44</f>
        <v>11718</v>
      </c>
      <c r="J12" s="119">
        <v>0.14399999999999999</v>
      </c>
      <c r="M12" s="112" t="s">
        <v>116</v>
      </c>
      <c r="N12" s="83">
        <v>5822</v>
      </c>
      <c r="O12" s="83">
        <v>4683</v>
      </c>
      <c r="P12" s="83">
        <v>3608</v>
      </c>
      <c r="Q12" s="83">
        <v>15721</v>
      </c>
      <c r="R12" s="83">
        <v>12485</v>
      </c>
      <c r="S12" s="83">
        <v>12411</v>
      </c>
    </row>
    <row r="13" spans="2:19" ht="15" customHeight="1" x14ac:dyDescent="0.25">
      <c r="B13" s="138" t="s">
        <v>170</v>
      </c>
      <c r="C13" s="117">
        <f>RCEData!$D$62</f>
        <v>10175</v>
      </c>
      <c r="D13" s="117">
        <f>RCEData!$D$61</f>
        <v>11510</v>
      </c>
      <c r="E13" s="118">
        <f t="shared" si="0"/>
        <v>-0.1159860990443093</v>
      </c>
      <c r="F13" s="117">
        <f>RCEData!$D$50</f>
        <v>9023</v>
      </c>
      <c r="G13" s="119">
        <f t="shared" si="1"/>
        <v>0.1276737227086335</v>
      </c>
      <c r="H13" s="117">
        <f>RCEData!D56</f>
        <v>10553</v>
      </c>
      <c r="I13" s="117">
        <f>RCEData!D44</f>
        <v>8771</v>
      </c>
      <c r="J13" s="119">
        <v>0.20300000000000001</v>
      </c>
      <c r="M13" s="112" t="s">
        <v>31</v>
      </c>
      <c r="N13" s="83">
        <v>5829</v>
      </c>
      <c r="O13" s="83">
        <v>4943</v>
      </c>
      <c r="P13" s="83">
        <v>3726</v>
      </c>
      <c r="Q13" s="83">
        <v>12240</v>
      </c>
      <c r="R13" s="83">
        <v>10528</v>
      </c>
      <c r="S13" s="83">
        <v>10513</v>
      </c>
    </row>
    <row r="14" spans="2:19" ht="15" customHeight="1" x14ac:dyDescent="0.25">
      <c r="M14" s="112" t="s">
        <v>33</v>
      </c>
      <c r="N14" s="83">
        <v>740</v>
      </c>
      <c r="O14" s="83">
        <v>634</v>
      </c>
      <c r="P14" s="83">
        <v>534</v>
      </c>
      <c r="Q14" s="83">
        <v>1846</v>
      </c>
      <c r="R14" s="83">
        <v>1621</v>
      </c>
      <c r="S14" s="83">
        <v>1536</v>
      </c>
    </row>
    <row r="15" spans="2:19" ht="15" customHeight="1" x14ac:dyDescent="0.25">
      <c r="M15" s="112" t="s">
        <v>141</v>
      </c>
      <c r="N15" s="83">
        <v>337</v>
      </c>
      <c r="O15" s="83">
        <v>286</v>
      </c>
      <c r="P15" s="83">
        <v>213</v>
      </c>
      <c r="Q15" s="83">
        <v>1104</v>
      </c>
      <c r="R15" s="83">
        <v>939</v>
      </c>
      <c r="S15" s="83">
        <v>825</v>
      </c>
    </row>
    <row r="16" spans="2:19" ht="15" customHeight="1" x14ac:dyDescent="0.25">
      <c r="M16" s="113" t="s">
        <v>142</v>
      </c>
      <c r="N16" s="84">
        <v>7998</v>
      </c>
      <c r="O16" s="84">
        <v>3377</v>
      </c>
      <c r="P16" s="84">
        <v>3405</v>
      </c>
      <c r="Q16" s="84">
        <v>3052</v>
      </c>
      <c r="R16" s="84">
        <v>276</v>
      </c>
      <c r="S16" s="84">
        <v>452</v>
      </c>
    </row>
    <row r="17" spans="11:19" ht="14.25" customHeight="1" x14ac:dyDescent="0.25">
      <c r="M17" s="110" t="s">
        <v>93</v>
      </c>
      <c r="N17" s="40"/>
      <c r="O17" s="40"/>
      <c r="P17" s="40"/>
      <c r="Q17" s="40"/>
      <c r="R17" s="40"/>
      <c r="S17" s="41"/>
    </row>
    <row r="18" spans="11:19" ht="15" customHeight="1" x14ac:dyDescent="0.25">
      <c r="M18" s="111" t="s">
        <v>193</v>
      </c>
      <c r="N18" s="85">
        <v>590455</v>
      </c>
      <c r="O18" s="85">
        <v>520900</v>
      </c>
      <c r="P18" s="85">
        <v>199546</v>
      </c>
      <c r="Q18" s="85">
        <v>445242</v>
      </c>
      <c r="R18" s="85">
        <v>380728</v>
      </c>
      <c r="S18" s="85">
        <v>183214</v>
      </c>
    </row>
    <row r="19" spans="11:19" ht="15" customHeight="1" x14ac:dyDescent="0.25">
      <c r="M19" s="112" t="s">
        <v>94</v>
      </c>
      <c r="N19" s="86">
        <v>34819</v>
      </c>
      <c r="O19" s="86">
        <v>28219</v>
      </c>
      <c r="P19" s="86">
        <v>54602</v>
      </c>
      <c r="Q19" s="86">
        <v>197803</v>
      </c>
      <c r="R19" s="86">
        <v>164548</v>
      </c>
      <c r="S19" s="86">
        <v>223530</v>
      </c>
    </row>
    <row r="20" spans="11:19" ht="15" customHeight="1" x14ac:dyDescent="0.25">
      <c r="M20" s="112" t="s">
        <v>95</v>
      </c>
      <c r="N20" s="86">
        <v>23463</v>
      </c>
      <c r="O20" s="86">
        <v>18909</v>
      </c>
      <c r="P20" s="86">
        <v>14246</v>
      </c>
      <c r="Q20" s="86">
        <v>14198</v>
      </c>
      <c r="R20" s="86">
        <v>10549</v>
      </c>
      <c r="S20" s="86">
        <v>9078</v>
      </c>
    </row>
    <row r="21" spans="11:19" ht="15" customHeight="1" x14ac:dyDescent="0.25">
      <c r="K21" s="63"/>
      <c r="M21" s="112" t="s">
        <v>117</v>
      </c>
      <c r="N21" s="86">
        <v>5844</v>
      </c>
      <c r="O21" s="86">
        <v>3898</v>
      </c>
      <c r="P21" s="86">
        <v>39264</v>
      </c>
      <c r="Q21" s="86">
        <v>7009</v>
      </c>
      <c r="R21" s="86">
        <v>4309</v>
      </c>
      <c r="S21" s="86">
        <v>28833</v>
      </c>
    </row>
    <row r="22" spans="11:19" ht="15" customHeight="1" x14ac:dyDescent="0.25">
      <c r="K22" s="63"/>
      <c r="M22" s="113" t="s">
        <v>118</v>
      </c>
      <c r="N22" s="87">
        <v>67288</v>
      </c>
      <c r="O22" s="87">
        <v>38900</v>
      </c>
      <c r="P22" s="87">
        <v>154825</v>
      </c>
      <c r="Q22" s="87">
        <v>119898</v>
      </c>
      <c r="R22" s="87">
        <v>84240</v>
      </c>
      <c r="S22" s="87">
        <v>131444</v>
      </c>
    </row>
    <row r="23" spans="11:19" ht="15" customHeight="1" x14ac:dyDescent="0.25">
      <c r="K23" s="63"/>
      <c r="M23" s="110" t="s">
        <v>119</v>
      </c>
      <c r="N23" s="88"/>
      <c r="O23" s="88"/>
      <c r="P23" s="88"/>
      <c r="Q23" s="88"/>
      <c r="R23" s="88"/>
      <c r="S23" s="89"/>
    </row>
    <row r="24" spans="11:19" ht="15" customHeight="1" x14ac:dyDescent="0.25">
      <c r="K24" s="63"/>
      <c r="M24" s="111" t="s">
        <v>11</v>
      </c>
      <c r="N24" s="85">
        <v>45047</v>
      </c>
      <c r="O24" s="85">
        <v>38303</v>
      </c>
      <c r="P24" s="85">
        <v>21410</v>
      </c>
      <c r="Q24" s="85">
        <v>116820</v>
      </c>
      <c r="R24" s="85">
        <v>97875</v>
      </c>
      <c r="S24" s="85">
        <v>61151</v>
      </c>
    </row>
    <row r="25" spans="11:19" ht="15" customHeight="1" x14ac:dyDescent="0.25">
      <c r="K25" s="63"/>
      <c r="M25" s="112" t="s">
        <v>12</v>
      </c>
      <c r="N25" s="86">
        <v>46383</v>
      </c>
      <c r="O25" s="86">
        <v>39742</v>
      </c>
      <c r="P25" s="86">
        <v>27606</v>
      </c>
      <c r="Q25" s="86">
        <v>75426</v>
      </c>
      <c r="R25" s="86">
        <v>64499</v>
      </c>
      <c r="S25" s="86">
        <v>63148</v>
      </c>
    </row>
    <row r="26" spans="11:19" ht="15" customHeight="1" x14ac:dyDescent="0.25">
      <c r="M26" s="112" t="s">
        <v>13</v>
      </c>
      <c r="N26" s="86">
        <v>108578</v>
      </c>
      <c r="O26" s="86">
        <v>91815</v>
      </c>
      <c r="P26" s="86">
        <v>72128</v>
      </c>
      <c r="Q26" s="86">
        <v>144285</v>
      </c>
      <c r="R26" s="86">
        <v>119369</v>
      </c>
      <c r="S26" s="86">
        <v>114960</v>
      </c>
    </row>
    <row r="27" spans="11:19" ht="15" customHeight="1" x14ac:dyDescent="0.25">
      <c r="M27" s="112" t="s">
        <v>14</v>
      </c>
      <c r="N27" s="86">
        <v>144783</v>
      </c>
      <c r="O27" s="86">
        <v>121862</v>
      </c>
      <c r="P27" s="86">
        <v>92061</v>
      </c>
      <c r="Q27" s="86">
        <v>134353</v>
      </c>
      <c r="R27" s="86">
        <v>109270</v>
      </c>
      <c r="S27" s="86">
        <v>101181</v>
      </c>
    </row>
    <row r="28" spans="11:19" ht="15" customHeight="1" x14ac:dyDescent="0.25">
      <c r="M28" s="112" t="s">
        <v>16</v>
      </c>
      <c r="N28" s="86">
        <v>93745</v>
      </c>
      <c r="O28" s="86">
        <v>79682</v>
      </c>
      <c r="P28" s="86">
        <v>60248</v>
      </c>
      <c r="Q28" s="86">
        <v>78215</v>
      </c>
      <c r="R28" s="86">
        <v>63967</v>
      </c>
      <c r="S28" s="86">
        <v>57753</v>
      </c>
    </row>
    <row r="29" spans="11:19" ht="15" customHeight="1" x14ac:dyDescent="0.25">
      <c r="M29" s="112" t="s">
        <v>18</v>
      </c>
      <c r="N29" s="86">
        <v>100051</v>
      </c>
      <c r="O29" s="86">
        <v>85444</v>
      </c>
      <c r="P29" s="86">
        <v>64288</v>
      </c>
      <c r="Q29" s="86">
        <v>80904</v>
      </c>
      <c r="R29" s="86">
        <v>66331</v>
      </c>
      <c r="S29" s="86">
        <v>60097</v>
      </c>
    </row>
    <row r="30" spans="11:19" ht="15" customHeight="1" x14ac:dyDescent="0.25">
      <c r="M30" s="112" t="s">
        <v>20</v>
      </c>
      <c r="N30" s="86">
        <v>177816</v>
      </c>
      <c r="O30" s="86">
        <v>149491</v>
      </c>
      <c r="P30" s="86">
        <v>106384</v>
      </c>
      <c r="Q30" s="86">
        <v>148764</v>
      </c>
      <c r="R30" s="86">
        <v>118944</v>
      </c>
      <c r="S30" s="86">
        <v>101547</v>
      </c>
    </row>
    <row r="31" spans="11:19" ht="15" customHeight="1" x14ac:dyDescent="0.25">
      <c r="M31" s="113" t="s">
        <v>22</v>
      </c>
      <c r="N31" s="87">
        <v>5466</v>
      </c>
      <c r="O31" s="87">
        <v>4487</v>
      </c>
      <c r="P31" s="87">
        <v>18358</v>
      </c>
      <c r="Q31" s="87">
        <v>5383</v>
      </c>
      <c r="R31" s="87">
        <v>4119</v>
      </c>
      <c r="S31" s="87">
        <v>16262</v>
      </c>
    </row>
    <row r="32" spans="11:19" ht="15" customHeight="1" x14ac:dyDescent="0.25">
      <c r="M32" s="110" t="s">
        <v>7</v>
      </c>
      <c r="N32" s="88"/>
      <c r="O32" s="88"/>
      <c r="P32" s="88"/>
      <c r="Q32" s="88"/>
      <c r="R32" s="88"/>
      <c r="S32" s="89"/>
    </row>
    <row r="33" spans="2:21" ht="15" customHeight="1" x14ac:dyDescent="0.25">
      <c r="M33" s="111" t="s">
        <v>8</v>
      </c>
      <c r="N33" s="85">
        <v>382625</v>
      </c>
      <c r="O33" s="85">
        <v>326350</v>
      </c>
      <c r="P33" s="85">
        <v>250139</v>
      </c>
      <c r="Q33" s="85">
        <v>443183</v>
      </c>
      <c r="R33" s="85">
        <v>367011</v>
      </c>
      <c r="S33" s="85">
        <v>335395</v>
      </c>
    </row>
    <row r="34" spans="2:21" ht="15" customHeight="1" x14ac:dyDescent="0.25">
      <c r="M34" s="113" t="s">
        <v>9</v>
      </c>
      <c r="N34" s="87">
        <v>339244</v>
      </c>
      <c r="O34" s="87">
        <v>284476</v>
      </c>
      <c r="P34" s="87">
        <v>212344</v>
      </c>
      <c r="Q34" s="87">
        <v>340967</v>
      </c>
      <c r="R34" s="87">
        <v>277363</v>
      </c>
      <c r="S34" s="87">
        <v>240704</v>
      </c>
    </row>
    <row r="35" spans="2:21" ht="15" customHeight="1" x14ac:dyDescent="0.25">
      <c r="M35" s="114" t="s">
        <v>73</v>
      </c>
      <c r="N35" s="90">
        <v>721869</v>
      </c>
      <c r="O35" s="90">
        <v>610826</v>
      </c>
      <c r="P35" s="90">
        <v>462483</v>
      </c>
      <c r="Q35" s="90">
        <v>784150</v>
      </c>
      <c r="R35" s="90">
        <v>644374</v>
      </c>
      <c r="S35" s="90">
        <v>576099</v>
      </c>
    </row>
    <row r="36" spans="2:21" ht="15" customHeight="1" x14ac:dyDescent="0.25">
      <c r="M36" s="244"/>
      <c r="N36" s="244"/>
      <c r="O36" s="244"/>
      <c r="P36" s="244"/>
      <c r="Q36" s="244"/>
      <c r="R36" s="244"/>
      <c r="S36" s="244"/>
    </row>
    <row r="37" spans="2:21" ht="24" customHeight="1" x14ac:dyDescent="0.25">
      <c r="M37" s="245"/>
      <c r="N37" s="245"/>
      <c r="O37" s="245"/>
      <c r="P37" s="245"/>
      <c r="Q37" s="245"/>
      <c r="R37" s="245"/>
      <c r="S37" s="245"/>
    </row>
    <row r="38" spans="2:21" ht="24" customHeight="1" x14ac:dyDescent="0.3">
      <c r="B38" s="36" t="s">
        <v>162</v>
      </c>
      <c r="M38" s="115"/>
    </row>
    <row r="39" spans="2:21" x14ac:dyDescent="0.25">
      <c r="K39" s="23"/>
      <c r="M39" s="115"/>
      <c r="U39" s="23"/>
    </row>
    <row r="40" spans="2:21" x14ac:dyDescent="0.25">
      <c r="M40" s="115"/>
    </row>
    <row r="41" spans="2:21" x14ac:dyDescent="0.25">
      <c r="B41" s="238" t="s">
        <v>80</v>
      </c>
      <c r="C41" s="240" t="s">
        <v>81</v>
      </c>
      <c r="D41" s="228" t="s">
        <v>82</v>
      </c>
      <c r="E41" s="230" t="s">
        <v>174</v>
      </c>
      <c r="F41" s="242" t="s">
        <v>83</v>
      </c>
      <c r="G41" s="236" t="s">
        <v>175</v>
      </c>
      <c r="H41" s="152" t="s">
        <v>84</v>
      </c>
      <c r="I41" s="152" t="s">
        <v>84</v>
      </c>
      <c r="J41" s="37" t="s">
        <v>85</v>
      </c>
      <c r="M41" s="116" t="s">
        <v>112</v>
      </c>
      <c r="N41" s="39" t="s">
        <v>319</v>
      </c>
      <c r="O41" s="39" t="s">
        <v>42</v>
      </c>
      <c r="P41" s="39" t="s">
        <v>320</v>
      </c>
      <c r="Q41" s="39" t="s">
        <v>321</v>
      </c>
      <c r="R41" s="39" t="s">
        <v>45</v>
      </c>
      <c r="S41" s="39" t="s">
        <v>46</v>
      </c>
    </row>
    <row r="42" spans="2:21" x14ac:dyDescent="0.25">
      <c r="B42" s="239"/>
      <c r="C42" s="241"/>
      <c r="D42" s="229"/>
      <c r="E42" s="231"/>
      <c r="F42" s="243"/>
      <c r="G42" s="237"/>
      <c r="H42" s="62" t="s">
        <v>303</v>
      </c>
      <c r="I42" s="62" t="s">
        <v>183</v>
      </c>
      <c r="J42" s="38" t="s">
        <v>86</v>
      </c>
      <c r="M42" s="110" t="s">
        <v>120</v>
      </c>
      <c r="N42" s="40"/>
      <c r="O42" s="40"/>
      <c r="P42" s="40"/>
      <c r="Q42" s="40"/>
      <c r="R42" s="40"/>
      <c r="S42" s="41"/>
    </row>
    <row r="43" spans="2:21" x14ac:dyDescent="0.25">
      <c r="B43" s="137" t="s">
        <v>161</v>
      </c>
      <c r="C43" s="117">
        <f>RCEData!$E$62</f>
        <v>4760</v>
      </c>
      <c r="D43" s="117">
        <f>RCEData!$E$61</f>
        <v>5970</v>
      </c>
      <c r="E43" s="118">
        <f>(C43-D43)/D43</f>
        <v>-0.20268006700167504</v>
      </c>
      <c r="F43" s="117">
        <f>RCEData!$E$50</f>
        <v>4261</v>
      </c>
      <c r="G43" s="119">
        <f>(C43-F43)/F43</f>
        <v>0.11710865993898147</v>
      </c>
      <c r="H43" s="117">
        <f>RCEData!E56</f>
        <v>6912</v>
      </c>
      <c r="I43" s="117">
        <f>RCEData!E44</f>
        <v>5586</v>
      </c>
      <c r="J43" s="119">
        <v>0.23699999999999999</v>
      </c>
      <c r="M43" s="197" t="s">
        <v>27</v>
      </c>
      <c r="N43" s="198">
        <v>37520</v>
      </c>
      <c r="O43" s="198">
        <v>32127</v>
      </c>
      <c r="P43" s="198">
        <v>24231</v>
      </c>
      <c r="Q43" s="198">
        <v>53004</v>
      </c>
      <c r="R43" s="198">
        <v>43281</v>
      </c>
      <c r="S43" s="198">
        <v>37024</v>
      </c>
    </row>
    <row r="44" spans="2:21" x14ac:dyDescent="0.25">
      <c r="B44" s="138" t="s">
        <v>167</v>
      </c>
      <c r="C44" s="117">
        <f>RCEData!$F$62</f>
        <v>4171</v>
      </c>
      <c r="D44" s="117">
        <f>RCEData!$F$61</f>
        <v>5203</v>
      </c>
      <c r="E44" s="118">
        <f t="shared" ref="E44:E45" si="2">(C44-D44)/D44</f>
        <v>-0.19834710743801653</v>
      </c>
      <c r="F44" s="117">
        <f>RCEData!$F$50</f>
        <v>4397</v>
      </c>
      <c r="G44" s="119">
        <f t="shared" ref="G44:G45" si="3">(C44-F44)/F44</f>
        <v>-5.1398680918808282E-2</v>
      </c>
      <c r="H44" s="117">
        <f>RCEData!F56</f>
        <v>6006</v>
      </c>
      <c r="I44" s="117">
        <f>RCEData!F44</f>
        <v>5444</v>
      </c>
      <c r="J44" s="119">
        <v>0.10299999999999999</v>
      </c>
      <c r="M44" s="199" t="s">
        <v>309</v>
      </c>
      <c r="N44" s="200">
        <v>158115</v>
      </c>
      <c r="O44" s="200">
        <v>134519</v>
      </c>
      <c r="P44" s="200">
        <v>101799</v>
      </c>
      <c r="Q44" s="200">
        <v>113968</v>
      </c>
      <c r="R44" s="200">
        <v>92223</v>
      </c>
      <c r="S44" s="200">
        <v>83269</v>
      </c>
    </row>
    <row r="45" spans="2:21" ht="13.5" customHeight="1" x14ac:dyDescent="0.25">
      <c r="B45" s="138" t="s">
        <v>168</v>
      </c>
      <c r="C45" s="117">
        <f>RCEData!$G$62</f>
        <v>4474</v>
      </c>
      <c r="D45" s="117">
        <f>RCEData!$G$61</f>
        <v>4784</v>
      </c>
      <c r="E45" s="118">
        <f t="shared" si="2"/>
        <v>-6.4799331103678928E-2</v>
      </c>
      <c r="F45" s="117">
        <f>RCEData!$G$50</f>
        <v>3792</v>
      </c>
      <c r="G45" s="119">
        <f t="shared" si="3"/>
        <v>0.17985232067510548</v>
      </c>
      <c r="H45" s="117">
        <f>RCEData!G56</f>
        <v>4506</v>
      </c>
      <c r="I45" s="117">
        <f>RCEData!G44</f>
        <v>3734</v>
      </c>
      <c r="J45" s="119">
        <v>0.20699999999999999</v>
      </c>
      <c r="M45" s="199" t="s">
        <v>30</v>
      </c>
      <c r="N45" s="200">
        <v>46062</v>
      </c>
      <c r="O45" s="200">
        <v>39510</v>
      </c>
      <c r="P45" s="200">
        <v>29389</v>
      </c>
      <c r="Q45" s="200">
        <v>53906</v>
      </c>
      <c r="R45" s="200">
        <v>44571</v>
      </c>
      <c r="S45" s="200">
        <v>39140</v>
      </c>
    </row>
    <row r="46" spans="2:21" x14ac:dyDescent="0.25">
      <c r="M46" s="199" t="s">
        <v>32</v>
      </c>
      <c r="N46" s="200">
        <v>34031</v>
      </c>
      <c r="O46" s="200">
        <v>30195</v>
      </c>
      <c r="P46" s="200">
        <v>22443</v>
      </c>
      <c r="Q46" s="200">
        <v>24350</v>
      </c>
      <c r="R46" s="200">
        <v>20804</v>
      </c>
      <c r="S46" s="200">
        <v>19091</v>
      </c>
    </row>
    <row r="47" spans="2:21" x14ac:dyDescent="0.25">
      <c r="M47" s="199" t="s">
        <v>34</v>
      </c>
      <c r="N47" s="200">
        <v>46965</v>
      </c>
      <c r="O47" s="200">
        <v>41358</v>
      </c>
      <c r="P47" s="200">
        <v>24231</v>
      </c>
      <c r="Q47" s="200">
        <v>55703</v>
      </c>
      <c r="R47" s="200">
        <v>49206</v>
      </c>
      <c r="S47" s="200">
        <v>37024</v>
      </c>
    </row>
    <row r="48" spans="2:21" x14ac:dyDescent="0.25">
      <c r="M48" s="201" t="s">
        <v>121</v>
      </c>
      <c r="N48" s="202">
        <v>1989</v>
      </c>
      <c r="O48" s="202">
        <v>1326</v>
      </c>
      <c r="P48" s="202">
        <v>1148</v>
      </c>
      <c r="Q48" s="202">
        <v>1815</v>
      </c>
      <c r="R48" s="202">
        <v>1083</v>
      </c>
      <c r="S48" s="202">
        <v>1131</v>
      </c>
    </row>
    <row r="49" spans="11:19" ht="12" customHeight="1" x14ac:dyDescent="0.25">
      <c r="M49" s="115"/>
    </row>
    <row r="50" spans="11:19" ht="15" customHeight="1" x14ac:dyDescent="0.25">
      <c r="M50" s="115"/>
    </row>
    <row r="51" spans="11:19" ht="12" customHeight="1" x14ac:dyDescent="0.25">
      <c r="K51" s="63"/>
      <c r="M51" s="115"/>
    </row>
    <row r="52" spans="11:19" ht="15" customHeight="1" x14ac:dyDescent="0.25">
      <c r="K52" s="63"/>
      <c r="M52" s="110" t="s">
        <v>122</v>
      </c>
      <c r="N52" s="40"/>
      <c r="O52" s="40"/>
      <c r="P52" s="40"/>
      <c r="Q52" s="40"/>
      <c r="R52" s="40"/>
      <c r="S52" s="41"/>
    </row>
    <row r="53" spans="11:19" ht="15" customHeight="1" x14ac:dyDescent="0.25">
      <c r="K53" s="63"/>
      <c r="M53" s="111" t="s">
        <v>11</v>
      </c>
      <c r="N53" s="120">
        <v>6.2E-2</v>
      </c>
      <c r="O53" s="120">
        <v>6.3E-2</v>
      </c>
      <c r="P53" s="120">
        <v>4.5999999999999999E-2</v>
      </c>
      <c r="Q53" s="120">
        <v>0.14899999999999999</v>
      </c>
      <c r="R53" s="120">
        <v>0.152</v>
      </c>
      <c r="S53" s="120">
        <v>0.106</v>
      </c>
    </row>
    <row r="54" spans="11:19" ht="15" customHeight="1" x14ac:dyDescent="0.25">
      <c r="M54" s="112" t="s">
        <v>12</v>
      </c>
      <c r="N54" s="121">
        <v>6.4000000000000001E-2</v>
      </c>
      <c r="O54" s="121">
        <v>6.5000000000000002E-2</v>
      </c>
      <c r="P54" s="121">
        <v>0.06</v>
      </c>
      <c r="Q54" s="121">
        <v>9.6000000000000002E-2</v>
      </c>
      <c r="R54" s="121">
        <v>0.1</v>
      </c>
      <c r="S54" s="121">
        <v>0.11</v>
      </c>
    </row>
    <row r="55" spans="11:19" ht="15" customHeight="1" x14ac:dyDescent="0.25">
      <c r="M55" s="112" t="s">
        <v>13</v>
      </c>
      <c r="N55" s="121">
        <v>0.15</v>
      </c>
      <c r="O55" s="121">
        <v>0.15</v>
      </c>
      <c r="P55" s="121">
        <v>0.156</v>
      </c>
      <c r="Q55" s="121">
        <v>0.184</v>
      </c>
      <c r="R55" s="121">
        <v>0.185</v>
      </c>
      <c r="S55" s="121">
        <v>0.2</v>
      </c>
    </row>
    <row r="56" spans="11:19" ht="15" customHeight="1" x14ac:dyDescent="0.25">
      <c r="K56" s="64"/>
      <c r="M56" s="112" t="s">
        <v>14</v>
      </c>
      <c r="N56" s="121">
        <v>0.20100000000000001</v>
      </c>
      <c r="O56" s="121">
        <v>0.2</v>
      </c>
      <c r="P56" s="121">
        <v>0.19900000000000001</v>
      </c>
      <c r="Q56" s="121">
        <v>0.17100000000000001</v>
      </c>
      <c r="R56" s="121">
        <v>0.17</v>
      </c>
      <c r="S56" s="121">
        <v>0.17599999999999999</v>
      </c>
    </row>
    <row r="57" spans="11:19" ht="15" customHeight="1" x14ac:dyDescent="0.25">
      <c r="K57" s="64"/>
      <c r="M57" s="112" t="s">
        <v>16</v>
      </c>
      <c r="N57" s="121">
        <v>0.13</v>
      </c>
      <c r="O57" s="121">
        <v>0.13</v>
      </c>
      <c r="P57" s="121">
        <v>0.13</v>
      </c>
      <c r="Q57" s="121">
        <v>0.1</v>
      </c>
      <c r="R57" s="121">
        <v>9.9000000000000005E-2</v>
      </c>
      <c r="S57" s="121">
        <v>0.1</v>
      </c>
    </row>
    <row r="58" spans="11:19" ht="15" customHeight="1" x14ac:dyDescent="0.25">
      <c r="K58" s="64"/>
      <c r="M58" s="112" t="s">
        <v>18</v>
      </c>
      <c r="N58" s="121">
        <v>0.13900000000000001</v>
      </c>
      <c r="O58" s="121">
        <v>0.14000000000000001</v>
      </c>
      <c r="P58" s="121">
        <v>0.13900000000000001</v>
      </c>
      <c r="Q58" s="121">
        <v>0.10299999999999999</v>
      </c>
      <c r="R58" s="121">
        <v>0.10299999999999999</v>
      </c>
      <c r="S58" s="121">
        <v>0.104</v>
      </c>
    </row>
    <row r="59" spans="11:19" ht="15" customHeight="1" x14ac:dyDescent="0.25">
      <c r="M59" s="112" t="s">
        <v>20</v>
      </c>
      <c r="N59" s="121">
        <v>0.246</v>
      </c>
      <c r="O59" s="121">
        <v>0.245</v>
      </c>
      <c r="P59" s="121">
        <v>0.23</v>
      </c>
      <c r="Q59" s="121">
        <v>0.19</v>
      </c>
      <c r="R59" s="121">
        <v>0.185</v>
      </c>
      <c r="S59" s="121">
        <v>0.17599999999999999</v>
      </c>
    </row>
    <row r="60" spans="11:19" ht="15" customHeight="1" x14ac:dyDescent="0.25">
      <c r="K60" s="64"/>
      <c r="M60" s="113" t="s">
        <v>22</v>
      </c>
      <c r="N60" s="122">
        <v>8.0000000000000002E-3</v>
      </c>
      <c r="O60" s="122">
        <v>7.0000000000000001E-3</v>
      </c>
      <c r="P60" s="122">
        <v>0.04</v>
      </c>
      <c r="Q60" s="122">
        <v>7.0000000000000001E-3</v>
      </c>
      <c r="R60" s="122">
        <v>6.0000000000000001E-3</v>
      </c>
      <c r="S60" s="122">
        <v>2.8000000000000001E-2</v>
      </c>
    </row>
    <row r="61" spans="11:19" ht="12" customHeight="1" x14ac:dyDescent="0.25">
      <c r="K61" s="64"/>
    </row>
    <row r="62" spans="11:19" ht="12" customHeight="1" x14ac:dyDescent="0.25">
      <c r="K62" s="64"/>
    </row>
    <row r="63" spans="11:19" ht="12" customHeight="1" x14ac:dyDescent="0.25"/>
    <row r="64" spans="11:19" ht="12" customHeight="1" x14ac:dyDescent="0.25"/>
    <row r="65" spans="2:2" ht="12" customHeight="1" x14ac:dyDescent="0.25"/>
    <row r="66" spans="2:2" ht="12" customHeight="1" x14ac:dyDescent="0.25"/>
    <row r="67" spans="2:2" ht="12" customHeight="1" x14ac:dyDescent="0.25"/>
    <row r="68" spans="2:2" ht="12" customHeight="1" x14ac:dyDescent="0.25"/>
    <row r="69" spans="2:2" ht="12" customHeight="1" x14ac:dyDescent="0.25"/>
    <row r="70" spans="2:2" ht="12" customHeight="1" x14ac:dyDescent="0.25"/>
    <row r="71" spans="2:2" ht="12" customHeight="1" x14ac:dyDescent="0.25"/>
    <row r="72" spans="2:2" ht="12.75" customHeight="1" x14ac:dyDescent="0.25"/>
    <row r="73" spans="2:2" ht="12.75" customHeight="1" x14ac:dyDescent="0.25"/>
    <row r="74" spans="2:2" ht="12.75" customHeight="1" x14ac:dyDescent="0.25"/>
    <row r="78" spans="2:2" ht="18.75" x14ac:dyDescent="0.3">
      <c r="B78" s="36" t="s">
        <v>163</v>
      </c>
    </row>
    <row r="79" spans="2:2" ht="12" customHeight="1" x14ac:dyDescent="0.25"/>
    <row r="81" spans="2:21" x14ac:dyDescent="0.25">
      <c r="B81" s="238" t="s">
        <v>80</v>
      </c>
      <c r="C81" s="240" t="s">
        <v>81</v>
      </c>
      <c r="D81" s="228" t="s">
        <v>82</v>
      </c>
      <c r="E81" s="230" t="s">
        <v>174</v>
      </c>
      <c r="F81" s="242" t="s">
        <v>83</v>
      </c>
      <c r="G81" s="236" t="s">
        <v>175</v>
      </c>
      <c r="H81" s="152" t="s">
        <v>84</v>
      </c>
      <c r="I81" s="152" t="s">
        <v>84</v>
      </c>
      <c r="J81" s="37" t="s">
        <v>85</v>
      </c>
      <c r="U81" s="23"/>
    </row>
    <row r="82" spans="2:21" x14ac:dyDescent="0.25">
      <c r="B82" s="239"/>
      <c r="C82" s="241"/>
      <c r="D82" s="229"/>
      <c r="E82" s="231"/>
      <c r="F82" s="243"/>
      <c r="G82" s="237"/>
      <c r="H82" s="62" t="s">
        <v>303</v>
      </c>
      <c r="I82" s="62" t="s">
        <v>183</v>
      </c>
      <c r="J82" s="38" t="s">
        <v>86</v>
      </c>
      <c r="L82" s="64"/>
    </row>
    <row r="83" spans="2:21" x14ac:dyDescent="0.25">
      <c r="B83" s="137" t="s">
        <v>164</v>
      </c>
      <c r="C83" s="117">
        <f>RCEData!$H$62</f>
        <v>6101</v>
      </c>
      <c r="D83" s="117">
        <f>RCEData!$H$61</f>
        <v>8063</v>
      </c>
      <c r="E83" s="118">
        <f>(C83-D83)/D83</f>
        <v>-0.24333374674438796</v>
      </c>
      <c r="F83" s="117">
        <f>RCEData!$H$50</f>
        <v>5416</v>
      </c>
      <c r="G83" s="119">
        <f>(C83-F83)/F83</f>
        <v>0.12647710487444608</v>
      </c>
      <c r="H83" s="117">
        <f>RCEData!H56</f>
        <v>8841</v>
      </c>
      <c r="I83" s="117">
        <f>RCEData!H44</f>
        <v>6160</v>
      </c>
      <c r="J83" s="119">
        <v>0.435</v>
      </c>
      <c r="K83" s="79"/>
      <c r="L83" s="64"/>
    </row>
    <row r="84" spans="2:21" x14ac:dyDescent="0.25">
      <c r="B84" s="138" t="s">
        <v>165</v>
      </c>
      <c r="C84" s="117">
        <f>RCEData!$I$62</f>
        <v>5252</v>
      </c>
      <c r="D84" s="117">
        <f>RCEData!$I$61</f>
        <v>6528</v>
      </c>
      <c r="E84" s="118">
        <f t="shared" ref="E84:E85" si="4">(C84-D84)/D84</f>
        <v>-0.1954656862745098</v>
      </c>
      <c r="F84" s="117">
        <f>RCEData!$I$50</f>
        <v>5024</v>
      </c>
      <c r="G84" s="119">
        <f t="shared" ref="G84:G85" si="5">(C84-F84)/F84</f>
        <v>4.5382165605095538E-2</v>
      </c>
      <c r="H84" s="117">
        <f>RCEData!I56</f>
        <v>7400</v>
      </c>
      <c r="I84" s="117">
        <f>RCEData!I44</f>
        <v>6274</v>
      </c>
      <c r="J84" s="119">
        <v>0.17899999999999999</v>
      </c>
      <c r="K84" s="79"/>
      <c r="L84" s="64"/>
    </row>
    <row r="85" spans="2:21" x14ac:dyDescent="0.25">
      <c r="B85" s="138" t="s">
        <v>166</v>
      </c>
      <c r="C85" s="117">
        <f>RCEData!$J$62</f>
        <v>5701</v>
      </c>
      <c r="D85" s="117">
        <f>RCEData!$J$61</f>
        <v>6726</v>
      </c>
      <c r="E85" s="118">
        <f t="shared" si="4"/>
        <v>-0.15239369610466846</v>
      </c>
      <c r="F85" s="117">
        <f>RCEData!$J$50</f>
        <v>5231</v>
      </c>
      <c r="G85" s="119">
        <f t="shared" si="5"/>
        <v>8.9848977251003631E-2</v>
      </c>
      <c r="H85" s="117">
        <f>RCEData!J56</f>
        <v>6047</v>
      </c>
      <c r="I85" s="117">
        <f>RCEData!J44</f>
        <v>5037</v>
      </c>
      <c r="J85" s="119">
        <v>0.20100000000000001</v>
      </c>
      <c r="K85" s="79"/>
    </row>
    <row r="89" spans="2:21" x14ac:dyDescent="0.25">
      <c r="K89" s="63"/>
    </row>
    <row r="90" spans="2:21" x14ac:dyDescent="0.25">
      <c r="K90" s="63"/>
    </row>
    <row r="91" spans="2:21" x14ac:dyDescent="0.25">
      <c r="K91" s="63"/>
    </row>
    <row r="115" spans="11:21" x14ac:dyDescent="0.25">
      <c r="K115" s="23"/>
    </row>
    <row r="117" spans="11:21" x14ac:dyDescent="0.25">
      <c r="U117" s="23"/>
    </row>
  </sheetData>
  <mergeCells count="20">
    <mergeCell ref="E81:E82"/>
    <mergeCell ref="G81:G82"/>
    <mergeCell ref="M36:S37"/>
    <mergeCell ref="B81:B82"/>
    <mergeCell ref="C81:C82"/>
    <mergeCell ref="D81:D82"/>
    <mergeCell ref="F81:F82"/>
    <mergeCell ref="B7:E8"/>
    <mergeCell ref="G9:G10"/>
    <mergeCell ref="B41:B42"/>
    <mergeCell ref="C41:C42"/>
    <mergeCell ref="B9:B10"/>
    <mergeCell ref="C9:C10"/>
    <mergeCell ref="D9:D10"/>
    <mergeCell ref="E9:E10"/>
    <mergeCell ref="F9:F10"/>
    <mergeCell ref="D41:D42"/>
    <mergeCell ref="E41:E42"/>
    <mergeCell ref="F41:F42"/>
    <mergeCell ref="G41:G42"/>
  </mergeCells>
  <printOptions horizontalCentered="1" verticalCentered="1"/>
  <pageMargins left="0.31496062992125984" right="0.31496062992125984" top="0.35433070866141736" bottom="0.35433070866141736"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D6CD20"/>
  </sheetPr>
  <dimension ref="A1:J62"/>
  <sheetViews>
    <sheetView showGridLines="0" workbookViewId="0"/>
  </sheetViews>
  <sheetFormatPr defaultRowHeight="15" x14ac:dyDescent="0.25"/>
  <cols>
    <col min="1" max="1" width="12.7109375" style="58" customWidth="1"/>
    <col min="2" max="10" width="12.7109375" customWidth="1"/>
  </cols>
  <sheetData>
    <row r="1" spans="1:10" ht="24" x14ac:dyDescent="0.25">
      <c r="A1" s="19" t="s">
        <v>37</v>
      </c>
      <c r="B1" s="19" t="s">
        <v>38</v>
      </c>
      <c r="C1" s="19" t="s">
        <v>39</v>
      </c>
      <c r="D1" s="19" t="s">
        <v>40</v>
      </c>
      <c r="E1" s="19" t="s">
        <v>41</v>
      </c>
      <c r="F1" s="19" t="s">
        <v>42</v>
      </c>
      <c r="G1" s="19" t="s">
        <v>43</v>
      </c>
      <c r="H1" s="19" t="s">
        <v>44</v>
      </c>
      <c r="I1" s="19" t="s">
        <v>45</v>
      </c>
      <c r="J1" s="19" t="s">
        <v>46</v>
      </c>
    </row>
    <row r="2" spans="1:10" x14ac:dyDescent="0.25">
      <c r="A2" s="54">
        <v>42705</v>
      </c>
      <c r="B2" s="148">
        <v>6495</v>
      </c>
      <c r="C2" s="148">
        <v>6072</v>
      </c>
      <c r="D2" s="148">
        <v>6119</v>
      </c>
      <c r="E2" s="148">
        <v>3095</v>
      </c>
      <c r="F2" s="148">
        <v>2928</v>
      </c>
      <c r="G2" s="148">
        <v>2802</v>
      </c>
      <c r="H2" s="148">
        <v>3400</v>
      </c>
      <c r="I2" s="148">
        <v>3144</v>
      </c>
      <c r="J2" s="148">
        <v>3317</v>
      </c>
    </row>
    <row r="3" spans="1:10" x14ac:dyDescent="0.25">
      <c r="A3" s="55">
        <v>42736</v>
      </c>
      <c r="B3" s="149">
        <v>6389</v>
      </c>
      <c r="C3" s="149">
        <v>6575</v>
      </c>
      <c r="D3" s="149">
        <v>6928</v>
      </c>
      <c r="E3" s="149">
        <v>2816</v>
      </c>
      <c r="F3" s="149">
        <v>3146</v>
      </c>
      <c r="G3" s="149">
        <v>3033</v>
      </c>
      <c r="H3" s="149">
        <v>3573</v>
      </c>
      <c r="I3" s="149">
        <v>3429</v>
      </c>
      <c r="J3" s="149">
        <v>3895</v>
      </c>
    </row>
    <row r="4" spans="1:10" x14ac:dyDescent="0.25">
      <c r="A4" s="56">
        <v>42767</v>
      </c>
      <c r="B4" s="150">
        <v>7823</v>
      </c>
      <c r="C4" s="150">
        <v>6934</v>
      </c>
      <c r="D4" s="150">
        <v>6238</v>
      </c>
      <c r="E4" s="150">
        <v>3407</v>
      </c>
      <c r="F4" s="150">
        <v>3135</v>
      </c>
      <c r="G4" s="150">
        <v>2760</v>
      </c>
      <c r="H4" s="150">
        <v>4416</v>
      </c>
      <c r="I4" s="150">
        <v>3799</v>
      </c>
      <c r="J4" s="150">
        <v>3478</v>
      </c>
    </row>
    <row r="5" spans="1:10" x14ac:dyDescent="0.25">
      <c r="A5" s="55">
        <v>42795</v>
      </c>
      <c r="B5" s="149">
        <v>9817</v>
      </c>
      <c r="C5" s="149">
        <v>7552</v>
      </c>
      <c r="D5" s="149">
        <v>7615</v>
      </c>
      <c r="E5" s="149">
        <v>4574</v>
      </c>
      <c r="F5" s="149">
        <v>3475</v>
      </c>
      <c r="G5" s="149">
        <v>3474</v>
      </c>
      <c r="H5" s="149">
        <v>5243</v>
      </c>
      <c r="I5" s="149">
        <v>4077</v>
      </c>
      <c r="J5" s="149">
        <v>4141</v>
      </c>
    </row>
    <row r="6" spans="1:10" x14ac:dyDescent="0.25">
      <c r="A6" s="56">
        <v>42826</v>
      </c>
      <c r="B6" s="150">
        <v>7048</v>
      </c>
      <c r="C6" s="150">
        <v>6416</v>
      </c>
      <c r="D6" s="150">
        <v>6291</v>
      </c>
      <c r="E6" s="150">
        <v>3309</v>
      </c>
      <c r="F6" s="150">
        <v>2996</v>
      </c>
      <c r="G6" s="150">
        <v>2829</v>
      </c>
      <c r="H6" s="150">
        <v>3739</v>
      </c>
      <c r="I6" s="150">
        <v>3420</v>
      </c>
      <c r="J6" s="150">
        <v>3462</v>
      </c>
    </row>
    <row r="7" spans="1:10" x14ac:dyDescent="0.25">
      <c r="A7" s="55">
        <v>42856</v>
      </c>
      <c r="B7" s="149">
        <v>9363</v>
      </c>
      <c r="C7" s="149">
        <v>8126</v>
      </c>
      <c r="D7" s="149">
        <v>7441</v>
      </c>
      <c r="E7" s="149">
        <v>4380</v>
      </c>
      <c r="F7" s="149">
        <v>3887</v>
      </c>
      <c r="G7" s="149">
        <v>3351</v>
      </c>
      <c r="H7" s="149">
        <v>4983</v>
      </c>
      <c r="I7" s="149">
        <v>4239</v>
      </c>
      <c r="J7" s="149">
        <v>4090</v>
      </c>
    </row>
    <row r="8" spans="1:10" x14ac:dyDescent="0.25">
      <c r="A8" s="56">
        <v>42887</v>
      </c>
      <c r="B8" s="150">
        <v>8710</v>
      </c>
      <c r="C8" s="150">
        <v>7288</v>
      </c>
      <c r="D8" s="150">
        <v>6672</v>
      </c>
      <c r="E8" s="150">
        <v>4097</v>
      </c>
      <c r="F8" s="150">
        <v>3501</v>
      </c>
      <c r="G8" s="150">
        <v>3035</v>
      </c>
      <c r="H8" s="150">
        <v>4613</v>
      </c>
      <c r="I8" s="150">
        <v>3787</v>
      </c>
      <c r="J8" s="150">
        <v>3637</v>
      </c>
    </row>
    <row r="9" spans="1:10" x14ac:dyDescent="0.25">
      <c r="A9" s="55">
        <v>42917</v>
      </c>
      <c r="B9" s="149">
        <v>8010</v>
      </c>
      <c r="C9" s="149">
        <v>7265</v>
      </c>
      <c r="D9" s="149">
        <v>6180</v>
      </c>
      <c r="E9" s="149">
        <v>3764</v>
      </c>
      <c r="F9" s="149">
        <v>3427</v>
      </c>
      <c r="G9" s="149">
        <v>2670</v>
      </c>
      <c r="H9" s="149">
        <v>4246</v>
      </c>
      <c r="I9" s="149">
        <v>3838</v>
      </c>
      <c r="J9" s="149">
        <v>3510</v>
      </c>
    </row>
    <row r="10" spans="1:10" x14ac:dyDescent="0.25">
      <c r="A10" s="56">
        <v>42948</v>
      </c>
      <c r="B10" s="150">
        <v>9436</v>
      </c>
      <c r="C10" s="150">
        <v>8001</v>
      </c>
      <c r="D10" s="150">
        <v>6586</v>
      </c>
      <c r="E10" s="150">
        <v>4446</v>
      </c>
      <c r="F10" s="150">
        <v>3832</v>
      </c>
      <c r="G10" s="150">
        <v>2835</v>
      </c>
      <c r="H10" s="150">
        <v>4990</v>
      </c>
      <c r="I10" s="150">
        <v>4169</v>
      </c>
      <c r="J10" s="150">
        <v>3751</v>
      </c>
    </row>
    <row r="11" spans="1:10" x14ac:dyDescent="0.25">
      <c r="A11" s="55">
        <v>42979</v>
      </c>
      <c r="B11" s="149">
        <v>8723</v>
      </c>
      <c r="C11" s="149">
        <v>7391</v>
      </c>
      <c r="D11" s="149">
        <v>6354</v>
      </c>
      <c r="E11" s="149">
        <v>4061</v>
      </c>
      <c r="F11" s="149">
        <v>3544</v>
      </c>
      <c r="G11" s="149">
        <v>2924</v>
      </c>
      <c r="H11" s="149">
        <v>4662</v>
      </c>
      <c r="I11" s="149">
        <v>3847</v>
      </c>
      <c r="J11" s="149">
        <v>3430</v>
      </c>
    </row>
    <row r="12" spans="1:10" x14ac:dyDescent="0.25">
      <c r="A12" s="56">
        <v>43009</v>
      </c>
      <c r="B12" s="150">
        <v>9690</v>
      </c>
      <c r="C12" s="150">
        <v>8264</v>
      </c>
      <c r="D12" s="150">
        <v>7540</v>
      </c>
      <c r="E12" s="150">
        <v>4671</v>
      </c>
      <c r="F12" s="150">
        <v>3920</v>
      </c>
      <c r="G12" s="150">
        <v>3335</v>
      </c>
      <c r="H12" s="150">
        <v>5019</v>
      </c>
      <c r="I12" s="150">
        <v>4344</v>
      </c>
      <c r="J12" s="150">
        <v>4205</v>
      </c>
    </row>
    <row r="13" spans="1:10" x14ac:dyDescent="0.25">
      <c r="A13" s="55">
        <v>43040</v>
      </c>
      <c r="B13" s="149">
        <v>9822</v>
      </c>
      <c r="C13" s="149">
        <v>8614</v>
      </c>
      <c r="D13" s="149">
        <v>6965</v>
      </c>
      <c r="E13" s="149">
        <v>4704</v>
      </c>
      <c r="F13" s="149">
        <v>4180</v>
      </c>
      <c r="G13" s="149">
        <v>2973</v>
      </c>
      <c r="H13" s="149">
        <v>5118</v>
      </c>
      <c r="I13" s="149">
        <v>4434</v>
      </c>
      <c r="J13" s="149">
        <v>3992</v>
      </c>
    </row>
    <row r="14" spans="1:10" x14ac:dyDescent="0.25">
      <c r="A14" s="56">
        <v>43070</v>
      </c>
      <c r="B14" s="150">
        <v>6653</v>
      </c>
      <c r="C14" s="150">
        <v>6258</v>
      </c>
      <c r="D14" s="150">
        <v>5847</v>
      </c>
      <c r="E14" s="150">
        <v>3260</v>
      </c>
      <c r="F14" s="150">
        <v>2984</v>
      </c>
      <c r="G14" s="150">
        <v>2619</v>
      </c>
      <c r="H14" s="150">
        <v>3393</v>
      </c>
      <c r="I14" s="150">
        <v>3274</v>
      </c>
      <c r="J14" s="150">
        <v>3228</v>
      </c>
    </row>
    <row r="15" spans="1:10" x14ac:dyDescent="0.25">
      <c r="A15" s="55">
        <v>43101</v>
      </c>
      <c r="B15" s="149">
        <v>9847</v>
      </c>
      <c r="C15" s="149">
        <v>8323</v>
      </c>
      <c r="D15" s="149">
        <v>7495</v>
      </c>
      <c r="E15" s="149">
        <v>4709</v>
      </c>
      <c r="F15" s="149">
        <v>4136</v>
      </c>
      <c r="G15" s="149">
        <v>3386</v>
      </c>
      <c r="H15" s="149">
        <v>5138</v>
      </c>
      <c r="I15" s="149">
        <v>4187</v>
      </c>
      <c r="J15" s="149">
        <v>4109</v>
      </c>
    </row>
    <row r="16" spans="1:10" x14ac:dyDescent="0.25">
      <c r="A16" s="56">
        <v>43132</v>
      </c>
      <c r="B16" s="150">
        <v>8911</v>
      </c>
      <c r="C16" s="150">
        <v>8557</v>
      </c>
      <c r="D16" s="150">
        <v>6778</v>
      </c>
      <c r="E16" s="150">
        <v>4225</v>
      </c>
      <c r="F16" s="150">
        <v>4115</v>
      </c>
      <c r="G16" s="150">
        <v>2939</v>
      </c>
      <c r="H16" s="150">
        <v>4686</v>
      </c>
      <c r="I16" s="150">
        <v>4442</v>
      </c>
      <c r="J16" s="150">
        <v>3839</v>
      </c>
    </row>
    <row r="17" spans="1:10" x14ac:dyDescent="0.25">
      <c r="A17" s="55">
        <v>43160</v>
      </c>
      <c r="B17" s="149">
        <v>8643</v>
      </c>
      <c r="C17" s="149">
        <v>8410</v>
      </c>
      <c r="D17" s="149">
        <v>7238</v>
      </c>
      <c r="E17" s="149">
        <v>3950</v>
      </c>
      <c r="F17" s="149">
        <v>3939</v>
      </c>
      <c r="G17" s="149">
        <v>3240</v>
      </c>
      <c r="H17" s="149">
        <v>4693</v>
      </c>
      <c r="I17" s="149">
        <v>4471</v>
      </c>
      <c r="J17" s="149">
        <v>3998</v>
      </c>
    </row>
    <row r="18" spans="1:10" x14ac:dyDescent="0.25">
      <c r="A18" s="56">
        <v>43191</v>
      </c>
      <c r="B18" s="150">
        <v>7573</v>
      </c>
      <c r="C18" s="150">
        <v>6889</v>
      </c>
      <c r="D18" s="150">
        <v>6990</v>
      </c>
      <c r="E18" s="150">
        <v>3579</v>
      </c>
      <c r="F18" s="150">
        <v>3304</v>
      </c>
      <c r="G18" s="150">
        <v>3001</v>
      </c>
      <c r="H18" s="150">
        <v>3994</v>
      </c>
      <c r="I18" s="150">
        <v>3585</v>
      </c>
      <c r="J18" s="150">
        <v>3989</v>
      </c>
    </row>
    <row r="19" spans="1:10" x14ac:dyDescent="0.25">
      <c r="A19" s="55">
        <v>43221</v>
      </c>
      <c r="B19" s="149">
        <v>9241</v>
      </c>
      <c r="C19" s="149">
        <v>8268</v>
      </c>
      <c r="D19" s="149">
        <v>7929</v>
      </c>
      <c r="E19" s="149">
        <v>4351</v>
      </c>
      <c r="F19" s="149">
        <v>3930</v>
      </c>
      <c r="G19" s="149">
        <v>3313</v>
      </c>
      <c r="H19" s="149">
        <v>4890</v>
      </c>
      <c r="I19" s="149">
        <v>4338</v>
      </c>
      <c r="J19" s="149">
        <v>4616</v>
      </c>
    </row>
    <row r="20" spans="1:10" x14ac:dyDescent="0.25">
      <c r="A20" s="56">
        <v>43252</v>
      </c>
      <c r="B20" s="150">
        <v>7766</v>
      </c>
      <c r="C20" s="150">
        <v>7104</v>
      </c>
      <c r="D20" s="150">
        <v>7609</v>
      </c>
      <c r="E20" s="150">
        <v>3608</v>
      </c>
      <c r="F20" s="150">
        <v>3380</v>
      </c>
      <c r="G20" s="150">
        <v>3080</v>
      </c>
      <c r="H20" s="150">
        <v>4158</v>
      </c>
      <c r="I20" s="150">
        <v>3724</v>
      </c>
      <c r="J20" s="150">
        <v>4529</v>
      </c>
    </row>
    <row r="21" spans="1:10" x14ac:dyDescent="0.25">
      <c r="A21" s="55">
        <v>43282</v>
      </c>
      <c r="B21" s="149">
        <v>12393</v>
      </c>
      <c r="C21" s="149">
        <v>10181</v>
      </c>
      <c r="D21" s="149">
        <v>5998</v>
      </c>
      <c r="E21" s="149">
        <v>5506</v>
      </c>
      <c r="F21" s="149">
        <v>4627</v>
      </c>
      <c r="G21" s="149">
        <v>2493</v>
      </c>
      <c r="H21" s="149">
        <v>6887</v>
      </c>
      <c r="I21" s="149">
        <v>5554</v>
      </c>
      <c r="J21" s="149">
        <v>3505</v>
      </c>
    </row>
    <row r="22" spans="1:10" x14ac:dyDescent="0.25">
      <c r="A22" s="56">
        <v>43313</v>
      </c>
      <c r="B22" s="150">
        <v>12532</v>
      </c>
      <c r="C22" s="150">
        <v>11441</v>
      </c>
      <c r="D22" s="150">
        <v>6786</v>
      </c>
      <c r="E22" s="150">
        <v>5621</v>
      </c>
      <c r="F22" s="150">
        <v>5216</v>
      </c>
      <c r="G22" s="150">
        <v>2742</v>
      </c>
      <c r="H22" s="150">
        <v>6911</v>
      </c>
      <c r="I22" s="150">
        <v>6225</v>
      </c>
      <c r="J22" s="150">
        <v>4044</v>
      </c>
    </row>
    <row r="23" spans="1:10" x14ac:dyDescent="0.25">
      <c r="A23" s="55">
        <v>43344</v>
      </c>
      <c r="B23" s="149">
        <v>10794</v>
      </c>
      <c r="C23" s="149">
        <v>9882</v>
      </c>
      <c r="D23" s="149">
        <v>6296</v>
      </c>
      <c r="E23" s="149">
        <v>4841</v>
      </c>
      <c r="F23" s="149">
        <v>4530</v>
      </c>
      <c r="G23" s="149">
        <v>2666</v>
      </c>
      <c r="H23" s="149">
        <v>5953</v>
      </c>
      <c r="I23" s="149">
        <v>5352</v>
      </c>
      <c r="J23" s="149">
        <v>3630</v>
      </c>
    </row>
    <row r="24" spans="1:10" x14ac:dyDescent="0.25">
      <c r="A24" s="56">
        <v>43374</v>
      </c>
      <c r="B24" s="150">
        <v>12224</v>
      </c>
      <c r="C24" s="150">
        <v>11091</v>
      </c>
      <c r="D24" s="150">
        <v>6892</v>
      </c>
      <c r="E24" s="150">
        <v>5400</v>
      </c>
      <c r="F24" s="150">
        <v>5034</v>
      </c>
      <c r="G24" s="150">
        <v>2807</v>
      </c>
      <c r="H24" s="150">
        <v>6824</v>
      </c>
      <c r="I24" s="150">
        <v>6057</v>
      </c>
      <c r="J24" s="150">
        <v>4085</v>
      </c>
    </row>
    <row r="25" spans="1:10" x14ac:dyDescent="0.25">
      <c r="A25" s="55">
        <v>43405</v>
      </c>
      <c r="B25" s="149">
        <v>11947</v>
      </c>
      <c r="C25" s="149">
        <v>10931</v>
      </c>
      <c r="D25" s="149">
        <v>6757</v>
      </c>
      <c r="E25" s="149">
        <v>5136</v>
      </c>
      <c r="F25" s="149">
        <v>4819</v>
      </c>
      <c r="G25" s="149">
        <v>2800</v>
      </c>
      <c r="H25" s="149">
        <v>6811</v>
      </c>
      <c r="I25" s="149">
        <v>6112</v>
      </c>
      <c r="J25" s="149">
        <v>3957</v>
      </c>
    </row>
    <row r="26" spans="1:10" x14ac:dyDescent="0.25">
      <c r="A26" s="56">
        <v>43435</v>
      </c>
      <c r="B26" s="150">
        <v>7833</v>
      </c>
      <c r="C26" s="150">
        <v>7679</v>
      </c>
      <c r="D26" s="150">
        <v>5335</v>
      </c>
      <c r="E26" s="150">
        <v>3432</v>
      </c>
      <c r="F26" s="150">
        <v>3364</v>
      </c>
      <c r="G26" s="150">
        <v>2162</v>
      </c>
      <c r="H26" s="150">
        <v>4401</v>
      </c>
      <c r="I26" s="150">
        <v>4315</v>
      </c>
      <c r="J26" s="150">
        <v>3173</v>
      </c>
    </row>
    <row r="27" spans="1:10" x14ac:dyDescent="0.25">
      <c r="A27" s="55">
        <v>43466</v>
      </c>
      <c r="B27" s="149">
        <v>11088</v>
      </c>
      <c r="C27" s="149">
        <v>9795</v>
      </c>
      <c r="D27" s="149">
        <v>6012</v>
      </c>
      <c r="E27" s="149">
        <v>4777</v>
      </c>
      <c r="F27" s="149">
        <v>4491</v>
      </c>
      <c r="G27" s="149">
        <v>2422</v>
      </c>
      <c r="H27" s="149">
        <v>6311</v>
      </c>
      <c r="I27" s="149">
        <v>5304</v>
      </c>
      <c r="J27" s="149">
        <v>3590</v>
      </c>
    </row>
    <row r="28" spans="1:10" x14ac:dyDescent="0.25">
      <c r="A28" s="56">
        <v>43497</v>
      </c>
      <c r="B28" s="150">
        <v>11531</v>
      </c>
      <c r="C28" s="150">
        <v>10238</v>
      </c>
      <c r="D28" s="150">
        <v>5854</v>
      </c>
      <c r="E28" s="150">
        <v>5037</v>
      </c>
      <c r="F28" s="150">
        <v>4538</v>
      </c>
      <c r="G28" s="150">
        <v>2391</v>
      </c>
      <c r="H28" s="150">
        <v>6494</v>
      </c>
      <c r="I28" s="150">
        <v>5700</v>
      </c>
      <c r="J28" s="150">
        <v>3463</v>
      </c>
    </row>
    <row r="29" spans="1:10" x14ac:dyDescent="0.25">
      <c r="A29" s="55">
        <v>43525</v>
      </c>
      <c r="B29" s="149">
        <v>11765</v>
      </c>
      <c r="C29" s="149">
        <v>10336</v>
      </c>
      <c r="D29" s="149">
        <v>6445</v>
      </c>
      <c r="E29" s="149">
        <v>5063</v>
      </c>
      <c r="F29" s="149">
        <v>4532</v>
      </c>
      <c r="G29" s="149">
        <v>2486</v>
      </c>
      <c r="H29" s="149">
        <v>6702</v>
      </c>
      <c r="I29" s="149">
        <v>5804</v>
      </c>
      <c r="J29" s="149">
        <v>3959</v>
      </c>
    </row>
    <row r="30" spans="1:10" x14ac:dyDescent="0.25">
      <c r="A30" s="56">
        <v>43556</v>
      </c>
      <c r="B30" s="150">
        <v>10800</v>
      </c>
      <c r="C30" s="150">
        <v>9618</v>
      </c>
      <c r="D30" s="150">
        <v>6011</v>
      </c>
      <c r="E30" s="150">
        <v>4831</v>
      </c>
      <c r="F30" s="150">
        <v>4264</v>
      </c>
      <c r="G30" s="150">
        <v>2465</v>
      </c>
      <c r="H30" s="150">
        <v>5969</v>
      </c>
      <c r="I30" s="150">
        <v>5354</v>
      </c>
      <c r="J30" s="150">
        <v>3546</v>
      </c>
    </row>
    <row r="31" spans="1:10" x14ac:dyDescent="0.25">
      <c r="A31" s="55">
        <v>43586</v>
      </c>
      <c r="B31" s="149">
        <v>13168</v>
      </c>
      <c r="C31" s="149">
        <v>11416</v>
      </c>
      <c r="D31" s="149">
        <v>6834</v>
      </c>
      <c r="E31" s="149">
        <v>5905</v>
      </c>
      <c r="F31" s="149">
        <v>5126</v>
      </c>
      <c r="G31" s="149">
        <v>2702</v>
      </c>
      <c r="H31" s="149">
        <v>7263</v>
      </c>
      <c r="I31" s="149">
        <v>6290</v>
      </c>
      <c r="J31" s="149">
        <v>4132</v>
      </c>
    </row>
    <row r="32" spans="1:10" x14ac:dyDescent="0.25">
      <c r="A32" s="56">
        <v>43617</v>
      </c>
      <c r="B32" s="150">
        <v>11167</v>
      </c>
      <c r="C32" s="150">
        <v>10105</v>
      </c>
      <c r="D32" s="150">
        <v>6321</v>
      </c>
      <c r="E32" s="150">
        <v>4970</v>
      </c>
      <c r="F32" s="150">
        <v>4608</v>
      </c>
      <c r="G32" s="150">
        <v>2539</v>
      </c>
      <c r="H32" s="150">
        <v>6197</v>
      </c>
      <c r="I32" s="150">
        <v>5497</v>
      </c>
      <c r="J32" s="150">
        <v>3782</v>
      </c>
    </row>
    <row r="33" spans="1:10" x14ac:dyDescent="0.25">
      <c r="A33" s="55">
        <v>43647</v>
      </c>
      <c r="B33" s="149">
        <v>18205</v>
      </c>
      <c r="C33" s="149">
        <v>13281</v>
      </c>
      <c r="D33" s="149">
        <v>6737</v>
      </c>
      <c r="E33" s="149">
        <v>8527</v>
      </c>
      <c r="F33" s="149">
        <v>6150</v>
      </c>
      <c r="G33" s="149">
        <v>2709</v>
      </c>
      <c r="H33" s="149">
        <v>9678</v>
      </c>
      <c r="I33" s="149">
        <v>7131</v>
      </c>
      <c r="J33" s="149">
        <v>4028</v>
      </c>
    </row>
    <row r="34" spans="1:10" x14ac:dyDescent="0.25">
      <c r="A34" s="56">
        <v>43678</v>
      </c>
      <c r="B34" s="150">
        <v>14192</v>
      </c>
      <c r="C34" s="150">
        <v>12852</v>
      </c>
      <c r="D34" s="150">
        <v>7405</v>
      </c>
      <c r="E34" s="150">
        <v>6485</v>
      </c>
      <c r="F34" s="150">
        <v>5944</v>
      </c>
      <c r="G34" s="150">
        <v>3092</v>
      </c>
      <c r="H34" s="150">
        <v>7707</v>
      </c>
      <c r="I34" s="150">
        <v>6908</v>
      </c>
      <c r="J34" s="150">
        <v>4313</v>
      </c>
    </row>
    <row r="35" spans="1:10" x14ac:dyDescent="0.25">
      <c r="A35" s="55">
        <v>43709</v>
      </c>
      <c r="B35" s="149">
        <v>15275</v>
      </c>
      <c r="C35" s="149">
        <v>12287</v>
      </c>
      <c r="D35" s="149">
        <v>7801</v>
      </c>
      <c r="E35" s="149">
        <v>6835</v>
      </c>
      <c r="F35" s="149">
        <v>5597</v>
      </c>
      <c r="G35" s="149">
        <v>3302</v>
      </c>
      <c r="H35" s="149">
        <v>8440</v>
      </c>
      <c r="I35" s="149">
        <v>6690</v>
      </c>
      <c r="J35" s="149">
        <v>4499</v>
      </c>
    </row>
    <row r="36" spans="1:10" x14ac:dyDescent="0.25">
      <c r="A36" s="56">
        <v>43739</v>
      </c>
      <c r="B36" s="150">
        <v>15952</v>
      </c>
      <c r="C36" s="150">
        <v>13949</v>
      </c>
      <c r="D36" s="150">
        <v>8543</v>
      </c>
      <c r="E36" s="150">
        <v>7009</v>
      </c>
      <c r="F36" s="150">
        <v>6354</v>
      </c>
      <c r="G36" s="150">
        <v>3533</v>
      </c>
      <c r="H36" s="150">
        <v>8943</v>
      </c>
      <c r="I36" s="150">
        <v>7595</v>
      </c>
      <c r="J36" s="150">
        <v>5010</v>
      </c>
    </row>
    <row r="37" spans="1:10" x14ac:dyDescent="0.25">
      <c r="A37" s="55">
        <v>43770</v>
      </c>
      <c r="B37" s="149">
        <v>13639</v>
      </c>
      <c r="C37" s="149">
        <v>12334</v>
      </c>
      <c r="D37" s="149">
        <v>7592</v>
      </c>
      <c r="E37" s="149">
        <v>6009</v>
      </c>
      <c r="F37" s="149">
        <v>5563</v>
      </c>
      <c r="G37" s="149">
        <v>3097</v>
      </c>
      <c r="H37" s="149">
        <v>7630</v>
      </c>
      <c r="I37" s="149">
        <v>6771</v>
      </c>
      <c r="J37" s="149">
        <v>4495</v>
      </c>
    </row>
    <row r="38" spans="1:10" x14ac:dyDescent="0.25">
      <c r="A38" s="56">
        <v>43800</v>
      </c>
      <c r="B38" s="150">
        <v>9870</v>
      </c>
      <c r="C38" s="150">
        <v>9298</v>
      </c>
      <c r="D38" s="150">
        <v>7332</v>
      </c>
      <c r="E38" s="150">
        <v>4280</v>
      </c>
      <c r="F38" s="150">
        <v>4084</v>
      </c>
      <c r="G38" s="150">
        <v>3155</v>
      </c>
      <c r="H38" s="150">
        <v>5590</v>
      </c>
      <c r="I38" s="150">
        <v>5214</v>
      </c>
      <c r="J38" s="150">
        <v>4177</v>
      </c>
    </row>
    <row r="39" spans="1:10" x14ac:dyDescent="0.25">
      <c r="A39" s="55">
        <v>43831</v>
      </c>
      <c r="B39" s="149">
        <v>12707</v>
      </c>
      <c r="C39" s="149">
        <v>9385</v>
      </c>
      <c r="D39" s="149">
        <v>8316</v>
      </c>
      <c r="E39" s="149">
        <v>5461</v>
      </c>
      <c r="F39" s="149">
        <v>4152</v>
      </c>
      <c r="G39" s="149">
        <v>3483</v>
      </c>
      <c r="H39" s="149">
        <v>7246</v>
      </c>
      <c r="I39" s="149">
        <v>5233</v>
      </c>
      <c r="J39" s="149">
        <v>4833</v>
      </c>
    </row>
    <row r="40" spans="1:10" x14ac:dyDescent="0.25">
      <c r="A40" s="56">
        <v>43862</v>
      </c>
      <c r="B40" s="150">
        <v>13572</v>
      </c>
      <c r="C40" s="150">
        <v>12455</v>
      </c>
      <c r="D40" s="150">
        <v>8879</v>
      </c>
      <c r="E40" s="150">
        <v>5812</v>
      </c>
      <c r="F40" s="150">
        <v>5479</v>
      </c>
      <c r="G40" s="150">
        <v>3672</v>
      </c>
      <c r="H40" s="150">
        <v>7760</v>
      </c>
      <c r="I40" s="150">
        <v>6976</v>
      </c>
      <c r="J40" s="150">
        <v>5207</v>
      </c>
    </row>
    <row r="41" spans="1:10" x14ac:dyDescent="0.25">
      <c r="A41" s="55">
        <v>43891</v>
      </c>
      <c r="B41" s="149">
        <v>12783</v>
      </c>
      <c r="C41" s="149">
        <v>12350</v>
      </c>
      <c r="D41" s="149">
        <v>9622</v>
      </c>
      <c r="E41" s="149">
        <v>5574</v>
      </c>
      <c r="F41" s="149">
        <v>5484</v>
      </c>
      <c r="G41" s="149">
        <v>3979</v>
      </c>
      <c r="H41" s="149">
        <v>7209</v>
      </c>
      <c r="I41" s="149">
        <v>6866</v>
      </c>
      <c r="J41" s="149">
        <v>5643</v>
      </c>
    </row>
    <row r="42" spans="1:10" x14ac:dyDescent="0.25">
      <c r="A42" s="56">
        <v>43922</v>
      </c>
      <c r="B42" s="150">
        <v>8351</v>
      </c>
      <c r="C42" s="150">
        <v>10587</v>
      </c>
      <c r="D42" s="150">
        <v>8952</v>
      </c>
      <c r="E42" s="150">
        <v>3677</v>
      </c>
      <c r="F42" s="150">
        <v>4736</v>
      </c>
      <c r="G42" s="150">
        <v>3991</v>
      </c>
      <c r="H42" s="150">
        <v>4674</v>
      </c>
      <c r="I42" s="150">
        <v>5851</v>
      </c>
      <c r="J42" s="150">
        <v>4961</v>
      </c>
    </row>
    <row r="43" spans="1:10" x14ac:dyDescent="0.25">
      <c r="A43" s="55">
        <v>43952</v>
      </c>
      <c r="B43" s="149">
        <v>14052</v>
      </c>
      <c r="C43" s="149">
        <v>10588</v>
      </c>
      <c r="D43" s="149">
        <v>8123</v>
      </c>
      <c r="E43" s="149">
        <v>6557</v>
      </c>
      <c r="F43" s="149">
        <v>5000</v>
      </c>
      <c r="G43" s="149">
        <v>3487</v>
      </c>
      <c r="H43" s="149">
        <v>7495</v>
      </c>
      <c r="I43" s="149">
        <v>5588</v>
      </c>
      <c r="J43" s="149">
        <v>4636</v>
      </c>
    </row>
    <row r="44" spans="1:10" x14ac:dyDescent="0.25">
      <c r="A44" s="56">
        <v>43983</v>
      </c>
      <c r="B44" s="150">
        <v>11746</v>
      </c>
      <c r="C44" s="150">
        <v>11718</v>
      </c>
      <c r="D44" s="150">
        <v>8771</v>
      </c>
      <c r="E44" s="150">
        <v>5586</v>
      </c>
      <c r="F44" s="150">
        <v>5444</v>
      </c>
      <c r="G44" s="150">
        <v>3734</v>
      </c>
      <c r="H44" s="150">
        <v>6160</v>
      </c>
      <c r="I44" s="150">
        <v>6274</v>
      </c>
      <c r="J44" s="150">
        <v>5037</v>
      </c>
    </row>
    <row r="45" spans="1:10" x14ac:dyDescent="0.25">
      <c r="A45" s="55">
        <v>44013</v>
      </c>
      <c r="B45" s="149">
        <v>15729</v>
      </c>
      <c r="C45" s="149">
        <v>11865</v>
      </c>
      <c r="D45" s="149">
        <v>8644</v>
      </c>
      <c r="E45" s="149">
        <v>7812</v>
      </c>
      <c r="F45" s="149">
        <v>5832</v>
      </c>
      <c r="G45" s="149">
        <v>3496</v>
      </c>
      <c r="H45" s="149">
        <v>7917</v>
      </c>
      <c r="I45" s="149">
        <v>6033</v>
      </c>
      <c r="J45" s="149">
        <v>5148</v>
      </c>
    </row>
    <row r="46" spans="1:10" x14ac:dyDescent="0.25">
      <c r="A46" s="56">
        <v>44044</v>
      </c>
      <c r="B46" s="150">
        <v>10360</v>
      </c>
      <c r="C46" s="150">
        <v>9652</v>
      </c>
      <c r="D46" s="150">
        <v>8357</v>
      </c>
      <c r="E46" s="150">
        <v>4817</v>
      </c>
      <c r="F46" s="150">
        <v>4761</v>
      </c>
      <c r="G46" s="150">
        <v>3404</v>
      </c>
      <c r="H46" s="150">
        <v>5543</v>
      </c>
      <c r="I46" s="150">
        <v>4891</v>
      </c>
      <c r="J46" s="150">
        <v>4953</v>
      </c>
    </row>
    <row r="47" spans="1:10" x14ac:dyDescent="0.25">
      <c r="A47" s="55">
        <v>44075</v>
      </c>
      <c r="B47" s="149">
        <v>18135</v>
      </c>
      <c r="C47" s="149">
        <v>12202</v>
      </c>
      <c r="D47" s="149">
        <v>8769</v>
      </c>
      <c r="E47" s="149">
        <v>8281</v>
      </c>
      <c r="F47" s="149">
        <v>5684</v>
      </c>
      <c r="G47" s="149">
        <v>3714</v>
      </c>
      <c r="H47" s="149">
        <v>9854</v>
      </c>
      <c r="I47" s="149">
        <v>6518</v>
      </c>
      <c r="J47" s="149">
        <v>5055</v>
      </c>
    </row>
    <row r="48" spans="1:10" x14ac:dyDescent="0.25">
      <c r="A48" s="56">
        <v>44105</v>
      </c>
      <c r="B48" s="150">
        <v>16153</v>
      </c>
      <c r="C48" s="150">
        <v>15076</v>
      </c>
      <c r="D48" s="150">
        <v>9124</v>
      </c>
      <c r="E48" s="150">
        <v>7209</v>
      </c>
      <c r="F48" s="150">
        <v>6842</v>
      </c>
      <c r="G48" s="150">
        <v>3894</v>
      </c>
      <c r="H48" s="150">
        <v>8944</v>
      </c>
      <c r="I48" s="150">
        <v>8234</v>
      </c>
      <c r="J48" s="150">
        <v>5230</v>
      </c>
    </row>
    <row r="49" spans="1:10" x14ac:dyDescent="0.25">
      <c r="A49" s="55">
        <v>44136</v>
      </c>
      <c r="B49" s="149">
        <v>13575</v>
      </c>
      <c r="C49" s="149">
        <v>12518</v>
      </c>
      <c r="D49" s="149">
        <v>10040</v>
      </c>
      <c r="E49" s="149">
        <v>6166</v>
      </c>
      <c r="F49" s="149">
        <v>5612</v>
      </c>
      <c r="G49" s="149">
        <v>4193</v>
      </c>
      <c r="H49" s="149">
        <v>7409</v>
      </c>
      <c r="I49" s="149">
        <v>6906</v>
      </c>
      <c r="J49" s="149">
        <v>5847</v>
      </c>
    </row>
    <row r="50" spans="1:10" x14ac:dyDescent="0.25">
      <c r="A50" s="56">
        <v>44166</v>
      </c>
      <c r="B50" s="150">
        <v>9677</v>
      </c>
      <c r="C50" s="150">
        <v>9421</v>
      </c>
      <c r="D50" s="150">
        <v>9023</v>
      </c>
      <c r="E50" s="150">
        <v>4261</v>
      </c>
      <c r="F50" s="150">
        <v>4397</v>
      </c>
      <c r="G50" s="150">
        <v>3792</v>
      </c>
      <c r="H50" s="150">
        <v>5416</v>
      </c>
      <c r="I50" s="150">
        <v>5024</v>
      </c>
      <c r="J50" s="150">
        <v>5231</v>
      </c>
    </row>
    <row r="51" spans="1:10" x14ac:dyDescent="0.25">
      <c r="A51" s="55">
        <v>44197</v>
      </c>
      <c r="B51" s="149">
        <v>12048</v>
      </c>
      <c r="C51" s="149">
        <v>9797</v>
      </c>
      <c r="D51" s="149">
        <v>9314</v>
      </c>
      <c r="E51" s="149">
        <v>5557</v>
      </c>
      <c r="F51" s="149">
        <v>4634</v>
      </c>
      <c r="G51" s="149">
        <v>3955</v>
      </c>
      <c r="H51" s="149">
        <v>6491</v>
      </c>
      <c r="I51" s="149">
        <v>5163</v>
      </c>
      <c r="J51" s="149">
        <v>5359</v>
      </c>
    </row>
    <row r="52" spans="1:10" x14ac:dyDescent="0.25">
      <c r="A52" s="56">
        <v>44228</v>
      </c>
      <c r="B52" s="150">
        <v>14518</v>
      </c>
      <c r="C52" s="150">
        <v>11955</v>
      </c>
      <c r="D52" s="150">
        <v>10818</v>
      </c>
      <c r="E52" s="150">
        <v>6565</v>
      </c>
      <c r="F52" s="150">
        <v>5458</v>
      </c>
      <c r="G52" s="150">
        <v>4651</v>
      </c>
      <c r="H52" s="150">
        <v>7953</v>
      </c>
      <c r="I52" s="150">
        <v>6497</v>
      </c>
      <c r="J52" s="150">
        <v>6167</v>
      </c>
    </row>
    <row r="53" spans="1:10" x14ac:dyDescent="0.25">
      <c r="A53" s="55">
        <v>44256</v>
      </c>
      <c r="B53" s="149">
        <v>14158</v>
      </c>
      <c r="C53" s="149">
        <v>13083</v>
      </c>
      <c r="D53" s="149">
        <v>11152</v>
      </c>
      <c r="E53" s="149">
        <v>6166</v>
      </c>
      <c r="F53" s="149">
        <v>5934</v>
      </c>
      <c r="G53" s="149">
        <v>4624</v>
      </c>
      <c r="H53" s="149">
        <v>7992</v>
      </c>
      <c r="I53" s="149">
        <v>7149</v>
      </c>
      <c r="J53" s="149">
        <v>6528</v>
      </c>
    </row>
    <row r="54" spans="1:10" x14ac:dyDescent="0.25">
      <c r="A54" s="56">
        <v>44287</v>
      </c>
      <c r="B54" s="150">
        <v>12293</v>
      </c>
      <c r="C54" s="150">
        <v>10826</v>
      </c>
      <c r="D54" s="150">
        <v>9437</v>
      </c>
      <c r="E54" s="150">
        <v>5446</v>
      </c>
      <c r="F54" s="150">
        <v>4957</v>
      </c>
      <c r="G54" s="150">
        <v>3941</v>
      </c>
      <c r="H54" s="150">
        <v>6847</v>
      </c>
      <c r="I54" s="150">
        <v>5869</v>
      </c>
      <c r="J54" s="150">
        <v>5496</v>
      </c>
    </row>
    <row r="55" spans="1:10" x14ac:dyDescent="0.25">
      <c r="A55" s="55">
        <v>44317</v>
      </c>
      <c r="B55" s="149">
        <v>14702</v>
      </c>
      <c r="C55" s="149">
        <v>11398</v>
      </c>
      <c r="D55" s="149">
        <v>10205</v>
      </c>
      <c r="E55" s="149">
        <v>6570</v>
      </c>
      <c r="F55" s="149">
        <v>5133</v>
      </c>
      <c r="G55" s="149">
        <v>4256</v>
      </c>
      <c r="H55" s="149">
        <v>8132</v>
      </c>
      <c r="I55" s="149">
        <v>6265</v>
      </c>
      <c r="J55" s="149">
        <v>5949</v>
      </c>
    </row>
    <row r="56" spans="1:10" x14ac:dyDescent="0.25">
      <c r="A56" s="56">
        <v>44348</v>
      </c>
      <c r="B56" s="150">
        <v>15753</v>
      </c>
      <c r="C56" s="150">
        <v>13406</v>
      </c>
      <c r="D56" s="150">
        <v>10553</v>
      </c>
      <c r="E56" s="150">
        <v>6912</v>
      </c>
      <c r="F56" s="150">
        <v>6006</v>
      </c>
      <c r="G56" s="150">
        <v>4506</v>
      </c>
      <c r="H56" s="150">
        <v>8841</v>
      </c>
      <c r="I56" s="150">
        <v>7400</v>
      </c>
      <c r="J56" s="150">
        <v>6047</v>
      </c>
    </row>
    <row r="57" spans="1:10" x14ac:dyDescent="0.25">
      <c r="A57" s="55">
        <v>44378</v>
      </c>
      <c r="B57" s="149">
        <v>11731</v>
      </c>
      <c r="C57" s="149">
        <v>10816</v>
      </c>
      <c r="D57" s="149">
        <v>10238</v>
      </c>
      <c r="E57" s="149">
        <v>5243</v>
      </c>
      <c r="F57" s="149">
        <v>4973</v>
      </c>
      <c r="G57" s="149">
        <v>4441</v>
      </c>
      <c r="H57" s="149">
        <v>6488</v>
      </c>
      <c r="I57" s="149">
        <v>5843</v>
      </c>
      <c r="J57" s="149">
        <v>5797</v>
      </c>
    </row>
    <row r="58" spans="1:10" x14ac:dyDescent="0.25">
      <c r="A58" s="56">
        <v>44409</v>
      </c>
      <c r="B58" s="150">
        <v>9879</v>
      </c>
      <c r="C58" s="150">
        <v>9717</v>
      </c>
      <c r="D58" s="150">
        <v>10434</v>
      </c>
      <c r="E58" s="150">
        <v>4100</v>
      </c>
      <c r="F58" s="150">
        <v>4361</v>
      </c>
      <c r="G58" s="150">
        <v>4527</v>
      </c>
      <c r="H58" s="150">
        <v>5779</v>
      </c>
      <c r="I58" s="150">
        <v>5356</v>
      </c>
      <c r="J58" s="150">
        <v>5907</v>
      </c>
    </row>
    <row r="59" spans="1:10" x14ac:dyDescent="0.25">
      <c r="A59" s="55">
        <v>44440</v>
      </c>
      <c r="B59" s="149">
        <v>10952</v>
      </c>
      <c r="C59" s="149">
        <v>9207</v>
      </c>
      <c r="D59" s="149">
        <v>9778</v>
      </c>
      <c r="E59" s="149">
        <v>4777</v>
      </c>
      <c r="F59" s="149">
        <v>4098</v>
      </c>
      <c r="G59" s="149">
        <v>4234</v>
      </c>
      <c r="H59" s="149">
        <v>6175</v>
      </c>
      <c r="I59" s="149">
        <v>5109</v>
      </c>
      <c r="J59" s="149">
        <v>5544</v>
      </c>
    </row>
    <row r="60" spans="1:10" x14ac:dyDescent="0.25">
      <c r="A60" s="56">
        <v>44470</v>
      </c>
      <c r="B60" s="150">
        <v>14047</v>
      </c>
      <c r="C60" s="150">
        <v>10284</v>
      </c>
      <c r="D60" s="150">
        <v>9586</v>
      </c>
      <c r="E60" s="150">
        <v>6272</v>
      </c>
      <c r="F60" s="150">
        <v>4610</v>
      </c>
      <c r="G60" s="150">
        <v>4090</v>
      </c>
      <c r="H60" s="150">
        <v>7775</v>
      </c>
      <c r="I60" s="150">
        <v>5674</v>
      </c>
      <c r="J60" s="150">
        <v>5496</v>
      </c>
    </row>
    <row r="61" spans="1:10" x14ac:dyDescent="0.25">
      <c r="A61" s="55">
        <v>44501</v>
      </c>
      <c r="B61" s="149">
        <v>14033</v>
      </c>
      <c r="C61" s="149">
        <v>11731</v>
      </c>
      <c r="D61" s="149">
        <v>11510</v>
      </c>
      <c r="E61" s="149">
        <v>5970</v>
      </c>
      <c r="F61" s="149">
        <v>5203</v>
      </c>
      <c r="G61" s="149">
        <v>4784</v>
      </c>
      <c r="H61" s="149">
        <v>8063</v>
      </c>
      <c r="I61" s="149">
        <v>6528</v>
      </c>
      <c r="J61" s="149">
        <v>6726</v>
      </c>
    </row>
    <row r="62" spans="1:10" x14ac:dyDescent="0.25">
      <c r="A62" s="57">
        <v>44531</v>
      </c>
      <c r="B62" s="151">
        <v>10861</v>
      </c>
      <c r="C62" s="151">
        <v>9423</v>
      </c>
      <c r="D62" s="151">
        <v>10175</v>
      </c>
      <c r="E62" s="151">
        <v>4760</v>
      </c>
      <c r="F62" s="151">
        <v>4171</v>
      </c>
      <c r="G62" s="151">
        <v>4474</v>
      </c>
      <c r="H62" s="151">
        <v>6101</v>
      </c>
      <c r="I62" s="151">
        <v>5252</v>
      </c>
      <c r="J62" s="151">
        <v>5701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B1:T94"/>
  <sheetViews>
    <sheetView showGridLines="0" zoomScaleNormal="100" workbookViewId="0"/>
  </sheetViews>
  <sheetFormatPr defaultRowHeight="15" x14ac:dyDescent="0.25"/>
  <cols>
    <col min="1" max="1" width="2.28515625" customWidth="1"/>
    <col min="2" max="2" width="17.5703125" customWidth="1"/>
    <col min="3" max="10" width="14.7109375" customWidth="1"/>
    <col min="11" max="11" width="2.7109375" customWidth="1"/>
    <col min="12" max="12" width="38.42578125" customWidth="1"/>
    <col min="13" max="20" width="12.7109375" customWidth="1"/>
  </cols>
  <sheetData>
    <row r="1" spans="2:20" ht="25.5" customHeight="1" x14ac:dyDescent="0.25"/>
    <row r="2" spans="2:20" ht="18.75" customHeight="1" x14ac:dyDescent="0.25">
      <c r="B2" s="154" t="s">
        <v>123</v>
      </c>
    </row>
    <row r="3" spans="2:20" ht="29.25" customHeight="1" x14ac:dyDescent="0.25">
      <c r="B3" s="153" t="s">
        <v>184</v>
      </c>
      <c r="C3" s="246" t="s">
        <v>307</v>
      </c>
      <c r="D3" s="246"/>
      <c r="E3" s="246"/>
      <c r="F3" s="246"/>
      <c r="G3" s="246"/>
      <c r="H3" s="246"/>
      <c r="I3" s="246"/>
      <c r="J3" s="246"/>
      <c r="L3" s="47" t="s">
        <v>112</v>
      </c>
      <c r="M3" s="47" t="s">
        <v>129</v>
      </c>
      <c r="N3" s="47" t="s">
        <v>130</v>
      </c>
      <c r="O3" s="47" t="s">
        <v>131</v>
      </c>
      <c r="P3" s="47" t="s">
        <v>132</v>
      </c>
      <c r="Q3" s="47" t="s">
        <v>133</v>
      </c>
      <c r="R3" s="47" t="s">
        <v>134</v>
      </c>
      <c r="S3" s="47" t="s">
        <v>135</v>
      </c>
      <c r="T3" s="47" t="s">
        <v>136</v>
      </c>
    </row>
    <row r="4" spans="2:20" ht="14.85" customHeight="1" x14ac:dyDescent="0.25">
      <c r="C4" s="246"/>
      <c r="D4" s="246"/>
      <c r="E4" s="246"/>
      <c r="F4" s="246"/>
      <c r="G4" s="246"/>
      <c r="H4" s="246"/>
      <c r="I4" s="246"/>
      <c r="J4" s="246"/>
      <c r="L4" s="128" t="s">
        <v>15</v>
      </c>
      <c r="M4" s="48"/>
      <c r="N4" s="48"/>
      <c r="O4" s="48"/>
      <c r="P4" s="48"/>
      <c r="Q4" s="48"/>
      <c r="R4" s="48"/>
      <c r="S4" s="48"/>
      <c r="T4" s="49"/>
    </row>
    <row r="5" spans="2:20" ht="14.85" customHeight="1" x14ac:dyDescent="0.25">
      <c r="C5" s="247"/>
      <c r="D5" s="247"/>
      <c r="E5" s="247"/>
      <c r="F5" s="247"/>
      <c r="G5" s="247"/>
      <c r="H5" s="247"/>
      <c r="I5" s="247"/>
      <c r="J5" s="247"/>
      <c r="L5" s="111" t="s">
        <v>17</v>
      </c>
      <c r="M5" s="203">
        <v>1230</v>
      </c>
      <c r="N5" s="203">
        <v>1016</v>
      </c>
      <c r="O5" s="203">
        <v>942</v>
      </c>
      <c r="P5" s="203">
        <v>473</v>
      </c>
      <c r="Q5" s="203">
        <v>779</v>
      </c>
      <c r="R5" s="203">
        <v>606</v>
      </c>
      <c r="S5" s="203">
        <v>598</v>
      </c>
      <c r="T5" s="203">
        <v>280</v>
      </c>
    </row>
    <row r="6" spans="2:20" ht="14.85" customHeight="1" x14ac:dyDescent="0.25">
      <c r="B6" s="250" t="s">
        <v>80</v>
      </c>
      <c r="C6" s="240" t="s">
        <v>81</v>
      </c>
      <c r="D6" s="228" t="s">
        <v>82</v>
      </c>
      <c r="E6" s="230" t="s">
        <v>174</v>
      </c>
      <c r="F6" s="248" t="s">
        <v>83</v>
      </c>
      <c r="G6" s="236" t="s">
        <v>176</v>
      </c>
      <c r="H6" s="37" t="s">
        <v>84</v>
      </c>
      <c r="I6" s="37" t="s">
        <v>84</v>
      </c>
      <c r="J6" s="37" t="s">
        <v>85</v>
      </c>
      <c r="L6" s="112" t="s">
        <v>19</v>
      </c>
      <c r="M6" s="204">
        <v>1215</v>
      </c>
      <c r="N6" s="204">
        <v>786</v>
      </c>
      <c r="O6" s="204">
        <v>750</v>
      </c>
      <c r="P6" s="204">
        <v>382</v>
      </c>
      <c r="Q6" s="204">
        <v>1467</v>
      </c>
      <c r="R6" s="204">
        <v>1006</v>
      </c>
      <c r="S6" s="204">
        <v>886</v>
      </c>
      <c r="T6" s="204">
        <v>479</v>
      </c>
    </row>
    <row r="7" spans="2:20" ht="14.85" customHeight="1" x14ac:dyDescent="0.25">
      <c r="B7" s="251"/>
      <c r="C7" s="241"/>
      <c r="D7" s="229"/>
      <c r="E7" s="231"/>
      <c r="F7" s="249"/>
      <c r="G7" s="237"/>
      <c r="H7" s="62" t="s">
        <v>303</v>
      </c>
      <c r="I7" s="62" t="s">
        <v>183</v>
      </c>
      <c r="J7" s="38" t="s">
        <v>86</v>
      </c>
      <c r="L7" s="112" t="s">
        <v>26</v>
      </c>
      <c r="M7" s="204">
        <v>49</v>
      </c>
      <c r="N7" s="204">
        <v>32</v>
      </c>
      <c r="O7" s="204">
        <v>29</v>
      </c>
      <c r="P7" s="204">
        <v>10</v>
      </c>
      <c r="Q7" s="204">
        <v>206</v>
      </c>
      <c r="R7" s="204">
        <v>127</v>
      </c>
      <c r="S7" s="204">
        <v>114</v>
      </c>
      <c r="T7" s="204">
        <v>72</v>
      </c>
    </row>
    <row r="8" spans="2:20" ht="14.85" customHeight="1" x14ac:dyDescent="0.25">
      <c r="B8" s="123" t="s">
        <v>124</v>
      </c>
      <c r="C8" s="117">
        <f>OutcomesData!$B$62+OutcomesData!$K$62</f>
        <v>6079</v>
      </c>
      <c r="D8" s="117">
        <f>OutcomesData!$B$61+OutcomesData!$K$61</f>
        <v>6858</v>
      </c>
      <c r="E8" s="118">
        <f>(C8-D8)/D8</f>
        <v>-0.11358996792067658</v>
      </c>
      <c r="F8" s="136">
        <f>OutcomesData!$B$50+OutcomesData!$K$50</f>
        <v>4897</v>
      </c>
      <c r="G8" s="118">
        <f>(C8-F8)/F8</f>
        <v>0.24137226873596079</v>
      </c>
      <c r="H8" s="136">
        <f>OutcomesData!B$56+OutcomesData!K$56</f>
        <v>6742</v>
      </c>
      <c r="I8" s="136">
        <f>OutcomesData!K44</f>
        <v>2865</v>
      </c>
      <c r="J8" s="119">
        <f>SUM((H8-I8)/I8)</f>
        <v>1.3532286212914486</v>
      </c>
      <c r="L8" s="112" t="s">
        <v>21</v>
      </c>
      <c r="M8" s="204">
        <v>12</v>
      </c>
      <c r="N8" s="204">
        <v>9</v>
      </c>
      <c r="O8" s="204">
        <v>8</v>
      </c>
      <c r="P8" s="204">
        <v>5</v>
      </c>
      <c r="Q8" s="204">
        <v>296</v>
      </c>
      <c r="R8" s="204">
        <v>165</v>
      </c>
      <c r="S8" s="204">
        <v>152</v>
      </c>
      <c r="T8" s="204">
        <v>87</v>
      </c>
    </row>
    <row r="9" spans="2:20" ht="14.85" customHeight="1" x14ac:dyDescent="0.25">
      <c r="B9" s="124" t="s">
        <v>125</v>
      </c>
      <c r="C9" s="117">
        <f>OutcomesData!$C$62+OutcomesData!$L$62</f>
        <v>4273</v>
      </c>
      <c r="D9" s="117">
        <f>OutcomesData!$C$61+OutcomesData!$L$61</f>
        <v>4857</v>
      </c>
      <c r="E9" s="118">
        <f t="shared" ref="E9:E12" si="0">(C9-D9)/D9</f>
        <v>-0.12023883055383981</v>
      </c>
      <c r="F9" s="136">
        <f>OutcomesData!$C$50+OutcomesData!$L$50</f>
        <v>4043</v>
      </c>
      <c r="G9" s="118">
        <f t="shared" ref="G9:G12" si="1">(C9-F9)/F9</f>
        <v>5.6888449171407368E-2</v>
      </c>
      <c r="H9" s="136">
        <f>OutcomesData!L56</f>
        <v>6263</v>
      </c>
      <c r="I9" s="136">
        <f>OutcomesData!C44+OutcomesData!L44</f>
        <v>4327</v>
      </c>
      <c r="J9" s="119">
        <f t="shared" ref="J9:J11" si="2">SUM((H9-I9)/I9)</f>
        <v>0.44742315692165474</v>
      </c>
      <c r="L9" s="112" t="s">
        <v>24</v>
      </c>
      <c r="M9" s="204">
        <v>84</v>
      </c>
      <c r="N9" s="204">
        <v>63</v>
      </c>
      <c r="O9" s="204">
        <v>68</v>
      </c>
      <c r="P9" s="204">
        <v>29</v>
      </c>
      <c r="Q9" s="204">
        <v>143</v>
      </c>
      <c r="R9" s="204">
        <v>90</v>
      </c>
      <c r="S9" s="204">
        <v>84</v>
      </c>
      <c r="T9" s="204">
        <v>52</v>
      </c>
    </row>
    <row r="10" spans="2:20" ht="14.85" customHeight="1" x14ac:dyDescent="0.25">
      <c r="B10" s="124" t="s">
        <v>126</v>
      </c>
      <c r="C10" s="117">
        <f>OutcomesData!$D$62+OutcomesData!$M$62</f>
        <v>4009</v>
      </c>
      <c r="D10" s="117">
        <f>OutcomesData!$D$61+OutcomesData!$M$61</f>
        <v>4538</v>
      </c>
      <c r="E10" s="118">
        <f t="shared" si="0"/>
        <v>-0.11657117672983694</v>
      </c>
      <c r="F10" s="136">
        <f>OutcomesData!$D$50+OutcomesData!$M$50</f>
        <v>3538</v>
      </c>
      <c r="G10" s="118">
        <f t="shared" si="1"/>
        <v>0.13312605992085924</v>
      </c>
      <c r="H10" s="136">
        <f>OutcomesData!M$56</f>
        <v>4373</v>
      </c>
      <c r="I10" s="136">
        <f>OutcomesData!D44+OutcomesData!M44</f>
        <v>3475</v>
      </c>
      <c r="J10" s="119">
        <f t="shared" si="2"/>
        <v>0.25841726618705035</v>
      </c>
      <c r="L10" s="112" t="s">
        <v>23</v>
      </c>
      <c r="M10" s="204">
        <v>27</v>
      </c>
      <c r="N10" s="204">
        <v>18</v>
      </c>
      <c r="O10" s="204">
        <v>26</v>
      </c>
      <c r="P10" s="204">
        <v>11</v>
      </c>
      <c r="Q10" s="204">
        <v>347</v>
      </c>
      <c r="R10" s="204">
        <v>208</v>
      </c>
      <c r="S10" s="204">
        <v>205</v>
      </c>
      <c r="T10" s="204">
        <v>116</v>
      </c>
    </row>
    <row r="11" spans="2:20" ht="14.85" customHeight="1" x14ac:dyDescent="0.25">
      <c r="B11" s="124" t="s">
        <v>127</v>
      </c>
      <c r="C11" s="117">
        <f>OutcomesData!$N$62</f>
        <v>2076</v>
      </c>
      <c r="D11" s="117">
        <f>OutcomesData!$N$61</f>
        <v>2449</v>
      </c>
      <c r="E11" s="118">
        <f t="shared" si="0"/>
        <v>-0.15230706410779909</v>
      </c>
      <c r="F11" s="117">
        <f>OutcomesData!$N$50</f>
        <v>1510</v>
      </c>
      <c r="G11" s="118">
        <f>(C11-F11)/F11</f>
        <v>0.37483443708609271</v>
      </c>
      <c r="H11" s="136">
        <f>OutcomesData!N$56</f>
        <v>1949</v>
      </c>
      <c r="I11" s="136">
        <f>OutcomesData!N44</f>
        <v>1837</v>
      </c>
      <c r="J11" s="119">
        <f t="shared" si="2"/>
        <v>6.096897114861187E-2</v>
      </c>
      <c r="L11" s="112" t="s">
        <v>28</v>
      </c>
      <c r="M11" s="204">
        <v>21</v>
      </c>
      <c r="N11" s="204">
        <v>19</v>
      </c>
      <c r="O11" s="204">
        <v>19</v>
      </c>
      <c r="P11" s="204">
        <v>9</v>
      </c>
      <c r="Q11" s="204">
        <v>49</v>
      </c>
      <c r="R11" s="204">
        <v>33</v>
      </c>
      <c r="S11" s="204">
        <v>28</v>
      </c>
      <c r="T11" s="204">
        <v>15</v>
      </c>
    </row>
    <row r="12" spans="2:20" ht="14.85" customHeight="1" x14ac:dyDescent="0.25">
      <c r="B12" s="124" t="s">
        <v>128</v>
      </c>
      <c r="C12" s="117">
        <f>OutcomesData!$O$62</f>
        <v>5</v>
      </c>
      <c r="D12" s="117">
        <f>OutcomesData!$O$61</f>
        <v>9</v>
      </c>
      <c r="E12" s="118">
        <f t="shared" si="0"/>
        <v>-0.44444444444444442</v>
      </c>
      <c r="F12" s="136">
        <f>OutcomesData!$O$50</f>
        <v>13</v>
      </c>
      <c r="G12" s="118">
        <f t="shared" si="1"/>
        <v>-0.61538461538461542</v>
      </c>
      <c r="H12" s="136">
        <f>OutcomesData!O$56</f>
        <v>9</v>
      </c>
      <c r="I12" s="136">
        <f>OutcomesData!O$44</f>
        <v>15</v>
      </c>
      <c r="J12" s="119">
        <f>(H12-I12)/I12</f>
        <v>-0.4</v>
      </c>
      <c r="L12" s="112" t="s">
        <v>116</v>
      </c>
      <c r="M12" s="204">
        <v>19</v>
      </c>
      <c r="N12" s="204">
        <v>6</v>
      </c>
      <c r="O12" s="204">
        <v>7</v>
      </c>
      <c r="P12" s="204">
        <v>5</v>
      </c>
      <c r="Q12" s="204">
        <v>51</v>
      </c>
      <c r="R12" s="204">
        <v>33</v>
      </c>
      <c r="S12" s="204">
        <v>27</v>
      </c>
      <c r="T12" s="204">
        <v>17</v>
      </c>
    </row>
    <row r="13" spans="2:20" ht="14.85" customHeight="1" x14ac:dyDescent="0.25">
      <c r="L13" s="112" t="s">
        <v>31</v>
      </c>
      <c r="M13" s="204">
        <v>14</v>
      </c>
      <c r="N13" s="204">
        <v>12</v>
      </c>
      <c r="O13" s="204">
        <v>13</v>
      </c>
      <c r="P13" s="204">
        <v>4</v>
      </c>
      <c r="Q13" s="204">
        <v>46</v>
      </c>
      <c r="R13" s="204">
        <v>28</v>
      </c>
      <c r="S13" s="204">
        <v>29</v>
      </c>
      <c r="T13" s="204">
        <v>19</v>
      </c>
    </row>
    <row r="14" spans="2:20" ht="12.75" customHeight="1" x14ac:dyDescent="0.25">
      <c r="L14" s="112" t="s">
        <v>33</v>
      </c>
      <c r="M14" s="204">
        <v>3</v>
      </c>
      <c r="N14" s="204">
        <v>2</v>
      </c>
      <c r="O14" s="204">
        <v>4</v>
      </c>
      <c r="P14" s="204">
        <v>0</v>
      </c>
      <c r="Q14" s="204">
        <v>11</v>
      </c>
      <c r="R14" s="204">
        <v>7</v>
      </c>
      <c r="S14" s="204">
        <v>5</v>
      </c>
      <c r="T14" s="204">
        <v>5</v>
      </c>
    </row>
    <row r="15" spans="2:20" ht="12.75" customHeight="1" x14ac:dyDescent="0.25">
      <c r="L15" s="112" t="s">
        <v>35</v>
      </c>
      <c r="M15" s="204">
        <v>0</v>
      </c>
      <c r="N15" s="204">
        <v>0</v>
      </c>
      <c r="O15" s="204">
        <v>1</v>
      </c>
      <c r="P15" s="204">
        <v>1</v>
      </c>
      <c r="Q15" s="204">
        <v>2</v>
      </c>
      <c r="R15" s="204">
        <v>1</v>
      </c>
      <c r="S15" s="204">
        <v>7</v>
      </c>
      <c r="T15" s="204">
        <v>2</v>
      </c>
    </row>
    <row r="16" spans="2:20" ht="12.75" customHeight="1" x14ac:dyDescent="0.25">
      <c r="L16" s="113" t="s">
        <v>36</v>
      </c>
      <c r="M16" s="205">
        <v>3</v>
      </c>
      <c r="N16" s="205">
        <v>0</v>
      </c>
      <c r="O16" s="205">
        <v>3</v>
      </c>
      <c r="P16" s="205">
        <v>1</v>
      </c>
      <c r="Q16" s="205">
        <v>5</v>
      </c>
      <c r="R16" s="205">
        <v>6</v>
      </c>
      <c r="S16" s="205">
        <v>4</v>
      </c>
      <c r="T16" s="205">
        <v>2</v>
      </c>
    </row>
    <row r="17" spans="10:20" ht="12.75" customHeight="1" x14ac:dyDescent="0.25">
      <c r="L17" s="128" t="s">
        <v>93</v>
      </c>
      <c r="M17" s="134"/>
      <c r="N17" s="134"/>
      <c r="O17" s="134"/>
      <c r="P17" s="134"/>
      <c r="Q17" s="134"/>
      <c r="R17" s="134"/>
      <c r="S17" s="134"/>
      <c r="T17" s="135"/>
    </row>
    <row r="18" spans="10:20" ht="12.75" customHeight="1" x14ac:dyDescent="0.25">
      <c r="L18" s="111" t="s">
        <v>190</v>
      </c>
      <c r="M18" s="203">
        <v>2236</v>
      </c>
      <c r="N18" s="203">
        <v>1316</v>
      </c>
      <c r="O18" s="203">
        <v>1002</v>
      </c>
      <c r="P18" s="203">
        <v>405</v>
      </c>
      <c r="Q18" s="203">
        <v>2108</v>
      </c>
      <c r="R18" s="203">
        <v>1274</v>
      </c>
      <c r="S18" s="203">
        <v>933</v>
      </c>
      <c r="T18" s="203">
        <v>375</v>
      </c>
    </row>
    <row r="19" spans="10:20" ht="12.75" customHeight="1" x14ac:dyDescent="0.25">
      <c r="L19" s="112" t="s">
        <v>94</v>
      </c>
      <c r="M19" s="204">
        <v>47</v>
      </c>
      <c r="N19" s="204">
        <v>25</v>
      </c>
      <c r="O19" s="204">
        <v>24</v>
      </c>
      <c r="P19" s="204">
        <v>11</v>
      </c>
      <c r="Q19" s="204">
        <v>797</v>
      </c>
      <c r="R19" s="204">
        <v>447</v>
      </c>
      <c r="S19" s="204">
        <v>408</v>
      </c>
      <c r="T19" s="204">
        <v>236</v>
      </c>
    </row>
    <row r="20" spans="10:20" ht="12.75" customHeight="1" x14ac:dyDescent="0.25">
      <c r="L20" s="112" t="s">
        <v>95</v>
      </c>
      <c r="M20" s="204">
        <v>28</v>
      </c>
      <c r="N20" s="204">
        <v>18</v>
      </c>
      <c r="O20" s="204">
        <v>22</v>
      </c>
      <c r="P20" s="204">
        <v>9</v>
      </c>
      <c r="Q20" s="204">
        <v>38</v>
      </c>
      <c r="R20" s="204">
        <v>22</v>
      </c>
      <c r="S20" s="204">
        <v>16</v>
      </c>
      <c r="T20" s="204">
        <v>6</v>
      </c>
    </row>
    <row r="21" spans="10:20" ht="12.75" customHeight="1" x14ac:dyDescent="0.25">
      <c r="L21" s="112" t="s">
        <v>117</v>
      </c>
      <c r="M21" s="204">
        <v>26</v>
      </c>
      <c r="N21" s="204">
        <v>21</v>
      </c>
      <c r="O21" s="204">
        <v>19</v>
      </c>
      <c r="P21" s="204">
        <v>8</v>
      </c>
      <c r="Q21" s="204">
        <v>21</v>
      </c>
      <c r="R21" s="204">
        <v>14</v>
      </c>
      <c r="S21" s="204">
        <v>20</v>
      </c>
      <c r="T21" s="204">
        <v>11</v>
      </c>
    </row>
    <row r="22" spans="10:20" ht="12.75" customHeight="1" x14ac:dyDescent="0.25">
      <c r="L22" s="113" t="s">
        <v>173</v>
      </c>
      <c r="M22" s="205">
        <v>340</v>
      </c>
      <c r="N22" s="205">
        <v>583</v>
      </c>
      <c r="O22" s="205">
        <v>803</v>
      </c>
      <c r="P22" s="205">
        <v>497</v>
      </c>
      <c r="Q22" s="205">
        <v>438</v>
      </c>
      <c r="R22" s="205">
        <v>553</v>
      </c>
      <c r="S22" s="205">
        <v>762</v>
      </c>
      <c r="T22" s="205">
        <v>518</v>
      </c>
    </row>
    <row r="23" spans="10:20" ht="12.75" customHeight="1" x14ac:dyDescent="0.25">
      <c r="L23" s="128" t="s">
        <v>119</v>
      </c>
      <c r="M23" s="134"/>
      <c r="N23" s="134"/>
      <c r="O23" s="134"/>
      <c r="P23" s="134"/>
      <c r="Q23" s="134"/>
      <c r="R23" s="134"/>
      <c r="S23" s="134"/>
      <c r="T23" s="135"/>
    </row>
    <row r="24" spans="10:20" ht="12.75" customHeight="1" x14ac:dyDescent="0.25">
      <c r="J24" s="66"/>
      <c r="L24" s="111" t="s">
        <v>11</v>
      </c>
      <c r="M24" s="203">
        <v>106</v>
      </c>
      <c r="N24" s="203">
        <v>69</v>
      </c>
      <c r="O24" s="203">
        <v>50</v>
      </c>
      <c r="P24" s="203">
        <v>18</v>
      </c>
      <c r="Q24" s="203">
        <v>406</v>
      </c>
      <c r="R24" s="203">
        <v>241</v>
      </c>
      <c r="S24" s="203">
        <v>209</v>
      </c>
      <c r="T24" s="203">
        <v>106</v>
      </c>
    </row>
    <row r="25" spans="10:20" ht="12.75" customHeight="1" x14ac:dyDescent="0.25">
      <c r="J25" s="67"/>
      <c r="L25" s="112" t="s">
        <v>12</v>
      </c>
      <c r="M25" s="204">
        <v>247</v>
      </c>
      <c r="N25" s="204">
        <v>145</v>
      </c>
      <c r="O25" s="204">
        <v>136</v>
      </c>
      <c r="P25" s="204">
        <v>78</v>
      </c>
      <c r="Q25" s="204">
        <v>550</v>
      </c>
      <c r="R25" s="204">
        <v>338</v>
      </c>
      <c r="S25" s="204">
        <v>315</v>
      </c>
      <c r="T25" s="204">
        <v>186</v>
      </c>
    </row>
    <row r="26" spans="10:20" ht="12.75" customHeight="1" x14ac:dyDescent="0.25">
      <c r="J26" s="67"/>
      <c r="L26" s="112" t="s">
        <v>13</v>
      </c>
      <c r="M26" s="204">
        <v>515</v>
      </c>
      <c r="N26" s="204">
        <v>362</v>
      </c>
      <c r="O26" s="204">
        <v>350</v>
      </c>
      <c r="P26" s="204">
        <v>194</v>
      </c>
      <c r="Q26" s="204">
        <v>820</v>
      </c>
      <c r="R26" s="204">
        <v>520</v>
      </c>
      <c r="S26" s="204">
        <v>450</v>
      </c>
      <c r="T26" s="204">
        <v>256</v>
      </c>
    </row>
    <row r="27" spans="10:20" ht="12.75" customHeight="1" x14ac:dyDescent="0.25">
      <c r="J27" s="67"/>
      <c r="L27" s="112" t="s">
        <v>14</v>
      </c>
      <c r="M27" s="204">
        <v>476</v>
      </c>
      <c r="N27" s="204">
        <v>371</v>
      </c>
      <c r="O27" s="204">
        <v>338</v>
      </c>
      <c r="P27" s="204">
        <v>166</v>
      </c>
      <c r="Q27" s="204">
        <v>565</v>
      </c>
      <c r="R27" s="204">
        <v>394</v>
      </c>
      <c r="S27" s="204">
        <v>380</v>
      </c>
      <c r="T27" s="204">
        <v>190</v>
      </c>
    </row>
    <row r="28" spans="10:20" ht="12.75" customHeight="1" x14ac:dyDescent="0.25">
      <c r="J28" s="60"/>
      <c r="L28" s="112" t="s">
        <v>16</v>
      </c>
      <c r="M28" s="204">
        <v>305</v>
      </c>
      <c r="N28" s="204">
        <v>224</v>
      </c>
      <c r="O28" s="204">
        <v>226</v>
      </c>
      <c r="P28" s="204">
        <v>114</v>
      </c>
      <c r="Q28" s="204">
        <v>280</v>
      </c>
      <c r="R28" s="204">
        <v>200</v>
      </c>
      <c r="S28" s="204">
        <v>186</v>
      </c>
      <c r="T28" s="204">
        <v>108</v>
      </c>
    </row>
    <row r="29" spans="10:20" ht="12.75" customHeight="1" x14ac:dyDescent="0.25">
      <c r="J29" s="60"/>
      <c r="L29" s="112" t="s">
        <v>18</v>
      </c>
      <c r="M29" s="204">
        <v>373</v>
      </c>
      <c r="N29" s="204">
        <v>272</v>
      </c>
      <c r="O29" s="204">
        <v>265</v>
      </c>
      <c r="P29" s="204">
        <v>145</v>
      </c>
      <c r="Q29" s="204">
        <v>276</v>
      </c>
      <c r="R29" s="204">
        <v>229</v>
      </c>
      <c r="S29" s="204">
        <v>215</v>
      </c>
      <c r="T29" s="204">
        <v>108</v>
      </c>
    </row>
    <row r="30" spans="10:20" ht="12.75" customHeight="1" x14ac:dyDescent="0.25">
      <c r="J30" s="66"/>
      <c r="L30" s="112" t="s">
        <v>20</v>
      </c>
      <c r="M30" s="204">
        <v>606</v>
      </c>
      <c r="N30" s="204">
        <v>469</v>
      </c>
      <c r="O30" s="204">
        <v>444</v>
      </c>
      <c r="P30" s="204">
        <v>196</v>
      </c>
      <c r="Q30" s="204">
        <v>466</v>
      </c>
      <c r="R30" s="204">
        <v>361</v>
      </c>
      <c r="S30" s="204">
        <v>342</v>
      </c>
      <c r="T30" s="204">
        <v>174</v>
      </c>
    </row>
    <row r="31" spans="10:20" ht="12.75" customHeight="1" x14ac:dyDescent="0.25">
      <c r="L31" s="113" t="s">
        <v>22</v>
      </c>
      <c r="M31" s="205">
        <v>49</v>
      </c>
      <c r="N31" s="205">
        <v>51</v>
      </c>
      <c r="O31" s="205">
        <v>61</v>
      </c>
      <c r="P31" s="205">
        <v>19</v>
      </c>
      <c r="Q31" s="205">
        <v>39</v>
      </c>
      <c r="R31" s="205">
        <v>27</v>
      </c>
      <c r="S31" s="205">
        <v>42</v>
      </c>
      <c r="T31" s="205">
        <v>18</v>
      </c>
    </row>
    <row r="32" spans="10:20" ht="12.75" customHeight="1" x14ac:dyDescent="0.25">
      <c r="L32" s="128" t="s">
        <v>7</v>
      </c>
      <c r="M32" s="134"/>
      <c r="N32" s="134"/>
      <c r="O32" s="134"/>
      <c r="P32" s="134"/>
      <c r="Q32" s="134"/>
      <c r="R32" s="134"/>
      <c r="S32" s="134"/>
      <c r="T32" s="135"/>
    </row>
    <row r="33" spans="2:20" ht="12.75" customHeight="1" x14ac:dyDescent="0.25">
      <c r="L33" s="111" t="s">
        <v>8</v>
      </c>
      <c r="M33" s="203">
        <v>1400</v>
      </c>
      <c r="N33" s="203">
        <v>1015</v>
      </c>
      <c r="O33" s="203">
        <v>971</v>
      </c>
      <c r="P33" s="203">
        <v>482</v>
      </c>
      <c r="Q33" s="203">
        <v>1986</v>
      </c>
      <c r="R33" s="203">
        <v>1343</v>
      </c>
      <c r="S33" s="203">
        <v>1148</v>
      </c>
      <c r="T33" s="203">
        <v>663</v>
      </c>
    </row>
    <row r="34" spans="2:20" ht="12.75" customHeight="1" x14ac:dyDescent="0.25">
      <c r="L34" s="112" t="s">
        <v>9</v>
      </c>
      <c r="M34" s="204">
        <v>1277</v>
      </c>
      <c r="N34" s="204">
        <v>948</v>
      </c>
      <c r="O34" s="204">
        <v>899</v>
      </c>
      <c r="P34" s="204">
        <v>448</v>
      </c>
      <c r="Q34" s="204">
        <v>1416</v>
      </c>
      <c r="R34" s="204">
        <v>967</v>
      </c>
      <c r="S34" s="204">
        <v>991</v>
      </c>
      <c r="T34" s="204">
        <v>483</v>
      </c>
    </row>
    <row r="35" spans="2:20" ht="12.75" customHeight="1" x14ac:dyDescent="0.25">
      <c r="L35" s="129" t="s">
        <v>73</v>
      </c>
      <c r="M35" s="206">
        <v>2677</v>
      </c>
      <c r="N35" s="206">
        <v>1963</v>
      </c>
      <c r="O35" s="206">
        <v>1870</v>
      </c>
      <c r="P35" s="206">
        <v>930</v>
      </c>
      <c r="Q35" s="206">
        <v>3402</v>
      </c>
      <c r="R35" s="206">
        <v>2310</v>
      </c>
      <c r="S35" s="206">
        <v>2139</v>
      </c>
      <c r="T35" s="206">
        <v>1146</v>
      </c>
    </row>
    <row r="36" spans="2:20" ht="12.75" customHeight="1" x14ac:dyDescent="0.25">
      <c r="L36" s="244"/>
      <c r="M36" s="244"/>
      <c r="N36" s="244"/>
      <c r="O36" s="244"/>
      <c r="P36" s="244"/>
      <c r="Q36" s="244"/>
      <c r="R36" s="244"/>
      <c r="S36" s="244"/>
      <c r="T36" s="244"/>
    </row>
    <row r="37" spans="2:20" ht="12.75" customHeight="1" x14ac:dyDescent="0.25">
      <c r="L37" s="245"/>
      <c r="M37" s="245"/>
      <c r="N37" s="245"/>
      <c r="O37" s="245"/>
      <c r="P37" s="245"/>
      <c r="Q37" s="245"/>
      <c r="R37" s="245"/>
      <c r="S37" s="245"/>
      <c r="T37" s="245"/>
    </row>
    <row r="38" spans="2:20" ht="30" customHeight="1" x14ac:dyDescent="0.25">
      <c r="L38" s="115"/>
      <c r="T38" s="58"/>
    </row>
    <row r="39" spans="2:20" ht="12.75" customHeight="1" x14ac:dyDescent="0.25">
      <c r="L39" s="115"/>
    </row>
    <row r="40" spans="2:20" ht="15" customHeight="1" x14ac:dyDescent="0.25">
      <c r="L40" s="115"/>
    </row>
    <row r="41" spans="2:20" ht="30" customHeight="1" x14ac:dyDescent="0.3">
      <c r="B41" s="36" t="s">
        <v>185</v>
      </c>
      <c r="L41" s="130" t="s">
        <v>112</v>
      </c>
      <c r="M41" s="47" t="s">
        <v>129</v>
      </c>
      <c r="N41" s="47" t="s">
        <v>130</v>
      </c>
      <c r="O41" s="47" t="s">
        <v>131</v>
      </c>
      <c r="P41" s="47" t="s">
        <v>132</v>
      </c>
      <c r="Q41" s="47" t="s">
        <v>133</v>
      </c>
      <c r="R41" s="47" t="s">
        <v>134</v>
      </c>
      <c r="S41" s="47" t="s">
        <v>135</v>
      </c>
      <c r="T41" s="47" t="s">
        <v>136</v>
      </c>
    </row>
    <row r="42" spans="2:20" ht="12.75" customHeight="1" x14ac:dyDescent="0.3">
      <c r="B42" s="36"/>
      <c r="L42" s="128" t="s">
        <v>120</v>
      </c>
      <c r="M42" s="69"/>
      <c r="N42" s="69"/>
      <c r="O42" s="69"/>
      <c r="P42" s="69"/>
      <c r="Q42" s="69"/>
      <c r="R42" s="69"/>
      <c r="S42" s="69"/>
      <c r="T42" s="70"/>
    </row>
    <row r="43" spans="2:20" ht="15" customHeight="1" x14ac:dyDescent="0.25">
      <c r="B43" s="153" t="s">
        <v>184</v>
      </c>
      <c r="C43" s="252" t="s">
        <v>307</v>
      </c>
      <c r="D43" s="252"/>
      <c r="E43" s="252"/>
      <c r="F43" s="252"/>
      <c r="G43" s="252"/>
      <c r="H43" s="252"/>
      <c r="I43" s="252"/>
      <c r="J43" s="252"/>
      <c r="L43" s="131" t="s">
        <v>27</v>
      </c>
      <c r="M43" s="207">
        <v>187</v>
      </c>
      <c r="N43" s="203">
        <v>124</v>
      </c>
      <c r="O43" s="208">
        <v>103</v>
      </c>
      <c r="P43" s="203">
        <v>53</v>
      </c>
      <c r="Q43" s="208">
        <v>282</v>
      </c>
      <c r="R43" s="203">
        <v>172</v>
      </c>
      <c r="S43" s="203">
        <v>152</v>
      </c>
      <c r="T43" s="209">
        <v>73</v>
      </c>
    </row>
    <row r="44" spans="2:20" x14ac:dyDescent="0.25">
      <c r="C44" s="252"/>
      <c r="D44" s="252"/>
      <c r="E44" s="252"/>
      <c r="F44" s="252"/>
      <c r="G44" s="252"/>
      <c r="H44" s="252"/>
      <c r="I44" s="252"/>
      <c r="J44" s="252"/>
      <c r="L44" s="132" t="s">
        <v>29</v>
      </c>
      <c r="M44" s="210">
        <v>556</v>
      </c>
      <c r="N44" s="204">
        <v>366</v>
      </c>
      <c r="O44" s="211">
        <v>387</v>
      </c>
      <c r="P44" s="204">
        <v>136</v>
      </c>
      <c r="Q44" s="211">
        <v>378</v>
      </c>
      <c r="R44" s="204">
        <v>277</v>
      </c>
      <c r="S44" s="204">
        <v>264</v>
      </c>
      <c r="T44" s="212">
        <v>120</v>
      </c>
    </row>
    <row r="45" spans="2:20" x14ac:dyDescent="0.25">
      <c r="C45" s="252"/>
      <c r="D45" s="252"/>
      <c r="E45" s="252"/>
      <c r="F45" s="252"/>
      <c r="G45" s="252"/>
      <c r="H45" s="252"/>
      <c r="I45" s="252"/>
      <c r="J45" s="252"/>
      <c r="L45" s="132" t="s">
        <v>30</v>
      </c>
      <c r="M45" s="210">
        <v>196</v>
      </c>
      <c r="N45" s="204">
        <v>151</v>
      </c>
      <c r="O45" s="211">
        <v>140</v>
      </c>
      <c r="P45" s="204">
        <v>48</v>
      </c>
      <c r="Q45" s="211">
        <v>281</v>
      </c>
      <c r="R45" s="204">
        <v>159</v>
      </c>
      <c r="S45" s="204">
        <v>158</v>
      </c>
      <c r="T45" s="212">
        <v>48</v>
      </c>
    </row>
    <row r="46" spans="2:20" ht="14.25" customHeight="1" x14ac:dyDescent="0.3">
      <c r="B46" s="36"/>
      <c r="C46" s="247"/>
      <c r="D46" s="247"/>
      <c r="E46" s="247"/>
      <c r="F46" s="247"/>
      <c r="G46" s="247"/>
      <c r="H46" s="247"/>
      <c r="I46" s="247"/>
      <c r="J46" s="247"/>
      <c r="L46" s="132" t="s">
        <v>32</v>
      </c>
      <c r="M46" s="210">
        <v>126</v>
      </c>
      <c r="N46" s="204">
        <v>90</v>
      </c>
      <c r="O46" s="211">
        <v>90</v>
      </c>
      <c r="P46" s="204">
        <v>30</v>
      </c>
      <c r="Q46" s="211">
        <v>79</v>
      </c>
      <c r="R46" s="204">
        <v>67</v>
      </c>
      <c r="S46" s="204">
        <v>57</v>
      </c>
      <c r="T46" s="212">
        <v>26</v>
      </c>
    </row>
    <row r="47" spans="2:20" ht="15" customHeight="1" x14ac:dyDescent="0.25">
      <c r="B47" s="250" t="s">
        <v>80</v>
      </c>
      <c r="C47" s="240" t="s">
        <v>81</v>
      </c>
      <c r="D47" s="228" t="s">
        <v>82</v>
      </c>
      <c r="E47" s="230" t="s">
        <v>174</v>
      </c>
      <c r="F47" s="242" t="s">
        <v>83</v>
      </c>
      <c r="G47" s="236" t="s">
        <v>176</v>
      </c>
      <c r="H47" s="152" t="s">
        <v>84</v>
      </c>
      <c r="I47" s="152" t="s">
        <v>84</v>
      </c>
      <c r="J47" s="37" t="s">
        <v>85</v>
      </c>
      <c r="L47" s="133" t="s">
        <v>34</v>
      </c>
      <c r="M47" s="213">
        <v>216</v>
      </c>
      <c r="N47" s="205">
        <v>137</v>
      </c>
      <c r="O47" s="214">
        <v>130</v>
      </c>
      <c r="P47" s="205">
        <v>65</v>
      </c>
      <c r="Q47" s="214">
        <v>306</v>
      </c>
      <c r="R47" s="205">
        <v>185</v>
      </c>
      <c r="S47" s="205">
        <v>153</v>
      </c>
      <c r="T47" s="215">
        <v>85</v>
      </c>
    </row>
    <row r="48" spans="2:20" ht="12.75" customHeight="1" x14ac:dyDescent="0.25">
      <c r="B48" s="251"/>
      <c r="C48" s="241"/>
      <c r="D48" s="229"/>
      <c r="E48" s="231"/>
      <c r="F48" s="243"/>
      <c r="G48" s="237"/>
      <c r="H48" s="62" t="s">
        <v>303</v>
      </c>
      <c r="I48" s="62" t="s">
        <v>183</v>
      </c>
      <c r="J48" s="38" t="s">
        <v>86</v>
      </c>
    </row>
    <row r="49" spans="2:11" ht="14.25" customHeight="1" x14ac:dyDescent="0.25">
      <c r="B49" s="125" t="s">
        <v>124</v>
      </c>
      <c r="C49" s="117">
        <f>OutcomesData!$P$62+OutcomesData!$E$62</f>
        <v>2677</v>
      </c>
      <c r="D49" s="117">
        <f>OutcomesData!$P$61+OutcomesData!$E$61</f>
        <v>3140</v>
      </c>
      <c r="E49" s="118">
        <f t="shared" ref="E49:E52" si="3">(C49-D49)/D49</f>
        <v>-0.14745222929936305</v>
      </c>
      <c r="F49" s="117">
        <f>OutcomesData!$P$50+OutcomesData!$E$50</f>
        <v>2141</v>
      </c>
      <c r="G49" s="119">
        <f>SUM((C49-F49)/F49)</f>
        <v>0.25035030359645027</v>
      </c>
      <c r="H49" s="117">
        <f>OutcomesData!E56+OutcomesData!P56</f>
        <v>3004</v>
      </c>
      <c r="I49" s="117">
        <f>OutcomesData!E44+OutcomesData!P44</f>
        <v>1175</v>
      </c>
      <c r="J49" s="119">
        <f>SUM((H49-I49)/I49)</f>
        <v>1.5565957446808512</v>
      </c>
    </row>
    <row r="50" spans="2:11" ht="14.25" customHeight="1" x14ac:dyDescent="0.25">
      <c r="B50" s="126" t="s">
        <v>125</v>
      </c>
      <c r="C50" s="117">
        <f>OutcomesData!$Q$62+OutcomesData!F62</f>
        <v>1963</v>
      </c>
      <c r="D50" s="117">
        <f>OutcomesData!$Q$61+OutcomesData!F61</f>
        <v>2252</v>
      </c>
      <c r="E50" s="118">
        <f t="shared" si="3"/>
        <v>-0.12833037300177619</v>
      </c>
      <c r="F50" s="117">
        <f>OutcomesData!$Q$50+OutcomesData!$F$50</f>
        <v>1752</v>
      </c>
      <c r="G50" s="119">
        <f t="shared" ref="G50:G52" si="4">SUM((C50-F50)/F50)</f>
        <v>0.1204337899543379</v>
      </c>
      <c r="H50" s="117">
        <f>OutcomesData!F56+OutcomesData!Q56</f>
        <v>2997</v>
      </c>
      <c r="I50" s="117">
        <f>OutcomesData!F44+OutcomesData!Q44</f>
        <v>1882</v>
      </c>
      <c r="J50" s="119">
        <f t="shared" ref="J50:J52" si="5">SUM((H50-I50)/I50)</f>
        <v>0.59245483528161536</v>
      </c>
    </row>
    <row r="51" spans="2:11" ht="14.25" customHeight="1" x14ac:dyDescent="0.25">
      <c r="B51" s="126" t="s">
        <v>126</v>
      </c>
      <c r="C51" s="117">
        <f>OutcomesData!$R$62+OutcomesData!$G$62</f>
        <v>1870</v>
      </c>
      <c r="D51" s="117">
        <f>OutcomesData!$R$61+OutcomesData!$G$61</f>
        <v>2172</v>
      </c>
      <c r="E51" s="118">
        <f t="shared" si="3"/>
        <v>-0.13904235727440148</v>
      </c>
      <c r="F51" s="117">
        <f>OutcomesData!$R$50+OutcomesData!$G$50</f>
        <v>1579</v>
      </c>
      <c r="G51" s="119">
        <f t="shared" si="4"/>
        <v>0.18429385687143762</v>
      </c>
      <c r="H51" s="117">
        <f>OutcomesData!G56+OutcomesData!R56</f>
        <v>2019</v>
      </c>
      <c r="I51" s="117">
        <f>OutcomesData!G44+OutcomesData!R44</f>
        <v>1513</v>
      </c>
      <c r="J51" s="119">
        <f t="shared" si="5"/>
        <v>0.33443489755452743</v>
      </c>
    </row>
    <row r="52" spans="2:11" ht="14.25" customHeight="1" x14ac:dyDescent="0.25">
      <c r="B52" s="126" t="s">
        <v>127</v>
      </c>
      <c r="C52" s="117">
        <f>OutcomesData!$S$62+OutcomesData!$H$62</f>
        <v>930</v>
      </c>
      <c r="D52" s="117">
        <f>OutcomesData!$S$61+OutcomesData!$H$61</f>
        <v>1122</v>
      </c>
      <c r="E52" s="118">
        <f t="shared" si="3"/>
        <v>-0.17112299465240641</v>
      </c>
      <c r="F52" s="117">
        <f>OutcomesData!S50</f>
        <v>625</v>
      </c>
      <c r="G52" s="119">
        <f t="shared" si="4"/>
        <v>0.48799999999999999</v>
      </c>
      <c r="H52" s="117">
        <f>OutcomesData!S56</f>
        <v>821</v>
      </c>
      <c r="I52" s="117">
        <f>OutcomesData!S44</f>
        <v>831</v>
      </c>
      <c r="J52" s="119">
        <f t="shared" si="5"/>
        <v>-1.2033694344163659E-2</v>
      </c>
    </row>
    <row r="53" spans="2:11" ht="12.75" customHeight="1" x14ac:dyDescent="0.25"/>
    <row r="54" spans="2:11" ht="12.75" customHeight="1" x14ac:dyDescent="0.25"/>
    <row r="55" spans="2:11" ht="12.75" customHeight="1" x14ac:dyDescent="0.25"/>
    <row r="56" spans="2:11" ht="12.75" customHeight="1" x14ac:dyDescent="0.25">
      <c r="K56" s="61"/>
    </row>
    <row r="57" spans="2:11" ht="12.75" customHeight="1" x14ac:dyDescent="0.25">
      <c r="K57" s="61"/>
    </row>
    <row r="58" spans="2:11" ht="12.75" customHeight="1" x14ac:dyDescent="0.25">
      <c r="K58" s="61"/>
    </row>
    <row r="59" spans="2:11" ht="12.75" customHeight="1" x14ac:dyDescent="0.25">
      <c r="K59" s="61"/>
    </row>
    <row r="60" spans="2:11" ht="12.75" customHeight="1" x14ac:dyDescent="0.25"/>
    <row r="61" spans="2:11" ht="12.75" customHeight="1" x14ac:dyDescent="0.25"/>
    <row r="62" spans="2:11" ht="12.75" customHeight="1" x14ac:dyDescent="0.25"/>
    <row r="63" spans="2:11" ht="12.75" customHeight="1" x14ac:dyDescent="0.25"/>
    <row r="64" spans="2:11" ht="12.75" customHeight="1" x14ac:dyDescent="0.25"/>
    <row r="65" spans="2:20" ht="12.75" customHeight="1" x14ac:dyDescent="0.25"/>
    <row r="66" spans="2:20" ht="12.75" customHeight="1" x14ac:dyDescent="0.25"/>
    <row r="67" spans="2:20" ht="12.75" customHeight="1" x14ac:dyDescent="0.25"/>
    <row r="68" spans="2:20" ht="12.75" customHeight="1" x14ac:dyDescent="0.25"/>
    <row r="69" spans="2:20" ht="12.75" customHeight="1" x14ac:dyDescent="0.25"/>
    <row r="70" spans="2:20" ht="12.75" customHeight="1" x14ac:dyDescent="0.25"/>
    <row r="71" spans="2:20" ht="12.75" customHeight="1" x14ac:dyDescent="0.25"/>
    <row r="72" spans="2:20" ht="30" customHeight="1" x14ac:dyDescent="0.25"/>
    <row r="73" spans="2:20" ht="12.75" customHeight="1" x14ac:dyDescent="0.25"/>
    <row r="77" spans="2:20" x14ac:dyDescent="0.25">
      <c r="T77" s="58"/>
    </row>
    <row r="80" spans="2:20" ht="18.75" x14ac:dyDescent="0.3">
      <c r="B80" s="36" t="s">
        <v>186</v>
      </c>
    </row>
    <row r="82" spans="2:11" ht="15" customHeight="1" x14ac:dyDescent="0.25">
      <c r="B82" s="153" t="s">
        <v>184</v>
      </c>
      <c r="C82" s="252" t="s">
        <v>307</v>
      </c>
      <c r="D82" s="252"/>
      <c r="E82" s="252"/>
      <c r="F82" s="252"/>
      <c r="G82" s="252"/>
      <c r="H82" s="252"/>
      <c r="I82" s="252"/>
      <c r="J82" s="252"/>
    </row>
    <row r="83" spans="2:11" x14ac:dyDescent="0.25">
      <c r="C83" s="252"/>
      <c r="D83" s="252"/>
      <c r="E83" s="252"/>
      <c r="F83" s="252"/>
      <c r="G83" s="252"/>
      <c r="H83" s="252"/>
      <c r="I83" s="252"/>
      <c r="J83" s="252"/>
    </row>
    <row r="84" spans="2:11" x14ac:dyDescent="0.25">
      <c r="C84" s="252"/>
      <c r="D84" s="252"/>
      <c r="E84" s="252"/>
      <c r="F84" s="252"/>
      <c r="G84" s="252"/>
      <c r="H84" s="252"/>
      <c r="I84" s="252"/>
      <c r="J84" s="252"/>
    </row>
    <row r="85" spans="2:11" x14ac:dyDescent="0.25">
      <c r="C85" s="247"/>
      <c r="D85" s="247"/>
      <c r="E85" s="247"/>
      <c r="F85" s="247"/>
      <c r="G85" s="247"/>
      <c r="H85" s="247"/>
      <c r="I85" s="247"/>
      <c r="J85" s="247"/>
    </row>
    <row r="86" spans="2:11" x14ac:dyDescent="0.25">
      <c r="B86" s="250" t="s">
        <v>80</v>
      </c>
      <c r="C86" s="240" t="s">
        <v>81</v>
      </c>
      <c r="D86" s="228" t="s">
        <v>82</v>
      </c>
      <c r="E86" s="230" t="s">
        <v>174</v>
      </c>
      <c r="F86" s="242" t="s">
        <v>83</v>
      </c>
      <c r="G86" s="236" t="s">
        <v>176</v>
      </c>
      <c r="H86" s="152" t="s">
        <v>84</v>
      </c>
      <c r="I86" s="152" t="s">
        <v>84</v>
      </c>
      <c r="J86" s="37" t="s">
        <v>85</v>
      </c>
    </row>
    <row r="87" spans="2:11" x14ac:dyDescent="0.25">
      <c r="B87" s="251"/>
      <c r="C87" s="241"/>
      <c r="D87" s="229"/>
      <c r="E87" s="231"/>
      <c r="F87" s="243"/>
      <c r="G87" s="237"/>
      <c r="H87" s="62" t="s">
        <v>303</v>
      </c>
      <c r="I87" s="62" t="s">
        <v>183</v>
      </c>
      <c r="J87" s="38" t="s">
        <v>86</v>
      </c>
    </row>
    <row r="88" spans="2:11" ht="14.25" customHeight="1" x14ac:dyDescent="0.25">
      <c r="B88" s="45" t="s">
        <v>124</v>
      </c>
      <c r="C88" s="117">
        <f>OutcomesData!$T$62+OutcomesData!$H$62</f>
        <v>3402</v>
      </c>
      <c r="D88" s="117">
        <f>OutcomesData!$T$61+OutcomesData!$H$61</f>
        <v>3718</v>
      </c>
      <c r="E88" s="118">
        <f t="shared" ref="E88:E91" si="6">(C88-D88)/D88</f>
        <v>-8.49919311457773E-2</v>
      </c>
      <c r="F88" s="117">
        <f>OutcomesData!$T$50+OutcomesData!$H$50</f>
        <v>2756</v>
      </c>
      <c r="G88" s="119">
        <f t="shared" ref="G88:G89" si="7">(C88-F88)/F88</f>
        <v>0.23439767779390422</v>
      </c>
      <c r="H88" s="117">
        <f>OutcomesData!H56+OutcomesData!T56</f>
        <v>3738</v>
      </c>
      <c r="I88" s="117">
        <f>OutcomesData!H44+OutcomesData!T44</f>
        <v>1690</v>
      </c>
      <c r="J88" s="127">
        <f t="shared" ref="J88:J90" si="8">(H88-I88)/I88</f>
        <v>1.2118343195266272</v>
      </c>
    </row>
    <row r="89" spans="2:11" ht="14.25" customHeight="1" x14ac:dyDescent="0.25">
      <c r="B89" s="46" t="s">
        <v>125</v>
      </c>
      <c r="C89" s="117">
        <f>OutcomesData!$U$62+OutcomesData!$I$62</f>
        <v>2310</v>
      </c>
      <c r="D89" s="117">
        <f>OutcomesData!$U$61+OutcomesData!$I$61</f>
        <v>2605</v>
      </c>
      <c r="E89" s="118">
        <f t="shared" si="6"/>
        <v>-0.11324376199616124</v>
      </c>
      <c r="F89" s="117">
        <f>OutcomesData!$U$50+OutcomesData!$I$50</f>
        <v>2291</v>
      </c>
      <c r="G89" s="119">
        <f t="shared" si="7"/>
        <v>8.2933216935835875E-3</v>
      </c>
      <c r="H89" s="117">
        <f>OutcomesData!I56+OutcomesData!U56</f>
        <v>3266</v>
      </c>
      <c r="I89" s="117">
        <f>OutcomesData!I44+OutcomesData!U44</f>
        <v>2445</v>
      </c>
      <c r="J89" s="127">
        <f t="shared" si="8"/>
        <v>0.33578732106339471</v>
      </c>
    </row>
    <row r="90" spans="2:11" ht="14.25" customHeight="1" x14ac:dyDescent="0.25">
      <c r="B90" s="46" t="s">
        <v>126</v>
      </c>
      <c r="C90" s="117">
        <f>OutcomesData!$V$62+OutcomesData!$J$62</f>
        <v>2139</v>
      </c>
      <c r="D90" s="117">
        <f>OutcomesData!$V$61+OutcomesData!$J$61</f>
        <v>2366</v>
      </c>
      <c r="E90" s="118">
        <f t="shared" si="6"/>
        <v>-9.5942519019442091E-2</v>
      </c>
      <c r="F90" s="117">
        <f>OutcomesData!$V$50+OutcomesData!$J$50</f>
        <v>1959</v>
      </c>
      <c r="G90" s="119">
        <f>(C90-F90)/F90</f>
        <v>9.1883614088820828E-2</v>
      </c>
      <c r="H90" s="117">
        <f>OutcomesData!J56+OutcomesData!V56</f>
        <v>2354</v>
      </c>
      <c r="I90" s="117">
        <f>OutcomesData!J44+OutcomesData!V44</f>
        <v>1962</v>
      </c>
      <c r="J90" s="127">
        <f t="shared" si="8"/>
        <v>0.199796126401631</v>
      </c>
      <c r="K90" s="68"/>
    </row>
    <row r="91" spans="2:11" ht="14.25" customHeight="1" x14ac:dyDescent="0.25">
      <c r="B91" s="46" t="s">
        <v>127</v>
      </c>
      <c r="C91" s="117">
        <f>OutcomesData!$W$62</f>
        <v>1146</v>
      </c>
      <c r="D91" s="117">
        <f>OutcomesData!$W$61</f>
        <v>1327</v>
      </c>
      <c r="E91" s="118">
        <f t="shared" si="6"/>
        <v>-0.13639788997739261</v>
      </c>
      <c r="F91" s="117">
        <f>OutcomesData!W50</f>
        <v>885</v>
      </c>
      <c r="G91" s="119">
        <f>(C91-F91)/F91</f>
        <v>0.29491525423728815</v>
      </c>
      <c r="H91" s="117">
        <f>OutcomesData!W56</f>
        <v>1128</v>
      </c>
      <c r="I91" s="117">
        <f>OutcomesData!W44</f>
        <v>1006</v>
      </c>
      <c r="J91" s="127">
        <f>(H91-I91)/I91</f>
        <v>0.12127236580516898</v>
      </c>
      <c r="K91" s="61"/>
    </row>
    <row r="92" spans="2:11" x14ac:dyDescent="0.25">
      <c r="K92" s="61"/>
    </row>
    <row r="93" spans="2:11" x14ac:dyDescent="0.25">
      <c r="K93" s="61"/>
    </row>
    <row r="94" spans="2:11" x14ac:dyDescent="0.25">
      <c r="K94" s="61"/>
    </row>
  </sheetData>
  <mergeCells count="22">
    <mergeCell ref="L36:T37"/>
    <mergeCell ref="B86:B87"/>
    <mergeCell ref="C86:C87"/>
    <mergeCell ref="D86:D87"/>
    <mergeCell ref="E86:E87"/>
    <mergeCell ref="F86:F87"/>
    <mergeCell ref="G86:G87"/>
    <mergeCell ref="C43:J46"/>
    <mergeCell ref="C82:J85"/>
    <mergeCell ref="B6:B7"/>
    <mergeCell ref="B47:B48"/>
    <mergeCell ref="C6:C7"/>
    <mergeCell ref="D6:D7"/>
    <mergeCell ref="E6:E7"/>
    <mergeCell ref="C3:J5"/>
    <mergeCell ref="G6:G7"/>
    <mergeCell ref="C47:C48"/>
    <mergeCell ref="D47:D48"/>
    <mergeCell ref="E47:E48"/>
    <mergeCell ref="F47:F48"/>
    <mergeCell ref="G47:G48"/>
    <mergeCell ref="F6:F7"/>
  </mergeCells>
  <printOptions horizontalCentered="1" verticalCentered="1"/>
  <pageMargins left="0.31496062992125984" right="0.31496062992125984" top="0.35433070866141736" bottom="0.35433070866141736" header="0.31496062992125984" footer="0.31496062992125984"/>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50"/>
  </sheetPr>
  <dimension ref="A1:W62"/>
  <sheetViews>
    <sheetView showGridLines="0" zoomScaleNormal="100" workbookViewId="0">
      <pane ySplit="1" topLeftCell="A2" activePane="bottomLeft" state="frozen"/>
      <selection pane="bottomLeft" activeCell="A2" sqref="A2"/>
    </sheetView>
  </sheetViews>
  <sheetFormatPr defaultRowHeight="15" x14ac:dyDescent="0.25"/>
  <cols>
    <col min="1" max="1" width="12.7109375" customWidth="1"/>
    <col min="2" max="3" width="10.7109375" customWidth="1"/>
    <col min="4" max="4" width="9.140625" customWidth="1"/>
    <col min="5" max="23" width="10.7109375" customWidth="1"/>
  </cols>
  <sheetData>
    <row r="1" spans="1:23" s="17" customFormat="1" ht="48.75" x14ac:dyDescent="0.25">
      <c r="A1" s="20" t="s">
        <v>47</v>
      </c>
      <c r="B1" s="20" t="s">
        <v>48</v>
      </c>
      <c r="C1" s="20" t="s">
        <v>49</v>
      </c>
      <c r="D1" s="20" t="s">
        <v>50</v>
      </c>
      <c r="E1" s="20" t="s">
        <v>51</v>
      </c>
      <c r="F1" s="20" t="s">
        <v>52</v>
      </c>
      <c r="G1" s="20" t="s">
        <v>53</v>
      </c>
      <c r="H1" s="20" t="s">
        <v>54</v>
      </c>
      <c r="I1" s="20" t="s">
        <v>55</v>
      </c>
      <c r="J1" s="20" t="s">
        <v>56</v>
      </c>
      <c r="K1" s="21" t="s">
        <v>57</v>
      </c>
      <c r="L1" s="21" t="s">
        <v>58</v>
      </c>
      <c r="M1" s="21" t="s">
        <v>59</v>
      </c>
      <c r="N1" s="21" t="s">
        <v>60</v>
      </c>
      <c r="O1" s="21" t="s">
        <v>61</v>
      </c>
      <c r="P1" s="21" t="s">
        <v>62</v>
      </c>
      <c r="Q1" s="21" t="s">
        <v>63</v>
      </c>
      <c r="R1" s="21" t="s">
        <v>64</v>
      </c>
      <c r="S1" s="21" t="s">
        <v>65</v>
      </c>
      <c r="T1" s="21" t="s">
        <v>66</v>
      </c>
      <c r="U1" s="21" t="s">
        <v>67</v>
      </c>
      <c r="V1" s="21" t="s">
        <v>68</v>
      </c>
      <c r="W1" s="21" t="s">
        <v>69</v>
      </c>
    </row>
    <row r="2" spans="1:23" x14ac:dyDescent="0.25">
      <c r="A2" s="27">
        <v>42735</v>
      </c>
      <c r="B2" s="76">
        <v>4014</v>
      </c>
      <c r="C2" s="76">
        <v>3574</v>
      </c>
      <c r="D2" s="76">
        <v>2694</v>
      </c>
      <c r="E2" s="76">
        <v>1774</v>
      </c>
      <c r="F2" s="76">
        <v>1643</v>
      </c>
      <c r="G2" s="76">
        <v>1185</v>
      </c>
      <c r="H2" s="76">
        <v>2240</v>
      </c>
      <c r="I2" s="76">
        <v>1931</v>
      </c>
      <c r="J2" s="24">
        <v>1509</v>
      </c>
      <c r="K2" s="24"/>
      <c r="L2" s="24"/>
      <c r="M2" s="24"/>
      <c r="N2" s="24"/>
      <c r="O2" s="24"/>
      <c r="P2" s="24"/>
      <c r="Q2" s="24"/>
      <c r="R2" s="24"/>
      <c r="S2" s="24"/>
      <c r="T2" s="24"/>
      <c r="U2" s="24"/>
      <c r="V2" s="24"/>
      <c r="W2" s="24"/>
    </row>
    <row r="3" spans="1:23" x14ac:dyDescent="0.25">
      <c r="A3" s="28">
        <v>42766</v>
      </c>
      <c r="B3" s="22">
        <v>2886</v>
      </c>
      <c r="C3" s="22">
        <v>3621</v>
      </c>
      <c r="D3" s="22">
        <v>2872</v>
      </c>
      <c r="E3" s="22">
        <v>1370</v>
      </c>
      <c r="F3" s="22">
        <v>1740</v>
      </c>
      <c r="G3" s="22">
        <v>1412</v>
      </c>
      <c r="H3" s="22">
        <v>1516</v>
      </c>
      <c r="I3" s="22">
        <v>1881</v>
      </c>
      <c r="J3" s="22">
        <v>1460</v>
      </c>
      <c r="K3" s="22"/>
      <c r="L3" s="22"/>
      <c r="M3" s="22"/>
      <c r="N3" s="22"/>
      <c r="O3" s="22"/>
      <c r="P3" s="22"/>
      <c r="Q3" s="22"/>
      <c r="R3" s="22"/>
      <c r="S3" s="22"/>
      <c r="T3" s="22"/>
      <c r="U3" s="22"/>
      <c r="V3" s="22"/>
      <c r="W3" s="22"/>
    </row>
    <row r="4" spans="1:23" x14ac:dyDescent="0.25">
      <c r="A4" s="29">
        <v>42794</v>
      </c>
      <c r="B4" s="25">
        <v>3907</v>
      </c>
      <c r="C4" s="25">
        <v>3187</v>
      </c>
      <c r="D4" s="25">
        <v>2477</v>
      </c>
      <c r="E4" s="25">
        <v>1813</v>
      </c>
      <c r="F4" s="25">
        <v>1494</v>
      </c>
      <c r="G4" s="25">
        <v>1219</v>
      </c>
      <c r="H4" s="25">
        <v>2094</v>
      </c>
      <c r="I4" s="25">
        <v>1693</v>
      </c>
      <c r="J4" s="25">
        <v>1258</v>
      </c>
      <c r="K4" s="25"/>
      <c r="L4" s="25"/>
      <c r="M4" s="25"/>
      <c r="N4" s="25"/>
      <c r="O4" s="25"/>
      <c r="P4" s="25"/>
      <c r="Q4" s="25"/>
      <c r="R4" s="25"/>
      <c r="S4" s="25"/>
      <c r="T4" s="25"/>
      <c r="U4" s="25"/>
      <c r="V4" s="25"/>
      <c r="W4" s="25"/>
    </row>
    <row r="5" spans="1:23" x14ac:dyDescent="0.25">
      <c r="A5" s="28">
        <v>42825</v>
      </c>
      <c r="B5" s="22">
        <v>5575</v>
      </c>
      <c r="C5" s="22">
        <v>3620</v>
      </c>
      <c r="D5" s="22">
        <v>3644</v>
      </c>
      <c r="E5" s="22">
        <v>2422</v>
      </c>
      <c r="F5" s="22">
        <v>1653</v>
      </c>
      <c r="G5" s="22">
        <v>1650</v>
      </c>
      <c r="H5" s="22">
        <v>3153</v>
      </c>
      <c r="I5" s="22">
        <v>1967</v>
      </c>
      <c r="J5" s="22">
        <v>1994</v>
      </c>
      <c r="K5" s="22"/>
      <c r="L5" s="22"/>
      <c r="M5" s="22"/>
      <c r="N5" s="22"/>
      <c r="O5" s="22"/>
      <c r="P5" s="22"/>
      <c r="Q5" s="22"/>
      <c r="R5" s="22"/>
      <c r="S5" s="22"/>
      <c r="T5" s="22"/>
      <c r="U5" s="22"/>
      <c r="V5" s="22"/>
      <c r="W5" s="22"/>
    </row>
    <row r="6" spans="1:23" x14ac:dyDescent="0.25">
      <c r="A6" s="29">
        <v>42855</v>
      </c>
      <c r="B6" s="25">
        <v>3437</v>
      </c>
      <c r="C6" s="25">
        <v>1864</v>
      </c>
      <c r="D6" s="25">
        <v>2313</v>
      </c>
      <c r="E6" s="25">
        <v>1560</v>
      </c>
      <c r="F6" s="25">
        <v>954</v>
      </c>
      <c r="G6" s="25">
        <v>1116</v>
      </c>
      <c r="H6" s="25">
        <v>1877</v>
      </c>
      <c r="I6" s="25">
        <v>910</v>
      </c>
      <c r="J6" s="25">
        <v>1197</v>
      </c>
      <c r="K6" s="25"/>
      <c r="L6" s="25"/>
      <c r="M6" s="25"/>
      <c r="N6" s="25"/>
      <c r="O6" s="25"/>
      <c r="P6" s="25"/>
      <c r="Q6" s="25"/>
      <c r="R6" s="25"/>
      <c r="S6" s="25"/>
      <c r="T6" s="25"/>
      <c r="U6" s="25"/>
      <c r="V6" s="25"/>
      <c r="W6" s="25"/>
    </row>
    <row r="7" spans="1:23" x14ac:dyDescent="0.25">
      <c r="A7" s="28">
        <v>42886</v>
      </c>
      <c r="B7" s="22">
        <v>4585</v>
      </c>
      <c r="C7" s="22">
        <v>4034</v>
      </c>
      <c r="D7" s="22">
        <v>3203</v>
      </c>
      <c r="E7" s="22">
        <v>2133</v>
      </c>
      <c r="F7" s="22">
        <v>1916</v>
      </c>
      <c r="G7" s="22">
        <v>1539</v>
      </c>
      <c r="H7" s="22">
        <v>2452</v>
      </c>
      <c r="I7" s="22">
        <v>2118</v>
      </c>
      <c r="J7" s="22">
        <v>1664</v>
      </c>
      <c r="K7" s="22"/>
      <c r="L7" s="22"/>
      <c r="M7" s="22"/>
      <c r="N7" s="22"/>
      <c r="O7" s="22"/>
      <c r="P7" s="22"/>
      <c r="Q7" s="22"/>
      <c r="R7" s="22"/>
      <c r="S7" s="22"/>
      <c r="T7" s="22"/>
      <c r="U7" s="22"/>
      <c r="V7" s="22"/>
      <c r="W7" s="22"/>
    </row>
    <row r="8" spans="1:23" x14ac:dyDescent="0.25">
      <c r="A8" s="29">
        <v>42916</v>
      </c>
      <c r="B8" s="25">
        <v>5554</v>
      </c>
      <c r="C8" s="25">
        <v>6039</v>
      </c>
      <c r="D8" s="25">
        <v>2893</v>
      </c>
      <c r="E8" s="25">
        <v>2423</v>
      </c>
      <c r="F8" s="25">
        <v>2634</v>
      </c>
      <c r="G8" s="25">
        <v>1313</v>
      </c>
      <c r="H8" s="25">
        <v>3131</v>
      </c>
      <c r="I8" s="25">
        <v>3405</v>
      </c>
      <c r="J8" s="25">
        <v>1580</v>
      </c>
      <c r="K8" s="25"/>
      <c r="L8" s="25"/>
      <c r="M8" s="25"/>
      <c r="N8" s="25"/>
      <c r="O8" s="25"/>
      <c r="P8" s="25"/>
      <c r="Q8" s="25"/>
      <c r="R8" s="25"/>
      <c r="S8" s="25"/>
      <c r="T8" s="25"/>
      <c r="U8" s="25"/>
      <c r="V8" s="25"/>
      <c r="W8" s="25"/>
    </row>
    <row r="9" spans="1:23" x14ac:dyDescent="0.25">
      <c r="A9" s="28">
        <v>42947</v>
      </c>
      <c r="B9" s="22">
        <v>3820</v>
      </c>
      <c r="C9" s="22">
        <v>2751</v>
      </c>
      <c r="D9" s="22">
        <v>1786</v>
      </c>
      <c r="E9" s="22">
        <v>1798</v>
      </c>
      <c r="F9" s="22">
        <v>1341</v>
      </c>
      <c r="G9" s="22">
        <v>895</v>
      </c>
      <c r="H9" s="22">
        <v>2022</v>
      </c>
      <c r="I9" s="22">
        <v>1410</v>
      </c>
      <c r="J9" s="22">
        <v>891</v>
      </c>
      <c r="K9" s="22"/>
      <c r="L9" s="22"/>
      <c r="M9" s="22"/>
      <c r="N9" s="22"/>
      <c r="O9" s="22"/>
      <c r="P9" s="22"/>
      <c r="Q9" s="22"/>
      <c r="R9" s="22"/>
      <c r="S9" s="22"/>
      <c r="T9" s="22"/>
      <c r="U9" s="22"/>
      <c r="V9" s="22"/>
      <c r="W9" s="22"/>
    </row>
    <row r="10" spans="1:23" x14ac:dyDescent="0.25">
      <c r="A10" s="29">
        <v>42978</v>
      </c>
      <c r="B10" s="25">
        <v>4641</v>
      </c>
      <c r="C10" s="25">
        <v>3740</v>
      </c>
      <c r="D10" s="25">
        <v>3241</v>
      </c>
      <c r="E10" s="25">
        <v>2113</v>
      </c>
      <c r="F10" s="25">
        <v>1809</v>
      </c>
      <c r="G10" s="25">
        <v>1551</v>
      </c>
      <c r="H10" s="25">
        <v>2528</v>
      </c>
      <c r="I10" s="25">
        <v>1931</v>
      </c>
      <c r="J10" s="25">
        <v>1690</v>
      </c>
      <c r="K10" s="25"/>
      <c r="L10" s="25"/>
      <c r="M10" s="25"/>
      <c r="N10" s="25"/>
      <c r="O10" s="25"/>
      <c r="P10" s="25"/>
      <c r="Q10" s="25"/>
      <c r="R10" s="25"/>
      <c r="S10" s="25"/>
      <c r="T10" s="25"/>
      <c r="U10" s="25"/>
      <c r="V10" s="25"/>
      <c r="W10" s="25"/>
    </row>
    <row r="11" spans="1:23" x14ac:dyDescent="0.25">
      <c r="A11" s="28">
        <v>43008</v>
      </c>
      <c r="B11" s="22">
        <v>4673</v>
      </c>
      <c r="C11" s="22">
        <v>3996</v>
      </c>
      <c r="D11" s="22">
        <v>3863</v>
      </c>
      <c r="E11" s="22">
        <v>2093</v>
      </c>
      <c r="F11" s="22">
        <v>1806</v>
      </c>
      <c r="G11" s="22">
        <v>1683</v>
      </c>
      <c r="H11" s="22">
        <v>2580</v>
      </c>
      <c r="I11" s="22">
        <v>2190</v>
      </c>
      <c r="J11" s="22">
        <v>2180</v>
      </c>
      <c r="K11" s="22"/>
      <c r="L11" s="22"/>
      <c r="M11" s="22"/>
      <c r="N11" s="22"/>
      <c r="O11" s="22"/>
      <c r="P11" s="22"/>
      <c r="Q11" s="22"/>
      <c r="R11" s="22"/>
      <c r="S11" s="22"/>
      <c r="T11" s="22"/>
      <c r="U11" s="22"/>
      <c r="V11" s="22"/>
      <c r="W11" s="22"/>
    </row>
    <row r="12" spans="1:23" x14ac:dyDescent="0.25">
      <c r="A12" s="29">
        <v>43039</v>
      </c>
      <c r="B12" s="25">
        <v>4790</v>
      </c>
      <c r="C12" s="25">
        <v>3384</v>
      </c>
      <c r="D12" s="25">
        <v>2905</v>
      </c>
      <c r="E12" s="25">
        <v>2179</v>
      </c>
      <c r="F12" s="25">
        <v>1615</v>
      </c>
      <c r="G12" s="25">
        <v>1339</v>
      </c>
      <c r="H12" s="25">
        <v>2611</v>
      </c>
      <c r="I12" s="25">
        <v>1769</v>
      </c>
      <c r="J12" s="25">
        <v>1566</v>
      </c>
      <c r="K12" s="25"/>
      <c r="L12" s="25"/>
      <c r="M12" s="25"/>
      <c r="N12" s="25"/>
      <c r="O12" s="25"/>
      <c r="P12" s="25"/>
      <c r="Q12" s="25"/>
      <c r="R12" s="25"/>
      <c r="S12" s="25"/>
      <c r="T12" s="25"/>
      <c r="U12" s="25"/>
      <c r="V12" s="25"/>
      <c r="W12" s="25"/>
    </row>
    <row r="13" spans="1:23" x14ac:dyDescent="0.25">
      <c r="A13" s="28">
        <v>43069</v>
      </c>
      <c r="B13" s="22">
        <v>4967</v>
      </c>
      <c r="C13" s="22">
        <v>3572</v>
      </c>
      <c r="D13" s="22">
        <v>3031</v>
      </c>
      <c r="E13" s="22">
        <v>2222</v>
      </c>
      <c r="F13" s="22">
        <v>1676</v>
      </c>
      <c r="G13" s="22">
        <v>1443</v>
      </c>
      <c r="H13" s="22">
        <v>2745</v>
      </c>
      <c r="I13" s="22">
        <v>1896</v>
      </c>
      <c r="J13" s="22">
        <v>1588</v>
      </c>
      <c r="K13" s="22"/>
      <c r="L13" s="22"/>
      <c r="M13" s="22"/>
      <c r="N13" s="22"/>
      <c r="O13" s="22"/>
      <c r="P13" s="22"/>
      <c r="Q13" s="22"/>
      <c r="R13" s="22"/>
      <c r="S13" s="22"/>
      <c r="T13" s="22"/>
      <c r="U13" s="22"/>
      <c r="V13" s="22"/>
      <c r="W13" s="22"/>
    </row>
    <row r="14" spans="1:23" x14ac:dyDescent="0.25">
      <c r="A14" s="29">
        <v>43100</v>
      </c>
      <c r="B14" s="25">
        <v>3805</v>
      </c>
      <c r="C14" s="25">
        <v>3192</v>
      </c>
      <c r="D14" s="25">
        <v>2799</v>
      </c>
      <c r="E14" s="25">
        <v>1645</v>
      </c>
      <c r="F14" s="25">
        <v>1430</v>
      </c>
      <c r="G14" s="25">
        <v>1258</v>
      </c>
      <c r="H14" s="25">
        <v>2160</v>
      </c>
      <c r="I14" s="25">
        <v>1762</v>
      </c>
      <c r="J14" s="25">
        <v>1541</v>
      </c>
      <c r="K14" s="25"/>
      <c r="L14" s="25"/>
      <c r="M14" s="25"/>
      <c r="N14" s="25"/>
      <c r="O14" s="25"/>
      <c r="P14" s="25"/>
      <c r="Q14" s="25"/>
      <c r="R14" s="25"/>
      <c r="S14" s="25"/>
      <c r="T14" s="25"/>
      <c r="U14" s="25"/>
      <c r="V14" s="25"/>
      <c r="W14" s="25"/>
    </row>
    <row r="15" spans="1:23" x14ac:dyDescent="0.25">
      <c r="A15" s="28">
        <v>43131</v>
      </c>
      <c r="B15" s="22">
        <v>3120</v>
      </c>
      <c r="C15" s="22">
        <v>3969</v>
      </c>
      <c r="D15" s="22">
        <v>3425</v>
      </c>
      <c r="E15" s="22">
        <v>1477</v>
      </c>
      <c r="F15" s="22">
        <v>1880</v>
      </c>
      <c r="G15" s="22">
        <v>1697</v>
      </c>
      <c r="H15" s="22">
        <v>1643</v>
      </c>
      <c r="I15" s="22">
        <v>2089</v>
      </c>
      <c r="J15" s="22">
        <v>1728</v>
      </c>
      <c r="K15" s="22"/>
      <c r="L15" s="22"/>
      <c r="M15" s="22"/>
      <c r="N15" s="22"/>
      <c r="O15" s="22"/>
      <c r="P15" s="22"/>
      <c r="Q15" s="22"/>
      <c r="R15" s="22"/>
      <c r="S15" s="22"/>
      <c r="T15" s="22"/>
      <c r="U15" s="22"/>
      <c r="V15" s="22"/>
      <c r="W15" s="22"/>
    </row>
    <row r="16" spans="1:23" x14ac:dyDescent="0.25">
      <c r="A16" s="29">
        <v>43159</v>
      </c>
      <c r="B16" s="25">
        <v>4309</v>
      </c>
      <c r="C16" s="25">
        <v>3357</v>
      </c>
      <c r="D16" s="25">
        <v>2674</v>
      </c>
      <c r="E16" s="25">
        <v>2018</v>
      </c>
      <c r="F16" s="25">
        <v>1518</v>
      </c>
      <c r="G16" s="25">
        <v>1265</v>
      </c>
      <c r="H16" s="25">
        <v>2291</v>
      </c>
      <c r="I16" s="25">
        <v>1839</v>
      </c>
      <c r="J16" s="25">
        <v>1409</v>
      </c>
      <c r="K16" s="25"/>
      <c r="L16" s="25"/>
      <c r="M16" s="25"/>
      <c r="N16" s="25"/>
      <c r="O16" s="25"/>
      <c r="P16" s="25"/>
      <c r="Q16" s="25"/>
      <c r="R16" s="25"/>
      <c r="S16" s="25"/>
      <c r="T16" s="25"/>
      <c r="U16" s="25"/>
      <c r="V16" s="25"/>
      <c r="W16" s="25"/>
    </row>
    <row r="17" spans="1:23" x14ac:dyDescent="0.25">
      <c r="A17" s="28">
        <v>43190</v>
      </c>
      <c r="B17" s="22">
        <v>4612</v>
      </c>
      <c r="C17" s="22">
        <v>3172</v>
      </c>
      <c r="D17" s="22">
        <v>3142</v>
      </c>
      <c r="E17" s="22">
        <v>2131</v>
      </c>
      <c r="F17" s="22">
        <v>1465</v>
      </c>
      <c r="G17" s="22">
        <v>1449</v>
      </c>
      <c r="H17" s="22">
        <v>2481</v>
      </c>
      <c r="I17" s="22">
        <v>1707</v>
      </c>
      <c r="J17" s="22">
        <v>1693</v>
      </c>
      <c r="K17" s="22"/>
      <c r="L17" s="22"/>
      <c r="M17" s="22"/>
      <c r="N17" s="22"/>
      <c r="O17" s="22"/>
      <c r="P17" s="22"/>
      <c r="Q17" s="22"/>
      <c r="R17" s="22"/>
      <c r="S17" s="22"/>
      <c r="T17" s="22"/>
      <c r="U17" s="22"/>
      <c r="V17" s="22"/>
      <c r="W17" s="22"/>
    </row>
    <row r="18" spans="1:23" x14ac:dyDescent="0.25">
      <c r="A18" s="29">
        <v>43220</v>
      </c>
      <c r="B18" s="25">
        <v>3614</v>
      </c>
      <c r="C18" s="25">
        <v>2271</v>
      </c>
      <c r="D18" s="25">
        <v>2794</v>
      </c>
      <c r="E18" s="25">
        <v>1621</v>
      </c>
      <c r="F18" s="25">
        <v>1110</v>
      </c>
      <c r="G18" s="25">
        <v>1289</v>
      </c>
      <c r="H18" s="25">
        <v>1993</v>
      </c>
      <c r="I18" s="25">
        <v>1161</v>
      </c>
      <c r="J18" s="25">
        <v>1505</v>
      </c>
      <c r="K18" s="25"/>
      <c r="L18" s="25"/>
      <c r="M18" s="25"/>
      <c r="N18" s="25"/>
      <c r="O18" s="25"/>
      <c r="P18" s="25"/>
      <c r="Q18" s="25"/>
      <c r="R18" s="25"/>
      <c r="S18" s="25"/>
      <c r="T18" s="25"/>
      <c r="U18" s="25"/>
      <c r="V18" s="25"/>
      <c r="W18" s="25"/>
    </row>
    <row r="19" spans="1:23" x14ac:dyDescent="0.25">
      <c r="A19" s="28">
        <v>43251</v>
      </c>
      <c r="B19" s="22">
        <v>4053</v>
      </c>
      <c r="C19" s="22">
        <v>3929</v>
      </c>
      <c r="D19" s="22">
        <v>3147</v>
      </c>
      <c r="E19" s="22">
        <v>1820</v>
      </c>
      <c r="F19" s="22">
        <v>1850</v>
      </c>
      <c r="G19" s="22">
        <v>1448</v>
      </c>
      <c r="H19" s="22">
        <v>2233</v>
      </c>
      <c r="I19" s="22">
        <v>2079</v>
      </c>
      <c r="J19" s="22">
        <v>1699</v>
      </c>
      <c r="K19" s="22"/>
      <c r="L19" s="22"/>
      <c r="M19" s="22"/>
      <c r="N19" s="22"/>
      <c r="O19" s="22"/>
      <c r="P19" s="22"/>
      <c r="Q19" s="22"/>
      <c r="R19" s="22"/>
      <c r="S19" s="22"/>
      <c r="T19" s="22"/>
      <c r="U19" s="22"/>
      <c r="V19" s="22"/>
      <c r="W19" s="22"/>
    </row>
    <row r="20" spans="1:23" x14ac:dyDescent="0.25">
      <c r="A20" s="29">
        <v>43281</v>
      </c>
      <c r="B20" s="25">
        <v>2872</v>
      </c>
      <c r="C20" s="25">
        <v>3523</v>
      </c>
      <c r="D20" s="25">
        <v>2443</v>
      </c>
      <c r="E20" s="25">
        <v>1265</v>
      </c>
      <c r="F20" s="25">
        <v>1490</v>
      </c>
      <c r="G20" s="25">
        <v>1126</v>
      </c>
      <c r="H20" s="25">
        <v>1607</v>
      </c>
      <c r="I20" s="25">
        <v>2033</v>
      </c>
      <c r="J20" s="25">
        <v>1317</v>
      </c>
      <c r="K20" s="25">
        <v>0</v>
      </c>
      <c r="L20" s="25"/>
      <c r="M20" s="25"/>
      <c r="N20" s="25"/>
      <c r="O20" s="25"/>
      <c r="P20" s="25">
        <v>0</v>
      </c>
      <c r="Q20" s="25"/>
      <c r="R20" s="25"/>
      <c r="S20" s="25"/>
      <c r="T20" s="25">
        <v>0</v>
      </c>
      <c r="U20" s="25"/>
      <c r="V20" s="25"/>
      <c r="W20" s="25"/>
    </row>
    <row r="21" spans="1:23" x14ac:dyDescent="0.25">
      <c r="A21" s="28">
        <v>43312</v>
      </c>
      <c r="B21" s="22">
        <v>9</v>
      </c>
      <c r="C21" s="22">
        <v>2571</v>
      </c>
      <c r="D21" s="22">
        <v>1667</v>
      </c>
      <c r="E21" s="22">
        <v>0</v>
      </c>
      <c r="F21" s="22">
        <v>1200</v>
      </c>
      <c r="G21" s="22">
        <v>845</v>
      </c>
      <c r="H21" s="22">
        <v>9</v>
      </c>
      <c r="I21" s="22">
        <v>1371</v>
      </c>
      <c r="J21" s="22">
        <v>822</v>
      </c>
      <c r="K21" s="22">
        <v>194</v>
      </c>
      <c r="L21" s="22"/>
      <c r="M21" s="22"/>
      <c r="N21" s="22"/>
      <c r="O21" s="22"/>
      <c r="P21" s="22">
        <v>101</v>
      </c>
      <c r="Q21" s="22"/>
      <c r="R21" s="22"/>
      <c r="S21" s="22"/>
      <c r="T21" s="22">
        <v>93</v>
      </c>
      <c r="U21" s="22"/>
      <c r="V21" s="22"/>
      <c r="W21" s="22"/>
    </row>
    <row r="22" spans="1:23" x14ac:dyDescent="0.25">
      <c r="A22" s="29">
        <v>43343</v>
      </c>
      <c r="B22" s="25">
        <v>4</v>
      </c>
      <c r="C22" s="25">
        <v>2792</v>
      </c>
      <c r="D22" s="25">
        <v>2912</v>
      </c>
      <c r="E22" s="25">
        <v>0</v>
      </c>
      <c r="F22" s="25">
        <v>1307</v>
      </c>
      <c r="G22" s="25">
        <v>1357</v>
      </c>
      <c r="H22" s="25">
        <v>4</v>
      </c>
      <c r="I22" s="25">
        <v>1485</v>
      </c>
      <c r="J22" s="25">
        <v>1555</v>
      </c>
      <c r="K22" s="25">
        <v>2897</v>
      </c>
      <c r="L22" s="25"/>
      <c r="M22" s="25"/>
      <c r="N22" s="25"/>
      <c r="O22" s="25">
        <v>5</v>
      </c>
      <c r="P22" s="25">
        <v>1373</v>
      </c>
      <c r="Q22" s="25"/>
      <c r="R22" s="25"/>
      <c r="S22" s="25"/>
      <c r="T22" s="25">
        <v>1524</v>
      </c>
      <c r="U22" s="25"/>
      <c r="V22" s="25"/>
      <c r="W22" s="25"/>
    </row>
    <row r="23" spans="1:23" x14ac:dyDescent="0.25">
      <c r="A23" s="28">
        <v>43373</v>
      </c>
      <c r="B23" s="22">
        <v>1</v>
      </c>
      <c r="C23" s="22">
        <v>1652</v>
      </c>
      <c r="D23" s="22">
        <v>2550</v>
      </c>
      <c r="E23" s="22">
        <v>0</v>
      </c>
      <c r="F23" s="22">
        <v>734</v>
      </c>
      <c r="G23" s="22">
        <v>1064</v>
      </c>
      <c r="H23" s="22">
        <v>1</v>
      </c>
      <c r="I23" s="22">
        <v>918</v>
      </c>
      <c r="J23" s="22">
        <v>1486</v>
      </c>
      <c r="K23" s="22">
        <v>3504</v>
      </c>
      <c r="L23" s="22">
        <v>0</v>
      </c>
      <c r="M23" s="22"/>
      <c r="N23" s="22"/>
      <c r="O23" s="22">
        <v>3</v>
      </c>
      <c r="P23" s="22">
        <v>1547</v>
      </c>
      <c r="Q23" s="22">
        <v>0</v>
      </c>
      <c r="R23" s="22"/>
      <c r="S23" s="22"/>
      <c r="T23" s="22">
        <v>1957</v>
      </c>
      <c r="U23" s="22">
        <v>0</v>
      </c>
      <c r="V23" s="22"/>
      <c r="W23" s="22"/>
    </row>
    <row r="24" spans="1:23" x14ac:dyDescent="0.25">
      <c r="A24" s="29">
        <v>43404</v>
      </c>
      <c r="B24" s="25">
        <v>0</v>
      </c>
      <c r="C24" s="25">
        <v>321</v>
      </c>
      <c r="D24" s="25">
        <v>2395</v>
      </c>
      <c r="E24" s="25">
        <v>0</v>
      </c>
      <c r="F24" s="25">
        <v>146</v>
      </c>
      <c r="G24" s="25">
        <v>1104</v>
      </c>
      <c r="H24" s="25">
        <v>0</v>
      </c>
      <c r="I24" s="25">
        <v>175</v>
      </c>
      <c r="J24" s="25">
        <v>1291</v>
      </c>
      <c r="K24" s="25">
        <v>4290</v>
      </c>
      <c r="L24" s="25">
        <v>3213</v>
      </c>
      <c r="M24" s="25">
        <v>0</v>
      </c>
      <c r="N24" s="25"/>
      <c r="O24" s="25">
        <v>15</v>
      </c>
      <c r="P24" s="25">
        <v>1962</v>
      </c>
      <c r="Q24" s="25">
        <v>1475</v>
      </c>
      <c r="R24" s="25"/>
      <c r="S24" s="25"/>
      <c r="T24" s="25">
        <v>2328</v>
      </c>
      <c r="U24" s="25">
        <v>1738</v>
      </c>
      <c r="V24" s="25"/>
      <c r="W24" s="25"/>
    </row>
    <row r="25" spans="1:23" x14ac:dyDescent="0.25">
      <c r="A25" s="28">
        <v>43434</v>
      </c>
      <c r="B25" s="22">
        <v>10</v>
      </c>
      <c r="C25" s="22">
        <v>109</v>
      </c>
      <c r="D25" s="22">
        <v>2344</v>
      </c>
      <c r="E25" s="22">
        <v>1</v>
      </c>
      <c r="F25" s="22">
        <v>42</v>
      </c>
      <c r="G25" s="22">
        <v>1057</v>
      </c>
      <c r="H25" s="22">
        <v>9</v>
      </c>
      <c r="I25" s="22">
        <v>67</v>
      </c>
      <c r="J25" s="22">
        <v>1287</v>
      </c>
      <c r="K25" s="22">
        <v>4329</v>
      </c>
      <c r="L25" s="22">
        <v>3838</v>
      </c>
      <c r="M25" s="22">
        <v>1</v>
      </c>
      <c r="N25" s="22"/>
      <c r="O25" s="22">
        <v>34</v>
      </c>
      <c r="P25" s="22">
        <v>1922</v>
      </c>
      <c r="Q25" s="22">
        <v>1803</v>
      </c>
      <c r="R25" s="22">
        <v>0</v>
      </c>
      <c r="S25" s="22"/>
      <c r="T25" s="22">
        <v>2407</v>
      </c>
      <c r="U25" s="22">
        <v>2035</v>
      </c>
      <c r="V25" s="22">
        <v>1</v>
      </c>
      <c r="W25" s="22"/>
    </row>
    <row r="26" spans="1:23" x14ac:dyDescent="0.25">
      <c r="A26" s="29">
        <v>43465</v>
      </c>
      <c r="B26" s="25">
        <v>39</v>
      </c>
      <c r="C26" s="25">
        <v>33</v>
      </c>
      <c r="D26" s="25">
        <v>1232</v>
      </c>
      <c r="E26" s="25">
        <v>21</v>
      </c>
      <c r="F26" s="25">
        <v>16</v>
      </c>
      <c r="G26" s="25">
        <v>531</v>
      </c>
      <c r="H26" s="25">
        <v>18</v>
      </c>
      <c r="I26" s="25">
        <v>17</v>
      </c>
      <c r="J26" s="25">
        <v>701</v>
      </c>
      <c r="K26" s="25">
        <v>3606</v>
      </c>
      <c r="L26" s="25">
        <v>3358</v>
      </c>
      <c r="M26" s="25">
        <v>66</v>
      </c>
      <c r="N26" s="25"/>
      <c r="O26" s="25">
        <v>10</v>
      </c>
      <c r="P26" s="25">
        <v>1627</v>
      </c>
      <c r="Q26" s="25">
        <v>1493</v>
      </c>
      <c r="R26" s="25">
        <v>20</v>
      </c>
      <c r="S26" s="25"/>
      <c r="T26" s="25">
        <v>1979</v>
      </c>
      <c r="U26" s="25">
        <v>1865</v>
      </c>
      <c r="V26" s="25">
        <v>46</v>
      </c>
      <c r="W26" s="25"/>
    </row>
    <row r="27" spans="1:23" x14ac:dyDescent="0.25">
      <c r="A27" s="28">
        <v>43496</v>
      </c>
      <c r="B27" s="22">
        <v>43</v>
      </c>
      <c r="C27" s="22">
        <v>21</v>
      </c>
      <c r="D27" s="22">
        <v>341</v>
      </c>
      <c r="E27" s="22">
        <v>15</v>
      </c>
      <c r="F27" s="22">
        <v>10</v>
      </c>
      <c r="G27" s="22">
        <v>165</v>
      </c>
      <c r="H27" s="22">
        <v>28</v>
      </c>
      <c r="I27" s="22">
        <v>11</v>
      </c>
      <c r="J27" s="22">
        <v>176</v>
      </c>
      <c r="K27" s="22">
        <v>3340</v>
      </c>
      <c r="L27" s="22">
        <v>4582</v>
      </c>
      <c r="M27" s="22">
        <v>2695</v>
      </c>
      <c r="N27" s="22"/>
      <c r="O27" s="22">
        <v>21</v>
      </c>
      <c r="P27" s="22">
        <v>1428</v>
      </c>
      <c r="Q27" s="22">
        <v>2190</v>
      </c>
      <c r="R27" s="22">
        <v>1233</v>
      </c>
      <c r="S27" s="22"/>
      <c r="T27" s="22">
        <v>1912</v>
      </c>
      <c r="U27" s="22">
        <v>2392</v>
      </c>
      <c r="V27" s="22">
        <v>1462</v>
      </c>
      <c r="W27" s="22"/>
    </row>
    <row r="28" spans="1:23" x14ac:dyDescent="0.25">
      <c r="A28" s="29">
        <v>43524</v>
      </c>
      <c r="B28" s="25">
        <v>14</v>
      </c>
      <c r="C28" s="25">
        <v>16</v>
      </c>
      <c r="D28" s="25">
        <v>81</v>
      </c>
      <c r="E28" s="25">
        <v>5</v>
      </c>
      <c r="F28" s="25">
        <v>3</v>
      </c>
      <c r="G28" s="25">
        <v>31</v>
      </c>
      <c r="H28" s="25">
        <v>9</v>
      </c>
      <c r="I28" s="25">
        <v>13</v>
      </c>
      <c r="J28" s="25">
        <v>50</v>
      </c>
      <c r="K28" s="25">
        <v>2982</v>
      </c>
      <c r="L28" s="25">
        <v>3911</v>
      </c>
      <c r="M28" s="25">
        <v>2948</v>
      </c>
      <c r="N28" s="25"/>
      <c r="O28" s="25">
        <v>18</v>
      </c>
      <c r="P28" s="25">
        <v>1393</v>
      </c>
      <c r="Q28" s="25">
        <v>1799</v>
      </c>
      <c r="R28" s="25">
        <v>1378</v>
      </c>
      <c r="S28" s="25"/>
      <c r="T28" s="25">
        <v>1589</v>
      </c>
      <c r="U28" s="25">
        <v>2112</v>
      </c>
      <c r="V28" s="25">
        <v>1570</v>
      </c>
      <c r="W28" s="25"/>
    </row>
    <row r="29" spans="1:23" x14ac:dyDescent="0.25">
      <c r="A29" s="28">
        <v>43555</v>
      </c>
      <c r="B29" s="22">
        <v>2</v>
      </c>
      <c r="C29" s="22">
        <v>11</v>
      </c>
      <c r="D29" s="22">
        <v>52</v>
      </c>
      <c r="E29" s="22">
        <v>1</v>
      </c>
      <c r="F29" s="22">
        <v>2</v>
      </c>
      <c r="G29" s="22">
        <v>21</v>
      </c>
      <c r="H29" s="22">
        <v>1</v>
      </c>
      <c r="I29" s="22">
        <v>9</v>
      </c>
      <c r="J29" s="22">
        <v>31</v>
      </c>
      <c r="K29" s="22">
        <v>4299</v>
      </c>
      <c r="L29" s="22">
        <v>4075</v>
      </c>
      <c r="M29" s="22">
        <v>3977</v>
      </c>
      <c r="N29" s="22"/>
      <c r="O29" s="22">
        <v>12</v>
      </c>
      <c r="P29" s="22">
        <v>1851</v>
      </c>
      <c r="Q29" s="22">
        <v>1847</v>
      </c>
      <c r="R29" s="22">
        <v>1805</v>
      </c>
      <c r="S29" s="22"/>
      <c r="T29" s="22">
        <v>2448</v>
      </c>
      <c r="U29" s="22">
        <v>2228</v>
      </c>
      <c r="V29" s="22">
        <v>2172</v>
      </c>
      <c r="W29" s="22"/>
    </row>
    <row r="30" spans="1:23" x14ac:dyDescent="0.25">
      <c r="A30" s="29">
        <v>43585</v>
      </c>
      <c r="B30" s="25">
        <v>4</v>
      </c>
      <c r="C30" s="25">
        <v>2</v>
      </c>
      <c r="D30" s="25">
        <v>20</v>
      </c>
      <c r="E30" s="25">
        <v>3</v>
      </c>
      <c r="F30" s="25">
        <v>1</v>
      </c>
      <c r="G30" s="25">
        <v>9</v>
      </c>
      <c r="H30" s="25">
        <v>1</v>
      </c>
      <c r="I30" s="25">
        <v>1</v>
      </c>
      <c r="J30" s="25">
        <v>11</v>
      </c>
      <c r="K30" s="25">
        <v>3878</v>
      </c>
      <c r="L30" s="25">
        <v>2561</v>
      </c>
      <c r="M30" s="25">
        <v>3044</v>
      </c>
      <c r="N30" s="25"/>
      <c r="O30" s="25">
        <v>16</v>
      </c>
      <c r="P30" s="25">
        <v>1746</v>
      </c>
      <c r="Q30" s="25">
        <v>1233</v>
      </c>
      <c r="R30" s="25">
        <v>1458</v>
      </c>
      <c r="S30" s="25"/>
      <c r="T30" s="25">
        <v>2132</v>
      </c>
      <c r="U30" s="25">
        <v>1328</v>
      </c>
      <c r="V30" s="25">
        <v>1586</v>
      </c>
      <c r="W30" s="25"/>
    </row>
    <row r="31" spans="1:23" x14ac:dyDescent="0.25">
      <c r="A31" s="28">
        <v>43616</v>
      </c>
      <c r="B31" s="22">
        <v>1</v>
      </c>
      <c r="C31" s="22">
        <v>2</v>
      </c>
      <c r="D31" s="22">
        <v>13</v>
      </c>
      <c r="E31" s="22"/>
      <c r="F31" s="22">
        <v>2</v>
      </c>
      <c r="G31" s="22">
        <v>6</v>
      </c>
      <c r="H31" s="22">
        <v>1</v>
      </c>
      <c r="I31" s="22">
        <v>0</v>
      </c>
      <c r="J31" s="22">
        <v>7</v>
      </c>
      <c r="K31" s="22">
        <v>3822</v>
      </c>
      <c r="L31" s="22">
        <v>4708</v>
      </c>
      <c r="M31" s="22">
        <v>3805</v>
      </c>
      <c r="N31" s="22"/>
      <c r="O31" s="22">
        <v>24</v>
      </c>
      <c r="P31" s="22">
        <v>1691</v>
      </c>
      <c r="Q31" s="22">
        <v>2160</v>
      </c>
      <c r="R31" s="22">
        <v>1746</v>
      </c>
      <c r="S31" s="22"/>
      <c r="T31" s="22">
        <v>2131</v>
      </c>
      <c r="U31" s="22">
        <v>2548</v>
      </c>
      <c r="V31" s="22">
        <v>2059</v>
      </c>
      <c r="W31" s="22"/>
    </row>
    <row r="32" spans="1:23" x14ac:dyDescent="0.25">
      <c r="A32" s="29">
        <v>43646</v>
      </c>
      <c r="B32" s="25"/>
      <c r="C32" s="25">
        <v>1</v>
      </c>
      <c r="D32" s="25">
        <v>5</v>
      </c>
      <c r="E32" s="25"/>
      <c r="F32" s="25">
        <v>0</v>
      </c>
      <c r="G32" s="25">
        <v>0</v>
      </c>
      <c r="H32" s="25"/>
      <c r="I32" s="25">
        <v>1</v>
      </c>
      <c r="J32" s="25">
        <v>5</v>
      </c>
      <c r="K32" s="25">
        <v>3894</v>
      </c>
      <c r="L32" s="25">
        <v>5031</v>
      </c>
      <c r="M32" s="25">
        <v>3281</v>
      </c>
      <c r="N32" s="25">
        <v>0</v>
      </c>
      <c r="O32" s="25">
        <v>18</v>
      </c>
      <c r="P32" s="25">
        <v>1695</v>
      </c>
      <c r="Q32" s="25">
        <v>2260</v>
      </c>
      <c r="R32" s="25">
        <v>1467</v>
      </c>
      <c r="S32" s="25">
        <v>0</v>
      </c>
      <c r="T32" s="25">
        <v>2199</v>
      </c>
      <c r="U32" s="25">
        <v>2771</v>
      </c>
      <c r="V32" s="25">
        <v>1814</v>
      </c>
      <c r="W32" s="25">
        <v>0</v>
      </c>
    </row>
    <row r="33" spans="1:23" x14ac:dyDescent="0.25">
      <c r="A33" s="28">
        <v>43677</v>
      </c>
      <c r="B33" s="22"/>
      <c r="C33" s="22">
        <v>1</v>
      </c>
      <c r="D33" s="22">
        <v>5</v>
      </c>
      <c r="E33" s="22"/>
      <c r="F33" s="22">
        <v>0</v>
      </c>
      <c r="G33" s="22">
        <v>1</v>
      </c>
      <c r="H33" s="22"/>
      <c r="I33" s="22">
        <v>1</v>
      </c>
      <c r="J33" s="22">
        <v>4</v>
      </c>
      <c r="K33" s="22">
        <v>3782</v>
      </c>
      <c r="L33" s="22">
        <v>3729</v>
      </c>
      <c r="M33" s="22">
        <v>2380</v>
      </c>
      <c r="N33" s="22">
        <v>1461</v>
      </c>
      <c r="O33" s="22">
        <v>14</v>
      </c>
      <c r="P33" s="22">
        <v>1722</v>
      </c>
      <c r="Q33" s="22">
        <v>1727</v>
      </c>
      <c r="R33" s="22">
        <v>1134</v>
      </c>
      <c r="S33" s="22">
        <v>705</v>
      </c>
      <c r="T33" s="22">
        <v>2060</v>
      </c>
      <c r="U33" s="22">
        <v>2002</v>
      </c>
      <c r="V33" s="22">
        <v>1246</v>
      </c>
      <c r="W33" s="22">
        <v>756</v>
      </c>
    </row>
    <row r="34" spans="1:23" x14ac:dyDescent="0.25">
      <c r="A34" s="29">
        <v>43708</v>
      </c>
      <c r="B34" s="25"/>
      <c r="C34" s="25">
        <v>0</v>
      </c>
      <c r="D34" s="25">
        <v>1</v>
      </c>
      <c r="E34" s="25"/>
      <c r="F34" s="25">
        <v>0</v>
      </c>
      <c r="G34" s="25">
        <v>0</v>
      </c>
      <c r="H34" s="25"/>
      <c r="I34" s="25"/>
      <c r="J34" s="25">
        <v>1</v>
      </c>
      <c r="K34" s="25">
        <v>4217</v>
      </c>
      <c r="L34" s="25">
        <v>4292</v>
      </c>
      <c r="M34" s="25">
        <v>3740</v>
      </c>
      <c r="N34" s="25">
        <v>1756</v>
      </c>
      <c r="O34" s="25">
        <v>19</v>
      </c>
      <c r="P34" s="25">
        <v>1807</v>
      </c>
      <c r="Q34" s="25">
        <v>1955</v>
      </c>
      <c r="R34" s="25">
        <v>1718</v>
      </c>
      <c r="S34" s="25">
        <v>805</v>
      </c>
      <c r="T34" s="25">
        <v>2410</v>
      </c>
      <c r="U34" s="25">
        <v>2337</v>
      </c>
      <c r="V34" s="25">
        <v>2022</v>
      </c>
      <c r="W34" s="25">
        <v>951</v>
      </c>
    </row>
    <row r="35" spans="1:23" x14ac:dyDescent="0.25">
      <c r="A35" s="28">
        <v>43738</v>
      </c>
      <c r="B35" s="22"/>
      <c r="C35" s="22">
        <v>3</v>
      </c>
      <c r="D35" s="22">
        <v>2</v>
      </c>
      <c r="E35" s="22"/>
      <c r="F35" s="22">
        <v>3</v>
      </c>
      <c r="G35" s="22">
        <v>2</v>
      </c>
      <c r="H35" s="22"/>
      <c r="I35" s="22"/>
      <c r="J35" s="22">
        <v>0</v>
      </c>
      <c r="K35" s="22">
        <v>4256</v>
      </c>
      <c r="L35" s="22">
        <v>4965</v>
      </c>
      <c r="M35" s="22">
        <v>4193</v>
      </c>
      <c r="N35" s="22">
        <v>2045</v>
      </c>
      <c r="O35" s="22">
        <v>17</v>
      </c>
      <c r="P35" s="22">
        <v>1866</v>
      </c>
      <c r="Q35" s="22">
        <v>2248</v>
      </c>
      <c r="R35" s="22">
        <v>1872</v>
      </c>
      <c r="S35" s="22">
        <v>929</v>
      </c>
      <c r="T35" s="22">
        <v>2390</v>
      </c>
      <c r="U35" s="22">
        <v>2717</v>
      </c>
      <c r="V35" s="22">
        <v>2321</v>
      </c>
      <c r="W35" s="22">
        <v>1116</v>
      </c>
    </row>
    <row r="36" spans="1:23" x14ac:dyDescent="0.25">
      <c r="A36" s="29">
        <v>43769</v>
      </c>
      <c r="B36" s="25"/>
      <c r="C36" s="25"/>
      <c r="D36" s="25">
        <v>1</v>
      </c>
      <c r="E36" s="25"/>
      <c r="F36" s="25"/>
      <c r="G36" s="25">
        <v>0</v>
      </c>
      <c r="H36" s="25"/>
      <c r="I36" s="25"/>
      <c r="J36" s="25">
        <v>1</v>
      </c>
      <c r="K36" s="25">
        <v>4711</v>
      </c>
      <c r="L36" s="25">
        <v>4669</v>
      </c>
      <c r="M36" s="25">
        <v>3378</v>
      </c>
      <c r="N36" s="25">
        <v>1869</v>
      </c>
      <c r="O36" s="25">
        <v>28</v>
      </c>
      <c r="P36" s="25">
        <v>2103</v>
      </c>
      <c r="Q36" s="25">
        <v>2150</v>
      </c>
      <c r="R36" s="25">
        <v>1585</v>
      </c>
      <c r="S36" s="25">
        <v>888</v>
      </c>
      <c r="T36" s="25">
        <v>2608</v>
      </c>
      <c r="U36" s="25">
        <v>2519</v>
      </c>
      <c r="V36" s="25">
        <v>1793</v>
      </c>
      <c r="W36" s="25">
        <v>981</v>
      </c>
    </row>
    <row r="37" spans="1:23" x14ac:dyDescent="0.25">
      <c r="A37" s="28">
        <v>43799</v>
      </c>
      <c r="B37" s="22"/>
      <c r="C37" s="22"/>
      <c r="D37" s="22">
        <v>3</v>
      </c>
      <c r="E37" s="22"/>
      <c r="F37" s="22"/>
      <c r="G37" s="22">
        <v>1</v>
      </c>
      <c r="H37" s="22"/>
      <c r="I37" s="22"/>
      <c r="J37" s="22">
        <v>2</v>
      </c>
      <c r="K37" s="22">
        <v>4514</v>
      </c>
      <c r="L37" s="22">
        <v>4590</v>
      </c>
      <c r="M37" s="22">
        <v>3415</v>
      </c>
      <c r="N37" s="22">
        <v>1763</v>
      </c>
      <c r="O37" s="22">
        <v>19</v>
      </c>
      <c r="P37" s="22">
        <v>2010</v>
      </c>
      <c r="Q37" s="22">
        <v>2140</v>
      </c>
      <c r="R37" s="22">
        <v>1525</v>
      </c>
      <c r="S37" s="22">
        <v>801</v>
      </c>
      <c r="T37" s="22">
        <v>2504</v>
      </c>
      <c r="U37" s="22">
        <v>2450</v>
      </c>
      <c r="V37" s="22">
        <v>1890</v>
      </c>
      <c r="W37" s="22">
        <v>962</v>
      </c>
    </row>
    <row r="38" spans="1:23" x14ac:dyDescent="0.25">
      <c r="A38" s="29">
        <v>43830</v>
      </c>
      <c r="B38" s="25"/>
      <c r="C38" s="25">
        <v>1</v>
      </c>
      <c r="D38" s="25"/>
      <c r="E38" s="25"/>
      <c r="F38" s="25"/>
      <c r="G38" s="25"/>
      <c r="H38" s="25"/>
      <c r="I38" s="25">
        <v>1</v>
      </c>
      <c r="J38" s="25">
        <v>0</v>
      </c>
      <c r="K38" s="25">
        <v>4023</v>
      </c>
      <c r="L38" s="25">
        <v>4722</v>
      </c>
      <c r="M38" s="25">
        <v>3283</v>
      </c>
      <c r="N38" s="25">
        <v>1492</v>
      </c>
      <c r="O38" s="25">
        <v>14</v>
      </c>
      <c r="P38" s="25">
        <v>1740</v>
      </c>
      <c r="Q38" s="25">
        <v>2122</v>
      </c>
      <c r="R38" s="25">
        <v>1456</v>
      </c>
      <c r="S38" s="25">
        <v>677</v>
      </c>
      <c r="T38" s="25">
        <v>2283</v>
      </c>
      <c r="U38" s="25">
        <v>2600</v>
      </c>
      <c r="V38" s="25">
        <v>1827</v>
      </c>
      <c r="W38" s="25">
        <v>815</v>
      </c>
    </row>
    <row r="39" spans="1:23" x14ac:dyDescent="0.25">
      <c r="A39" s="28">
        <v>43861</v>
      </c>
      <c r="B39" s="22"/>
      <c r="C39" s="22"/>
      <c r="D39" s="22"/>
      <c r="E39" s="22"/>
      <c r="F39" s="22"/>
      <c r="G39" s="22"/>
      <c r="H39" s="22"/>
      <c r="I39" s="22"/>
      <c r="J39" s="22">
        <v>0</v>
      </c>
      <c r="K39" s="22">
        <v>3869</v>
      </c>
      <c r="L39" s="22">
        <v>5700</v>
      </c>
      <c r="M39" s="22">
        <v>4571</v>
      </c>
      <c r="N39" s="22">
        <v>1467</v>
      </c>
      <c r="O39" s="22">
        <v>17</v>
      </c>
      <c r="P39" s="22">
        <v>1691</v>
      </c>
      <c r="Q39" s="22">
        <v>2725</v>
      </c>
      <c r="R39" s="22">
        <v>2155</v>
      </c>
      <c r="S39" s="22">
        <v>714</v>
      </c>
      <c r="T39" s="22">
        <v>2178</v>
      </c>
      <c r="U39" s="22">
        <v>2975</v>
      </c>
      <c r="V39" s="22">
        <v>2416</v>
      </c>
      <c r="W39" s="22">
        <v>753</v>
      </c>
    </row>
    <row r="40" spans="1:23" x14ac:dyDescent="0.25">
      <c r="A40" s="29">
        <v>43890</v>
      </c>
      <c r="B40" s="25"/>
      <c r="C40" s="25"/>
      <c r="D40" s="25"/>
      <c r="E40" s="25"/>
      <c r="F40" s="25"/>
      <c r="G40" s="25"/>
      <c r="H40" s="25"/>
      <c r="I40" s="25"/>
      <c r="J40" s="25">
        <v>0</v>
      </c>
      <c r="K40" s="25">
        <v>3164</v>
      </c>
      <c r="L40" s="25">
        <v>4587</v>
      </c>
      <c r="M40" s="25">
        <v>3734</v>
      </c>
      <c r="N40" s="25">
        <v>1724</v>
      </c>
      <c r="O40" s="25">
        <v>11</v>
      </c>
      <c r="P40" s="25">
        <v>1399</v>
      </c>
      <c r="Q40" s="25">
        <v>2147</v>
      </c>
      <c r="R40" s="25">
        <v>1725</v>
      </c>
      <c r="S40" s="25">
        <v>801</v>
      </c>
      <c r="T40" s="25">
        <v>1765</v>
      </c>
      <c r="U40" s="25">
        <v>2440</v>
      </c>
      <c r="V40" s="25">
        <v>2009</v>
      </c>
      <c r="W40" s="25">
        <v>923</v>
      </c>
    </row>
    <row r="41" spans="1:23" x14ac:dyDescent="0.25">
      <c r="A41" s="28">
        <v>43921</v>
      </c>
      <c r="B41" s="22"/>
      <c r="C41" s="22"/>
      <c r="D41" s="22"/>
      <c r="E41" s="22"/>
      <c r="F41" s="22"/>
      <c r="G41" s="22"/>
      <c r="H41" s="22"/>
      <c r="I41" s="22"/>
      <c r="J41" s="22">
        <v>0</v>
      </c>
      <c r="K41" s="22">
        <v>4473</v>
      </c>
      <c r="L41" s="22">
        <v>4651</v>
      </c>
      <c r="M41" s="22">
        <v>4897</v>
      </c>
      <c r="N41" s="22">
        <v>2293</v>
      </c>
      <c r="O41" s="22">
        <v>23</v>
      </c>
      <c r="P41" s="22">
        <v>1938</v>
      </c>
      <c r="Q41" s="22">
        <v>2049</v>
      </c>
      <c r="R41" s="22">
        <v>2247</v>
      </c>
      <c r="S41" s="22">
        <v>995</v>
      </c>
      <c r="T41" s="22">
        <v>2535</v>
      </c>
      <c r="U41" s="22">
        <v>2602</v>
      </c>
      <c r="V41" s="22">
        <v>2650</v>
      </c>
      <c r="W41" s="22">
        <v>1298</v>
      </c>
    </row>
    <row r="42" spans="1:23" x14ac:dyDescent="0.25">
      <c r="A42" s="29">
        <v>43951</v>
      </c>
      <c r="B42" s="25"/>
      <c r="C42" s="25"/>
      <c r="D42" s="25"/>
      <c r="E42" s="25"/>
      <c r="F42" s="25"/>
      <c r="G42" s="25"/>
      <c r="H42" s="25"/>
      <c r="I42" s="25"/>
      <c r="J42" s="25">
        <v>0</v>
      </c>
      <c r="K42" s="25">
        <v>3188</v>
      </c>
      <c r="L42" s="25">
        <v>2693</v>
      </c>
      <c r="M42" s="25">
        <v>3473</v>
      </c>
      <c r="N42" s="25">
        <v>1479</v>
      </c>
      <c r="O42" s="25">
        <v>19</v>
      </c>
      <c r="P42" s="25">
        <v>1429</v>
      </c>
      <c r="Q42" s="25">
        <v>1230</v>
      </c>
      <c r="R42" s="25">
        <v>1604</v>
      </c>
      <c r="S42" s="25">
        <v>668</v>
      </c>
      <c r="T42" s="25">
        <v>1759</v>
      </c>
      <c r="U42" s="25">
        <v>1463</v>
      </c>
      <c r="V42" s="25">
        <v>1869</v>
      </c>
      <c r="W42" s="25">
        <v>811</v>
      </c>
    </row>
    <row r="43" spans="1:23" x14ac:dyDescent="0.25">
      <c r="A43" s="28">
        <v>43982</v>
      </c>
      <c r="B43" s="22"/>
      <c r="C43" s="22">
        <v>1</v>
      </c>
      <c r="D43" s="22">
        <v>2</v>
      </c>
      <c r="E43" s="22"/>
      <c r="F43" s="22"/>
      <c r="G43" s="22"/>
      <c r="H43" s="22"/>
      <c r="I43" s="22">
        <v>1</v>
      </c>
      <c r="J43" s="22">
        <v>2</v>
      </c>
      <c r="K43" s="22">
        <v>2086</v>
      </c>
      <c r="L43" s="22">
        <v>3880</v>
      </c>
      <c r="M43" s="22">
        <v>3351</v>
      </c>
      <c r="N43" s="22">
        <v>1538</v>
      </c>
      <c r="O43" s="22">
        <v>14</v>
      </c>
      <c r="P43" s="22">
        <v>925</v>
      </c>
      <c r="Q43" s="22">
        <v>1852</v>
      </c>
      <c r="R43" s="22">
        <v>1537</v>
      </c>
      <c r="S43" s="22">
        <v>673</v>
      </c>
      <c r="T43" s="22">
        <v>1161</v>
      </c>
      <c r="U43" s="22">
        <v>2028</v>
      </c>
      <c r="V43" s="22">
        <v>1814</v>
      </c>
      <c r="W43" s="22">
        <v>865</v>
      </c>
    </row>
    <row r="44" spans="1:23" x14ac:dyDescent="0.25">
      <c r="A44" s="29">
        <v>44012</v>
      </c>
      <c r="B44" s="25"/>
      <c r="C44" s="25"/>
      <c r="D44" s="25"/>
      <c r="E44" s="25"/>
      <c r="F44" s="25"/>
      <c r="G44" s="25"/>
      <c r="H44" s="25"/>
      <c r="I44" s="25"/>
      <c r="J44" s="25"/>
      <c r="K44" s="25">
        <v>2865</v>
      </c>
      <c r="L44" s="25">
        <v>4327</v>
      </c>
      <c r="M44" s="25">
        <v>3475</v>
      </c>
      <c r="N44" s="25">
        <v>1837</v>
      </c>
      <c r="O44" s="25">
        <v>15</v>
      </c>
      <c r="P44" s="25">
        <v>1175</v>
      </c>
      <c r="Q44" s="25">
        <v>1882</v>
      </c>
      <c r="R44" s="25">
        <v>1513</v>
      </c>
      <c r="S44" s="25">
        <v>831</v>
      </c>
      <c r="T44" s="25">
        <v>1690</v>
      </c>
      <c r="U44" s="25">
        <v>2445</v>
      </c>
      <c r="V44" s="25">
        <v>1962</v>
      </c>
      <c r="W44" s="25">
        <v>1006</v>
      </c>
    </row>
    <row r="45" spans="1:23" x14ac:dyDescent="0.25">
      <c r="A45" s="28">
        <v>44043</v>
      </c>
      <c r="B45" s="22"/>
      <c r="C45" s="22"/>
      <c r="D45" s="22"/>
      <c r="E45" s="22"/>
      <c r="F45" s="22"/>
      <c r="G45" s="22"/>
      <c r="H45" s="22"/>
      <c r="I45" s="22"/>
      <c r="J45" s="22"/>
      <c r="K45" s="22">
        <v>3157</v>
      </c>
      <c r="L45" s="22">
        <v>3063</v>
      </c>
      <c r="M45" s="22">
        <v>2187</v>
      </c>
      <c r="N45" s="22">
        <v>1303</v>
      </c>
      <c r="O45" s="22">
        <v>14</v>
      </c>
      <c r="P45" s="22">
        <v>1307</v>
      </c>
      <c r="Q45" s="22">
        <v>1415</v>
      </c>
      <c r="R45" s="22">
        <v>998</v>
      </c>
      <c r="S45" s="22">
        <v>610</v>
      </c>
      <c r="T45" s="22">
        <v>1850</v>
      </c>
      <c r="U45" s="22">
        <v>1648</v>
      </c>
      <c r="V45" s="22">
        <v>1189</v>
      </c>
      <c r="W45" s="22">
        <v>693</v>
      </c>
    </row>
    <row r="46" spans="1:23" x14ac:dyDescent="0.25">
      <c r="A46" s="29">
        <v>44074</v>
      </c>
      <c r="B46" s="25"/>
      <c r="C46" s="25"/>
      <c r="D46" s="25"/>
      <c r="E46" s="25"/>
      <c r="F46" s="25"/>
      <c r="G46" s="25"/>
      <c r="H46" s="25"/>
      <c r="I46" s="25"/>
      <c r="J46" s="25"/>
      <c r="K46" s="25">
        <v>3617</v>
      </c>
      <c r="L46" s="25">
        <v>3561</v>
      </c>
      <c r="M46" s="25">
        <v>3222</v>
      </c>
      <c r="N46" s="25">
        <v>1417</v>
      </c>
      <c r="O46" s="25">
        <v>16</v>
      </c>
      <c r="P46" s="25">
        <v>1519</v>
      </c>
      <c r="Q46" s="25">
        <v>1636</v>
      </c>
      <c r="R46" s="25">
        <v>1497</v>
      </c>
      <c r="S46" s="25">
        <v>673</v>
      </c>
      <c r="T46" s="25">
        <v>2098</v>
      </c>
      <c r="U46" s="25">
        <v>1925</v>
      </c>
      <c r="V46" s="25">
        <v>1725</v>
      </c>
      <c r="W46" s="25">
        <v>744</v>
      </c>
    </row>
    <row r="47" spans="1:23" x14ac:dyDescent="0.25">
      <c r="A47" s="28">
        <v>44104</v>
      </c>
      <c r="B47" s="22"/>
      <c r="C47" s="22"/>
      <c r="D47" s="22"/>
      <c r="E47" s="22"/>
      <c r="F47" s="22"/>
      <c r="G47" s="22"/>
      <c r="H47" s="22"/>
      <c r="I47" s="22"/>
      <c r="J47" s="22"/>
      <c r="K47" s="22">
        <v>4005</v>
      </c>
      <c r="L47" s="22">
        <v>5077</v>
      </c>
      <c r="M47" s="22">
        <v>3512</v>
      </c>
      <c r="N47" s="22">
        <v>1941</v>
      </c>
      <c r="O47" s="22">
        <v>16</v>
      </c>
      <c r="P47" s="22">
        <v>1624</v>
      </c>
      <c r="Q47" s="22">
        <v>2209</v>
      </c>
      <c r="R47" s="22">
        <v>1509</v>
      </c>
      <c r="S47" s="22">
        <v>843</v>
      </c>
      <c r="T47" s="22">
        <v>2381</v>
      </c>
      <c r="U47" s="22">
        <v>2868</v>
      </c>
      <c r="V47" s="22">
        <v>2003</v>
      </c>
      <c r="W47" s="22">
        <v>1098</v>
      </c>
    </row>
    <row r="48" spans="1:23" x14ac:dyDescent="0.25">
      <c r="A48" s="29">
        <v>44135</v>
      </c>
      <c r="B48" s="25"/>
      <c r="C48" s="25"/>
      <c r="D48" s="25"/>
      <c r="E48" s="25"/>
      <c r="F48" s="25"/>
      <c r="G48" s="25"/>
      <c r="H48" s="25"/>
      <c r="I48" s="25"/>
      <c r="J48" s="25"/>
      <c r="K48" s="25">
        <v>4329</v>
      </c>
      <c r="L48" s="25">
        <v>4094</v>
      </c>
      <c r="M48" s="25">
        <v>2558</v>
      </c>
      <c r="N48" s="25">
        <v>1423</v>
      </c>
      <c r="O48" s="25">
        <v>14</v>
      </c>
      <c r="P48" s="25">
        <v>1886</v>
      </c>
      <c r="Q48" s="25">
        <v>1893</v>
      </c>
      <c r="R48" s="25">
        <v>1140</v>
      </c>
      <c r="S48" s="25">
        <v>663</v>
      </c>
      <c r="T48" s="25">
        <v>2443</v>
      </c>
      <c r="U48" s="25">
        <v>2201</v>
      </c>
      <c r="V48" s="25">
        <v>1418</v>
      </c>
      <c r="W48" s="25">
        <v>760</v>
      </c>
    </row>
    <row r="49" spans="1:23" x14ac:dyDescent="0.25">
      <c r="A49" s="28">
        <v>44165</v>
      </c>
      <c r="B49" s="22"/>
      <c r="C49" s="22"/>
      <c r="D49" s="22"/>
      <c r="E49" s="22"/>
      <c r="F49" s="22"/>
      <c r="G49" s="22"/>
      <c r="H49" s="22"/>
      <c r="I49" s="22"/>
      <c r="J49" s="22"/>
      <c r="K49" s="22">
        <v>4766</v>
      </c>
      <c r="L49" s="22">
        <v>4861</v>
      </c>
      <c r="M49" s="22">
        <v>3197</v>
      </c>
      <c r="N49" s="22">
        <v>1651</v>
      </c>
      <c r="O49" s="22">
        <v>9</v>
      </c>
      <c r="P49" s="22">
        <v>2092</v>
      </c>
      <c r="Q49" s="22">
        <v>2228</v>
      </c>
      <c r="R49" s="22">
        <v>1470</v>
      </c>
      <c r="S49" s="22">
        <v>725</v>
      </c>
      <c r="T49" s="22">
        <v>2674</v>
      </c>
      <c r="U49" s="22">
        <v>2633</v>
      </c>
      <c r="V49" s="22">
        <v>1727</v>
      </c>
      <c r="W49" s="22">
        <v>926</v>
      </c>
    </row>
    <row r="50" spans="1:23" x14ac:dyDescent="0.25">
      <c r="A50" s="29">
        <v>44196</v>
      </c>
      <c r="B50" s="25"/>
      <c r="C50" s="25">
        <v>1</v>
      </c>
      <c r="D50" s="25"/>
      <c r="E50" s="25"/>
      <c r="F50" s="25"/>
      <c r="G50" s="25"/>
      <c r="H50" s="25"/>
      <c r="I50" s="25">
        <v>1</v>
      </c>
      <c r="J50" s="25"/>
      <c r="K50" s="25">
        <v>4897</v>
      </c>
      <c r="L50" s="25">
        <v>4042</v>
      </c>
      <c r="M50" s="25">
        <v>3538</v>
      </c>
      <c r="N50" s="25">
        <v>1510</v>
      </c>
      <c r="O50" s="25">
        <v>13</v>
      </c>
      <c r="P50" s="25">
        <v>2141</v>
      </c>
      <c r="Q50" s="25">
        <v>1752</v>
      </c>
      <c r="R50" s="25">
        <v>1579</v>
      </c>
      <c r="S50" s="25">
        <v>625</v>
      </c>
      <c r="T50" s="25">
        <v>2756</v>
      </c>
      <c r="U50" s="25">
        <v>2290</v>
      </c>
      <c r="V50" s="25">
        <v>1959</v>
      </c>
      <c r="W50" s="25">
        <v>885</v>
      </c>
    </row>
    <row r="51" spans="1:23" x14ac:dyDescent="0.25">
      <c r="A51" s="28">
        <v>44227</v>
      </c>
      <c r="B51" s="22"/>
      <c r="C51" s="22"/>
      <c r="D51" s="22"/>
      <c r="E51" s="22"/>
      <c r="F51" s="22"/>
      <c r="G51" s="22"/>
      <c r="H51" s="22"/>
      <c r="I51" s="22"/>
      <c r="J51" s="22"/>
      <c r="K51" s="22">
        <v>4689</v>
      </c>
      <c r="L51" s="22">
        <v>4586</v>
      </c>
      <c r="M51" s="22">
        <v>4017</v>
      </c>
      <c r="N51" s="22">
        <v>1226</v>
      </c>
      <c r="O51" s="22">
        <v>11</v>
      </c>
      <c r="P51" s="22">
        <v>2088</v>
      </c>
      <c r="Q51" s="22">
        <v>2163</v>
      </c>
      <c r="R51" s="22">
        <v>1834</v>
      </c>
      <c r="S51" s="22">
        <v>571</v>
      </c>
      <c r="T51" s="22">
        <v>2601</v>
      </c>
      <c r="U51" s="22">
        <v>2423</v>
      </c>
      <c r="V51" s="22">
        <v>2183</v>
      </c>
      <c r="W51" s="22">
        <v>655</v>
      </c>
    </row>
    <row r="52" spans="1:23" x14ac:dyDescent="0.25">
      <c r="A52" s="29">
        <v>44255</v>
      </c>
      <c r="B52" s="25"/>
      <c r="C52" s="25"/>
      <c r="D52" s="25"/>
      <c r="E52" s="25"/>
      <c r="F52" s="25"/>
      <c r="G52" s="25"/>
      <c r="H52" s="25"/>
      <c r="I52" s="25"/>
      <c r="J52" s="25"/>
      <c r="K52" s="25">
        <v>4037</v>
      </c>
      <c r="L52" s="25">
        <v>4654</v>
      </c>
      <c r="M52" s="25">
        <v>4167</v>
      </c>
      <c r="N52" s="25">
        <v>1424</v>
      </c>
      <c r="O52" s="25">
        <v>6</v>
      </c>
      <c r="P52" s="25">
        <v>1859</v>
      </c>
      <c r="Q52" s="25">
        <v>2166</v>
      </c>
      <c r="R52" s="25">
        <v>1981</v>
      </c>
      <c r="S52" s="25">
        <v>670</v>
      </c>
      <c r="T52" s="25">
        <v>2178</v>
      </c>
      <c r="U52" s="25">
        <v>2488</v>
      </c>
      <c r="V52" s="25">
        <v>2186</v>
      </c>
      <c r="W52" s="25">
        <v>754</v>
      </c>
    </row>
    <row r="53" spans="1:23" x14ac:dyDescent="0.25">
      <c r="A53" s="28">
        <v>44286</v>
      </c>
      <c r="B53" s="22"/>
      <c r="C53" s="22"/>
      <c r="D53" s="22"/>
      <c r="E53" s="22"/>
      <c r="F53" s="22"/>
      <c r="G53" s="22"/>
      <c r="H53" s="22"/>
      <c r="I53" s="22"/>
      <c r="J53" s="22"/>
      <c r="K53" s="22">
        <v>6017</v>
      </c>
      <c r="L53" s="22">
        <v>5289</v>
      </c>
      <c r="M53" s="22">
        <v>4332</v>
      </c>
      <c r="N53" s="22">
        <v>1774</v>
      </c>
      <c r="O53" s="22">
        <v>13</v>
      </c>
      <c r="P53" s="22">
        <v>2770</v>
      </c>
      <c r="Q53" s="22">
        <v>2462</v>
      </c>
      <c r="R53" s="22">
        <v>1875</v>
      </c>
      <c r="S53" s="22">
        <v>731</v>
      </c>
      <c r="T53" s="22">
        <v>3247</v>
      </c>
      <c r="U53" s="22">
        <v>2827</v>
      </c>
      <c r="V53" s="22">
        <v>2457</v>
      </c>
      <c r="W53" s="22">
        <v>1043</v>
      </c>
    </row>
    <row r="54" spans="1:23" x14ac:dyDescent="0.25">
      <c r="A54" s="29">
        <v>44316</v>
      </c>
      <c r="B54" s="25"/>
      <c r="C54" s="25"/>
      <c r="D54" s="25"/>
      <c r="E54" s="25"/>
      <c r="F54" s="25"/>
      <c r="G54" s="25"/>
      <c r="H54" s="25"/>
      <c r="I54" s="25"/>
      <c r="J54" s="25"/>
      <c r="K54" s="25">
        <v>5902</v>
      </c>
      <c r="L54" s="25">
        <v>3374</v>
      </c>
      <c r="M54" s="25">
        <v>3546</v>
      </c>
      <c r="N54" s="25">
        <v>979</v>
      </c>
      <c r="O54" s="25">
        <v>5</v>
      </c>
      <c r="P54" s="25">
        <v>2784</v>
      </c>
      <c r="Q54" s="25">
        <v>1667</v>
      </c>
      <c r="R54" s="25">
        <v>1677</v>
      </c>
      <c r="S54" s="25">
        <v>461</v>
      </c>
      <c r="T54" s="25">
        <v>3118</v>
      </c>
      <c r="U54" s="25">
        <v>1707</v>
      </c>
      <c r="V54" s="25">
        <v>1869</v>
      </c>
      <c r="W54" s="25">
        <v>518</v>
      </c>
    </row>
    <row r="55" spans="1:23" x14ac:dyDescent="0.25">
      <c r="A55" s="28">
        <v>44347</v>
      </c>
      <c r="B55" s="22"/>
      <c r="C55" s="22"/>
      <c r="D55" s="22"/>
      <c r="E55" s="22"/>
      <c r="F55" s="22"/>
      <c r="G55" s="22"/>
      <c r="H55" s="22"/>
      <c r="I55" s="22"/>
      <c r="J55" s="22"/>
      <c r="K55" s="22">
        <v>6235</v>
      </c>
      <c r="L55" s="22">
        <v>5095</v>
      </c>
      <c r="M55" s="22">
        <v>4384</v>
      </c>
      <c r="N55" s="22">
        <v>1226</v>
      </c>
      <c r="O55" s="22">
        <v>12</v>
      </c>
      <c r="P55" s="22">
        <v>2911</v>
      </c>
      <c r="Q55" s="22">
        <v>2498</v>
      </c>
      <c r="R55" s="22">
        <v>2045</v>
      </c>
      <c r="S55" s="22">
        <v>529</v>
      </c>
      <c r="T55" s="22">
        <v>3324</v>
      </c>
      <c r="U55" s="22">
        <v>2597</v>
      </c>
      <c r="V55" s="22">
        <v>2339</v>
      </c>
      <c r="W55" s="22">
        <v>697</v>
      </c>
    </row>
    <row r="56" spans="1:23" x14ac:dyDescent="0.25">
      <c r="A56" s="29">
        <v>44377</v>
      </c>
      <c r="B56" s="25"/>
      <c r="C56" s="25"/>
      <c r="D56" s="25"/>
      <c r="E56" s="25"/>
      <c r="F56" s="25"/>
      <c r="G56" s="25"/>
      <c r="H56" s="25"/>
      <c r="I56" s="25"/>
      <c r="J56" s="25"/>
      <c r="K56" s="25">
        <v>6742</v>
      </c>
      <c r="L56" s="25">
        <v>6263</v>
      </c>
      <c r="M56" s="25">
        <v>4373</v>
      </c>
      <c r="N56" s="25">
        <v>1949</v>
      </c>
      <c r="O56" s="25">
        <v>9</v>
      </c>
      <c r="P56" s="25">
        <v>3004</v>
      </c>
      <c r="Q56" s="25">
        <v>2997</v>
      </c>
      <c r="R56" s="25">
        <v>2019</v>
      </c>
      <c r="S56" s="25">
        <v>821</v>
      </c>
      <c r="T56" s="25">
        <v>3738</v>
      </c>
      <c r="U56" s="25">
        <v>3266</v>
      </c>
      <c r="V56" s="25">
        <v>2354</v>
      </c>
      <c r="W56" s="25">
        <v>1128</v>
      </c>
    </row>
    <row r="57" spans="1:23" x14ac:dyDescent="0.25">
      <c r="A57" s="28">
        <v>44408</v>
      </c>
      <c r="B57" s="22"/>
      <c r="C57" s="22"/>
      <c r="D57" s="22"/>
      <c r="E57" s="22"/>
      <c r="F57" s="22"/>
      <c r="G57" s="22"/>
      <c r="H57" s="22"/>
      <c r="I57" s="22"/>
      <c r="J57" s="22"/>
      <c r="K57" s="22">
        <v>5930</v>
      </c>
      <c r="L57" s="22">
        <v>4582</v>
      </c>
      <c r="M57" s="22">
        <v>2881</v>
      </c>
      <c r="N57" s="22">
        <v>1529</v>
      </c>
      <c r="O57" s="22">
        <v>12</v>
      </c>
      <c r="P57" s="22">
        <v>2710</v>
      </c>
      <c r="Q57" s="22">
        <v>2205</v>
      </c>
      <c r="R57" s="22">
        <v>1414</v>
      </c>
      <c r="S57" s="22">
        <v>696</v>
      </c>
      <c r="T57" s="22">
        <v>3220</v>
      </c>
      <c r="U57" s="22">
        <v>2377</v>
      </c>
      <c r="V57" s="22">
        <v>1467</v>
      </c>
      <c r="W57" s="22">
        <v>833</v>
      </c>
    </row>
    <row r="58" spans="1:23" x14ac:dyDescent="0.25">
      <c r="A58" s="29">
        <v>44439</v>
      </c>
      <c r="B58" s="25"/>
      <c r="C58" s="25"/>
      <c r="D58" s="25"/>
      <c r="E58" s="25"/>
      <c r="F58" s="25"/>
      <c r="G58" s="25"/>
      <c r="H58" s="25"/>
      <c r="I58" s="25"/>
      <c r="J58" s="25"/>
      <c r="K58" s="25">
        <v>5706</v>
      </c>
      <c r="L58" s="25">
        <v>5042</v>
      </c>
      <c r="M58" s="25">
        <v>4296</v>
      </c>
      <c r="N58" s="25">
        <v>1828</v>
      </c>
      <c r="O58" s="25">
        <v>12</v>
      </c>
      <c r="P58" s="25">
        <v>2670</v>
      </c>
      <c r="Q58" s="25">
        <v>2360</v>
      </c>
      <c r="R58" s="25">
        <v>2087</v>
      </c>
      <c r="S58" s="25">
        <v>789</v>
      </c>
      <c r="T58" s="25">
        <v>3036</v>
      </c>
      <c r="U58" s="25">
        <v>2682</v>
      </c>
      <c r="V58" s="25">
        <v>2209</v>
      </c>
      <c r="W58" s="25">
        <v>1039</v>
      </c>
    </row>
    <row r="59" spans="1:23" x14ac:dyDescent="0.25">
      <c r="A59" s="28">
        <v>44469</v>
      </c>
      <c r="B59" s="22"/>
      <c r="C59" s="22"/>
      <c r="D59" s="22"/>
      <c r="E59" s="22"/>
      <c r="F59" s="22"/>
      <c r="G59" s="22"/>
      <c r="H59" s="22"/>
      <c r="I59" s="22"/>
      <c r="J59" s="22"/>
      <c r="K59" s="22">
        <v>5599</v>
      </c>
      <c r="L59" s="22">
        <v>5507</v>
      </c>
      <c r="M59" s="22">
        <v>5006</v>
      </c>
      <c r="N59" s="22">
        <v>2273</v>
      </c>
      <c r="O59" s="22">
        <v>11</v>
      </c>
      <c r="P59" s="22">
        <v>2499</v>
      </c>
      <c r="Q59" s="22">
        <v>2547</v>
      </c>
      <c r="R59" s="22">
        <v>2383</v>
      </c>
      <c r="S59" s="22">
        <v>996</v>
      </c>
      <c r="T59" s="22">
        <v>3100</v>
      </c>
      <c r="U59" s="22">
        <v>2960</v>
      </c>
      <c r="V59" s="22">
        <v>2623</v>
      </c>
      <c r="W59" s="22">
        <v>1277</v>
      </c>
    </row>
    <row r="60" spans="1:23" x14ac:dyDescent="0.25">
      <c r="A60" s="29">
        <v>44500</v>
      </c>
      <c r="B60" s="25"/>
      <c r="C60" s="25"/>
      <c r="D60" s="25"/>
      <c r="E60" s="25"/>
      <c r="F60" s="25"/>
      <c r="G60" s="25"/>
      <c r="H60" s="25"/>
      <c r="I60" s="25"/>
      <c r="J60" s="25"/>
      <c r="K60" s="25">
        <v>5331</v>
      </c>
      <c r="L60" s="25">
        <v>4024</v>
      </c>
      <c r="M60" s="25">
        <v>3553</v>
      </c>
      <c r="N60" s="25">
        <v>1886</v>
      </c>
      <c r="O60" s="25">
        <v>8</v>
      </c>
      <c r="P60" s="25">
        <v>2386</v>
      </c>
      <c r="Q60" s="25">
        <v>1924</v>
      </c>
      <c r="R60" s="25">
        <v>1679</v>
      </c>
      <c r="S60" s="25">
        <v>853</v>
      </c>
      <c r="T60" s="25">
        <v>2945</v>
      </c>
      <c r="U60" s="25">
        <v>2100</v>
      </c>
      <c r="V60" s="25">
        <v>1874</v>
      </c>
      <c r="W60" s="25">
        <v>1033</v>
      </c>
    </row>
    <row r="61" spans="1:23" x14ac:dyDescent="0.25">
      <c r="A61" s="28">
        <v>44530</v>
      </c>
      <c r="B61" s="22"/>
      <c r="C61" s="22"/>
      <c r="D61" s="22"/>
      <c r="E61" s="22"/>
      <c r="F61" s="22"/>
      <c r="G61" s="22"/>
      <c r="H61" s="22"/>
      <c r="I61" s="22"/>
      <c r="J61" s="22"/>
      <c r="K61" s="22">
        <v>6858</v>
      </c>
      <c r="L61" s="22">
        <v>4857</v>
      </c>
      <c r="M61" s="22">
        <v>4538</v>
      </c>
      <c r="N61" s="22">
        <v>2449</v>
      </c>
      <c r="O61" s="22">
        <v>9</v>
      </c>
      <c r="P61" s="22">
        <v>3140</v>
      </c>
      <c r="Q61" s="22">
        <v>2252</v>
      </c>
      <c r="R61" s="22">
        <v>2172</v>
      </c>
      <c r="S61" s="22">
        <v>1122</v>
      </c>
      <c r="T61" s="22">
        <v>3718</v>
      </c>
      <c r="U61" s="22">
        <v>2605</v>
      </c>
      <c r="V61" s="22">
        <v>2366</v>
      </c>
      <c r="W61" s="22">
        <v>1327</v>
      </c>
    </row>
    <row r="62" spans="1:23" x14ac:dyDescent="0.25">
      <c r="A62" s="65">
        <v>44561</v>
      </c>
      <c r="B62" s="26"/>
      <c r="C62" s="26"/>
      <c r="D62" s="26"/>
      <c r="E62" s="26"/>
      <c r="F62" s="26"/>
      <c r="G62" s="26"/>
      <c r="H62" s="26"/>
      <c r="I62" s="26"/>
      <c r="J62" s="26"/>
      <c r="K62" s="26">
        <v>6079</v>
      </c>
      <c r="L62" s="26">
        <v>4273</v>
      </c>
      <c r="M62" s="26">
        <v>4009</v>
      </c>
      <c r="N62" s="26">
        <v>2076</v>
      </c>
      <c r="O62" s="26">
        <v>5</v>
      </c>
      <c r="P62" s="26">
        <v>2677</v>
      </c>
      <c r="Q62" s="26">
        <v>1963</v>
      </c>
      <c r="R62" s="26">
        <v>1870</v>
      </c>
      <c r="S62" s="26">
        <v>930</v>
      </c>
      <c r="T62" s="26">
        <v>3402</v>
      </c>
      <c r="U62" s="26">
        <v>2310</v>
      </c>
      <c r="V62" s="26">
        <v>2139</v>
      </c>
      <c r="W62" s="26">
        <v>1146</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64"/>
  <sheetViews>
    <sheetView showGridLines="0" showRowColHeaders="0" showWhiteSpace="0" view="pageLayout" zoomScaleNormal="120" zoomScaleSheetLayoutView="120" workbookViewId="0"/>
  </sheetViews>
  <sheetFormatPr defaultColWidth="0" defaultRowHeight="15" x14ac:dyDescent="0.25"/>
  <cols>
    <col min="1" max="1" width="95.5703125" style="17" customWidth="1"/>
    <col min="2" max="2" width="1" customWidth="1"/>
    <col min="3" max="9" width="0" hidden="1" customWidth="1"/>
    <col min="10" max="16384" width="9.140625" hidden="1"/>
  </cols>
  <sheetData>
    <row r="1" spans="1:9" ht="18.75" x14ac:dyDescent="0.25">
      <c r="A1" s="186" t="s">
        <v>194</v>
      </c>
      <c r="B1" s="185"/>
      <c r="C1" s="185"/>
      <c r="D1" s="185"/>
      <c r="E1" s="185"/>
      <c r="F1" s="185"/>
      <c r="G1" s="185"/>
      <c r="H1" s="185"/>
      <c r="I1" s="185"/>
    </row>
    <row r="2" spans="1:9" ht="6.75" customHeight="1" x14ac:dyDescent="0.25">
      <c r="A2" s="186"/>
      <c r="B2" s="185"/>
      <c r="C2" s="185"/>
      <c r="D2" s="185"/>
      <c r="E2" s="185"/>
      <c r="F2" s="185"/>
      <c r="G2" s="185"/>
      <c r="H2" s="185"/>
      <c r="I2" s="185"/>
    </row>
    <row r="3" spans="1:9" x14ac:dyDescent="0.25">
      <c r="A3" s="175" t="s">
        <v>195</v>
      </c>
    </row>
    <row r="4" spans="1:9" ht="30" x14ac:dyDescent="0.25">
      <c r="A4" s="17" t="s">
        <v>197</v>
      </c>
    </row>
    <row r="5" spans="1:9" x14ac:dyDescent="0.25">
      <c r="A5" s="176" t="s">
        <v>196</v>
      </c>
    </row>
    <row r="7" spans="1:9" x14ac:dyDescent="0.25">
      <c r="A7" s="175" t="s">
        <v>199</v>
      </c>
    </row>
    <row r="8" spans="1:9" x14ac:dyDescent="0.25">
      <c r="A8" s="17" t="s">
        <v>200</v>
      </c>
    </row>
    <row r="9" spans="1:9" x14ac:dyDescent="0.25">
      <c r="A9" s="177" t="s">
        <v>198</v>
      </c>
    </row>
    <row r="11" spans="1:9" x14ac:dyDescent="0.25">
      <c r="A11" s="175" t="s">
        <v>201</v>
      </c>
    </row>
    <row r="12" spans="1:9" ht="30" x14ac:dyDescent="0.25">
      <c r="A12" s="174" t="s">
        <v>202</v>
      </c>
    </row>
    <row r="14" spans="1:9" x14ac:dyDescent="0.25">
      <c r="A14" s="175" t="s">
        <v>203</v>
      </c>
    </row>
    <row r="15" spans="1:9" x14ac:dyDescent="0.25">
      <c r="A15" s="17" t="s">
        <v>204</v>
      </c>
    </row>
    <row r="17" spans="1:1" x14ac:dyDescent="0.25">
      <c r="A17" s="175" t="s">
        <v>205</v>
      </c>
    </row>
    <row r="18" spans="1:1" ht="60" x14ac:dyDescent="0.25">
      <c r="A18" s="17" t="s">
        <v>206</v>
      </c>
    </row>
    <row r="20" spans="1:1" x14ac:dyDescent="0.25">
      <c r="A20" s="175" t="s">
        <v>207</v>
      </c>
    </row>
    <row r="21" spans="1:1" x14ac:dyDescent="0.25">
      <c r="A21" s="174" t="s">
        <v>208</v>
      </c>
    </row>
    <row r="23" spans="1:1" x14ac:dyDescent="0.25">
      <c r="A23" s="175" t="s">
        <v>38</v>
      </c>
    </row>
    <row r="24" spans="1:1" ht="45" x14ac:dyDescent="0.25">
      <c r="A24" s="174" t="s">
        <v>280</v>
      </c>
    </row>
    <row r="25" spans="1:1" x14ac:dyDescent="0.25">
      <c r="A25" s="178"/>
    </row>
    <row r="26" spans="1:1" x14ac:dyDescent="0.25">
      <c r="A26" s="175" t="s">
        <v>281</v>
      </c>
    </row>
    <row r="27" spans="1:1" ht="75" x14ac:dyDescent="0.25">
      <c r="A27" s="174" t="s">
        <v>282</v>
      </c>
    </row>
    <row r="28" spans="1:1" x14ac:dyDescent="0.25">
      <c r="A28" s="178"/>
    </row>
    <row r="29" spans="1:1" x14ac:dyDescent="0.25">
      <c r="A29" s="175" t="s">
        <v>40</v>
      </c>
    </row>
    <row r="30" spans="1:1" ht="30" x14ac:dyDescent="0.25">
      <c r="A30" s="174" t="s">
        <v>283</v>
      </c>
    </row>
    <row r="31" spans="1:1" x14ac:dyDescent="0.25">
      <c r="A31" s="17" t="s">
        <v>284</v>
      </c>
    </row>
    <row r="33" spans="1:1" x14ac:dyDescent="0.25">
      <c r="A33" s="175" t="s">
        <v>285</v>
      </c>
    </row>
    <row r="34" spans="1:1" x14ac:dyDescent="0.25">
      <c r="A34" s="179" t="s">
        <v>286</v>
      </c>
    </row>
    <row r="35" spans="1:1" ht="75" x14ac:dyDescent="0.25">
      <c r="A35" s="180" t="s">
        <v>287</v>
      </c>
    </row>
    <row r="36" spans="1:1" ht="45" x14ac:dyDescent="0.25">
      <c r="A36" s="179" t="s">
        <v>288</v>
      </c>
    </row>
    <row r="37" spans="1:1" ht="30" x14ac:dyDescent="0.25">
      <c r="A37" s="179" t="s">
        <v>289</v>
      </c>
    </row>
    <row r="38" spans="1:1" ht="30" x14ac:dyDescent="0.25">
      <c r="A38" s="180" t="s">
        <v>290</v>
      </c>
    </row>
    <row r="39" spans="1:1" ht="60" x14ac:dyDescent="0.25">
      <c r="A39" s="179" t="s">
        <v>291</v>
      </c>
    </row>
    <row r="40" spans="1:1" ht="75" x14ac:dyDescent="0.25">
      <c r="A40" s="180" t="s">
        <v>292</v>
      </c>
    </row>
    <row r="41" spans="1:1" x14ac:dyDescent="0.25">
      <c r="A41" s="178" t="s">
        <v>293</v>
      </c>
    </row>
    <row r="42" spans="1:1" x14ac:dyDescent="0.25">
      <c r="A42" s="178" t="s">
        <v>294</v>
      </c>
    </row>
    <row r="43" spans="1:1" x14ac:dyDescent="0.25">
      <c r="A43" s="178" t="s">
        <v>295</v>
      </c>
    </row>
    <row r="45" spans="1:1" x14ac:dyDescent="0.25">
      <c r="A45" s="175" t="s">
        <v>2</v>
      </c>
    </row>
    <row r="46" spans="1:1" ht="30" x14ac:dyDescent="0.25">
      <c r="A46" s="174" t="s">
        <v>296</v>
      </c>
    </row>
    <row r="47" spans="1:1" ht="45" x14ac:dyDescent="0.25">
      <c r="A47" s="180" t="s">
        <v>297</v>
      </c>
    </row>
    <row r="48" spans="1:1" ht="45" x14ac:dyDescent="0.25">
      <c r="A48" s="180" t="s">
        <v>298</v>
      </c>
    </row>
    <row r="49" spans="1:1" ht="30" x14ac:dyDescent="0.25">
      <c r="A49" s="180" t="s">
        <v>299</v>
      </c>
    </row>
    <row r="50" spans="1:1" ht="30" x14ac:dyDescent="0.25">
      <c r="A50" s="17" t="s">
        <v>230</v>
      </c>
    </row>
    <row r="52" spans="1:1" x14ac:dyDescent="0.25">
      <c r="A52" s="175" t="s">
        <v>209</v>
      </c>
    </row>
    <row r="53" spans="1:1" ht="45" x14ac:dyDescent="0.25">
      <c r="A53" s="174" t="s">
        <v>210</v>
      </c>
    </row>
    <row r="55" spans="1:1" ht="15.75" x14ac:dyDescent="0.25">
      <c r="A55" s="181" t="s">
        <v>211</v>
      </c>
    </row>
    <row r="57" spans="1:1" x14ac:dyDescent="0.25">
      <c r="A57" s="175" t="s">
        <v>212</v>
      </c>
    </row>
    <row r="58" spans="1:1" ht="45" x14ac:dyDescent="0.25">
      <c r="A58" s="17" t="s">
        <v>213</v>
      </c>
    </row>
    <row r="60" spans="1:1" x14ac:dyDescent="0.25">
      <c r="A60" s="175" t="s">
        <v>214</v>
      </c>
    </row>
    <row r="61" spans="1:1" ht="30" x14ac:dyDescent="0.25">
      <c r="A61" s="17" t="s">
        <v>215</v>
      </c>
    </row>
    <row r="63" spans="1:1" x14ac:dyDescent="0.25">
      <c r="A63" s="175" t="s">
        <v>216</v>
      </c>
    </row>
    <row r="64" spans="1:1" ht="30" x14ac:dyDescent="0.25">
      <c r="A64" s="17" t="s">
        <v>217</v>
      </c>
    </row>
    <row r="66" spans="1:1" x14ac:dyDescent="0.25">
      <c r="A66" s="175" t="s">
        <v>7</v>
      </c>
    </row>
    <row r="67" spans="1:1" x14ac:dyDescent="0.25">
      <c r="A67" s="174" t="s">
        <v>218</v>
      </c>
    </row>
    <row r="68" spans="1:1" x14ac:dyDescent="0.25">
      <c r="A68" s="17" t="s">
        <v>219</v>
      </c>
    </row>
    <row r="70" spans="1:1" x14ac:dyDescent="0.25">
      <c r="A70" s="175" t="s">
        <v>220</v>
      </c>
    </row>
    <row r="71" spans="1:1" x14ac:dyDescent="0.25">
      <c r="A71" s="174" t="s">
        <v>221</v>
      </c>
    </row>
    <row r="72" spans="1:1" x14ac:dyDescent="0.25">
      <c r="A72" s="17" t="s">
        <v>222</v>
      </c>
    </row>
    <row r="74" spans="1:1" x14ac:dyDescent="0.25">
      <c r="A74" s="175" t="s">
        <v>25</v>
      </c>
    </row>
    <row r="75" spans="1:1" x14ac:dyDescent="0.25">
      <c r="A75" s="174" t="s">
        <v>223</v>
      </c>
    </row>
    <row r="76" spans="1:1" x14ac:dyDescent="0.25">
      <c r="A76" s="178" t="s">
        <v>225</v>
      </c>
    </row>
    <row r="77" spans="1:1" x14ac:dyDescent="0.25">
      <c r="A77" s="178" t="s">
        <v>226</v>
      </c>
    </row>
    <row r="78" spans="1:1" x14ac:dyDescent="0.25">
      <c r="A78" s="178" t="s">
        <v>227</v>
      </c>
    </row>
    <row r="79" spans="1:1" x14ac:dyDescent="0.25">
      <c r="A79" s="178" t="s">
        <v>228</v>
      </c>
    </row>
    <row r="80" spans="1:1" x14ac:dyDescent="0.25">
      <c r="A80" s="178" t="s">
        <v>229</v>
      </c>
    </row>
    <row r="81" spans="1:1" x14ac:dyDescent="0.25">
      <c r="A81" s="17" t="s">
        <v>224</v>
      </c>
    </row>
    <row r="83" spans="1:1" x14ac:dyDescent="0.25">
      <c r="A83" s="175" t="s">
        <v>15</v>
      </c>
    </row>
    <row r="84" spans="1:1" ht="30" x14ac:dyDescent="0.25">
      <c r="A84" s="174" t="s">
        <v>231</v>
      </c>
    </row>
    <row r="85" spans="1:1" x14ac:dyDescent="0.25">
      <c r="A85" s="180" t="s">
        <v>232</v>
      </c>
    </row>
    <row r="86" spans="1:1" x14ac:dyDescent="0.25">
      <c r="A86" s="180" t="s">
        <v>233</v>
      </c>
    </row>
    <row r="87" spans="1:1" x14ac:dyDescent="0.25">
      <c r="A87" s="178" t="s">
        <v>234</v>
      </c>
    </row>
    <row r="88" spans="1:1" ht="30" x14ac:dyDescent="0.25">
      <c r="A88" s="178" t="s">
        <v>235</v>
      </c>
    </row>
    <row r="89" spans="1:1" ht="45" x14ac:dyDescent="0.25">
      <c r="A89" s="178" t="s">
        <v>236</v>
      </c>
    </row>
    <row r="90" spans="1:1" ht="30" x14ac:dyDescent="0.25">
      <c r="A90" s="174" t="s">
        <v>237</v>
      </c>
    </row>
    <row r="91" spans="1:1" x14ac:dyDescent="0.25">
      <c r="A91" s="17" t="s">
        <v>238</v>
      </c>
    </row>
    <row r="93" spans="1:1" x14ac:dyDescent="0.25">
      <c r="A93" s="175" t="s">
        <v>93</v>
      </c>
    </row>
    <row r="94" spans="1:1" ht="45" x14ac:dyDescent="0.25">
      <c r="A94" s="174" t="s">
        <v>239</v>
      </c>
    </row>
    <row r="95" spans="1:1" x14ac:dyDescent="0.25">
      <c r="A95" s="17" t="s">
        <v>240</v>
      </c>
    </row>
    <row r="97" spans="1:1" x14ac:dyDescent="0.25">
      <c r="A97" s="175" t="s">
        <v>143</v>
      </c>
    </row>
    <row r="98" spans="1:1" ht="30" x14ac:dyDescent="0.25">
      <c r="A98" s="174" t="s">
        <v>241</v>
      </c>
    </row>
    <row r="99" spans="1:1" ht="60" x14ac:dyDescent="0.25">
      <c r="A99" s="174" t="s">
        <v>242</v>
      </c>
    </row>
    <row r="100" spans="1:1" x14ac:dyDescent="0.25">
      <c r="A100" s="17" t="s">
        <v>243</v>
      </c>
    </row>
    <row r="102" spans="1:1" x14ac:dyDescent="0.25">
      <c r="A102" s="175" t="s">
        <v>150</v>
      </c>
    </row>
    <row r="103" spans="1:1" ht="60" x14ac:dyDescent="0.25">
      <c r="A103" s="174" t="s">
        <v>244</v>
      </c>
    </row>
    <row r="104" spans="1:1" x14ac:dyDescent="0.25">
      <c r="A104" s="17" t="s">
        <v>245</v>
      </c>
    </row>
    <row r="106" spans="1:1" x14ac:dyDescent="0.25">
      <c r="A106" s="175" t="s">
        <v>157</v>
      </c>
    </row>
    <row r="107" spans="1:1" ht="45" x14ac:dyDescent="0.25">
      <c r="A107" s="174" t="s">
        <v>246</v>
      </c>
    </row>
    <row r="108" spans="1:1" x14ac:dyDescent="0.25">
      <c r="A108" s="17" t="s">
        <v>247</v>
      </c>
    </row>
    <row r="110" spans="1:1" x14ac:dyDescent="0.25">
      <c r="A110" s="175" t="s">
        <v>248</v>
      </c>
    </row>
    <row r="111" spans="1:1" x14ac:dyDescent="0.25">
      <c r="A111" s="174" t="s">
        <v>249</v>
      </c>
    </row>
    <row r="112" spans="1:1" x14ac:dyDescent="0.25">
      <c r="A112" s="180" t="s">
        <v>250</v>
      </c>
    </row>
    <row r="113" spans="1:1" ht="45" x14ac:dyDescent="0.25">
      <c r="A113" s="178" t="s">
        <v>251</v>
      </c>
    </row>
    <row r="114" spans="1:1" x14ac:dyDescent="0.25">
      <c r="A114" s="174" t="s">
        <v>301</v>
      </c>
    </row>
    <row r="115" spans="1:1" x14ac:dyDescent="0.25">
      <c r="A115" s="176" t="s">
        <v>300</v>
      </c>
    </row>
    <row r="117" spans="1:1" x14ac:dyDescent="0.25">
      <c r="A117" s="180" t="s">
        <v>252</v>
      </c>
    </row>
    <row r="118" spans="1:1" ht="30" x14ac:dyDescent="0.25">
      <c r="A118" s="178" t="s">
        <v>253</v>
      </c>
    </row>
    <row r="119" spans="1:1" ht="30" x14ac:dyDescent="0.25">
      <c r="A119" s="178" t="s">
        <v>254</v>
      </c>
    </row>
    <row r="120" spans="1:1" x14ac:dyDescent="0.25">
      <c r="A120" s="182" t="s">
        <v>255</v>
      </c>
    </row>
    <row r="121" spans="1:1" ht="30" x14ac:dyDescent="0.25">
      <c r="A121" s="182" t="s">
        <v>256</v>
      </c>
    </row>
    <row r="123" spans="1:1" x14ac:dyDescent="0.25">
      <c r="A123" s="180" t="s">
        <v>257</v>
      </c>
    </row>
    <row r="124" spans="1:1" ht="30" x14ac:dyDescent="0.25">
      <c r="A124" s="178" t="s">
        <v>258</v>
      </c>
    </row>
    <row r="125" spans="1:1" x14ac:dyDescent="0.25">
      <c r="A125" s="17" t="s">
        <v>259</v>
      </c>
    </row>
    <row r="127" spans="1:1" x14ac:dyDescent="0.25">
      <c r="A127" s="175" t="s">
        <v>260</v>
      </c>
    </row>
    <row r="128" spans="1:1" ht="75" x14ac:dyDescent="0.25">
      <c r="A128" s="174" t="s">
        <v>261</v>
      </c>
    </row>
    <row r="131" spans="1:1" x14ac:dyDescent="0.25">
      <c r="A131" s="175" t="s">
        <v>262</v>
      </c>
    </row>
    <row r="132" spans="1:1" x14ac:dyDescent="0.25">
      <c r="A132" s="174" t="s">
        <v>263</v>
      </c>
    </row>
    <row r="133" spans="1:1" ht="30" x14ac:dyDescent="0.25">
      <c r="A133" s="180" t="s">
        <v>264</v>
      </c>
    </row>
    <row r="134" spans="1:1" ht="30" x14ac:dyDescent="0.25">
      <c r="A134" s="180" t="s">
        <v>265</v>
      </c>
    </row>
    <row r="135" spans="1:1" x14ac:dyDescent="0.25">
      <c r="A135" s="17" t="s">
        <v>306</v>
      </c>
    </row>
    <row r="137" spans="1:1" x14ac:dyDescent="0.25">
      <c r="A137" s="175" t="s">
        <v>266</v>
      </c>
    </row>
    <row r="138" spans="1:1" x14ac:dyDescent="0.25">
      <c r="A138" s="174" t="s">
        <v>267</v>
      </c>
    </row>
    <row r="139" spans="1:1" x14ac:dyDescent="0.25">
      <c r="A139" s="180" t="s">
        <v>268</v>
      </c>
    </row>
    <row r="140" spans="1:1" ht="30" x14ac:dyDescent="0.25">
      <c r="A140" s="180" t="s">
        <v>269</v>
      </c>
    </row>
    <row r="141" spans="1:1" ht="30" x14ac:dyDescent="0.25">
      <c r="A141" s="174" t="s">
        <v>270</v>
      </c>
    </row>
    <row r="142" spans="1:1" x14ac:dyDescent="0.25">
      <c r="A142" s="17" t="s">
        <v>306</v>
      </c>
    </row>
    <row r="144" spans="1:1" x14ac:dyDescent="0.25">
      <c r="A144" s="175" t="s">
        <v>271</v>
      </c>
    </row>
    <row r="145" spans="1:1" ht="45" x14ac:dyDescent="0.25">
      <c r="A145" s="174" t="s">
        <v>272</v>
      </c>
    </row>
    <row r="146" spans="1:1" x14ac:dyDescent="0.25">
      <c r="A146" s="17" t="s">
        <v>305</v>
      </c>
    </row>
    <row r="148" spans="1:1" x14ac:dyDescent="0.25">
      <c r="A148" s="196" t="s">
        <v>304</v>
      </c>
    </row>
    <row r="149" spans="1:1" ht="15" customHeight="1" x14ac:dyDescent="0.25">
      <c r="A149" s="253" t="s">
        <v>308</v>
      </c>
    </row>
    <row r="150" spans="1:1" x14ac:dyDescent="0.25">
      <c r="A150" s="253"/>
    </row>
    <row r="151" spans="1:1" x14ac:dyDescent="0.25">
      <c r="A151" s="253"/>
    </row>
    <row r="152" spans="1:1" x14ac:dyDescent="0.25">
      <c r="A152" s="253"/>
    </row>
    <row r="153" spans="1:1" x14ac:dyDescent="0.25">
      <c r="A153" s="253"/>
    </row>
    <row r="154" spans="1:1" x14ac:dyDescent="0.25">
      <c r="A154" s="175" t="s">
        <v>128</v>
      </c>
    </row>
    <row r="155" spans="1:1" ht="45" x14ac:dyDescent="0.25">
      <c r="A155" s="183" t="s">
        <v>273</v>
      </c>
    </row>
    <row r="156" spans="1:1" x14ac:dyDescent="0.25">
      <c r="A156" s="183" t="s">
        <v>301</v>
      </c>
    </row>
    <row r="157" spans="1:1" x14ac:dyDescent="0.25">
      <c r="A157" s="177" t="s">
        <v>274</v>
      </c>
    </row>
    <row r="159" spans="1:1" ht="15.75" x14ac:dyDescent="0.25">
      <c r="A159" s="184" t="s">
        <v>275</v>
      </c>
    </row>
    <row r="160" spans="1:1" ht="15.75" x14ac:dyDescent="0.25">
      <c r="A160" s="184"/>
    </row>
    <row r="161" spans="1:1" x14ac:dyDescent="0.25">
      <c r="A161" s="175" t="s">
        <v>276</v>
      </c>
    </row>
    <row r="162" spans="1:1" ht="45" x14ac:dyDescent="0.25">
      <c r="A162" s="174" t="s">
        <v>277</v>
      </c>
    </row>
    <row r="163" spans="1:1" x14ac:dyDescent="0.25">
      <c r="A163" s="175" t="s">
        <v>278</v>
      </c>
    </row>
    <row r="164" spans="1:1" ht="30" x14ac:dyDescent="0.25">
      <c r="A164" s="174" t="s">
        <v>279</v>
      </c>
    </row>
  </sheetData>
  <mergeCells count="1">
    <mergeCell ref="A149:A153"/>
  </mergeCells>
  <hyperlinks>
    <hyperlink ref="A5" r:id="rId1" xr:uid="{00000000-0004-0000-0700-000000000000}"/>
    <hyperlink ref="A9" r:id="rId2" display="mailto:DES_Performance_Modelling_Evaluation@dss.gov.au" xr:uid="{00000000-0004-0000-0700-000001000000}"/>
    <hyperlink ref="A157" r:id="rId3" display="https://www.jobaccess.gov.au/path-internships" xr:uid="{00000000-0004-0000-0700-000002000000}"/>
    <hyperlink ref="A115" r:id="rId4" xr:uid="{00000000-0004-0000-0700-000003000000}"/>
  </hyperlinks>
  <pageMargins left="0.31496062992125984" right="0.31496062992125984" top="0.74803149606299213" bottom="0.74803149606299213" header="0.31496062992125984" footer="0.31496062992125984"/>
  <pageSetup paperSize="9" orientation="portrait" useFirstPageNumber="1" r:id="rId5"/>
  <headerFooter>
    <oddFooter>&amp;CGlossary page &amp;P</oddFooter>
  </headerFooter>
  <rowBreaks count="5" manualBreakCount="5">
    <brk id="31" man="1"/>
    <brk id="53" man="1"/>
    <brk id="81" man="1"/>
    <brk id="100" man="1"/>
    <brk id="1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Summary</vt:lpstr>
      <vt:lpstr>Caseload</vt:lpstr>
      <vt:lpstr>CaseloadData</vt:lpstr>
      <vt:lpstr>RefComExt</vt:lpstr>
      <vt:lpstr>RCEData</vt:lpstr>
      <vt:lpstr>Outcomes</vt:lpstr>
      <vt:lpstr>OutcomesData</vt:lpstr>
      <vt:lpstr>Glossary</vt:lpstr>
      <vt:lpstr>Glossary!_Ref66263657</vt:lpstr>
      <vt:lpstr>Caseload!Print_Area</vt:lpstr>
      <vt:lpstr>Glossary!Print_Area</vt:lpstr>
      <vt:lpstr>Outcomes!Print_Area</vt:lpstr>
      <vt:lpstr>RefComExt!Print_Area</vt:lpstr>
      <vt:lpstr>Glossary!Print_Titles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Ursula</dc:creator>
  <cp:keywords>[SEC=OFFICIAL]</cp:keywords>
  <cp:lastModifiedBy>GATENBY,Andrew</cp:lastModifiedBy>
  <cp:lastPrinted>2021-12-01T23:38:03Z</cp:lastPrinted>
  <dcterms:created xsi:type="dcterms:W3CDTF">2019-02-11T00:47:39Z</dcterms:created>
  <dcterms:modified xsi:type="dcterms:W3CDTF">2022-01-17T04:35:46Z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BC1EC1547A194D65ACC814ECB3D6E101</vt:lpwstr>
  </property>
  <property fmtid="{D5CDD505-2E9C-101B-9397-08002B2CF9AE}" pid="9" name="PM_ProtectiveMarkingValue_Footer">
    <vt:lpwstr>OFFICIAL</vt:lpwstr>
  </property>
  <property fmtid="{D5CDD505-2E9C-101B-9397-08002B2CF9AE}" pid="10" name="PM_Originator_Hash_SHA1">
    <vt:lpwstr>3358B607E97172F466205AEF54E55260FD14CED8</vt:lpwstr>
  </property>
  <property fmtid="{D5CDD505-2E9C-101B-9397-08002B2CF9AE}" pid="11" name="PM_OriginationTimeStamp">
    <vt:lpwstr>2022-01-10T10:47:04Z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2018.0</vt:lpwstr>
  </property>
  <property fmtid="{D5CDD505-2E9C-101B-9397-08002B2CF9AE}" pid="19" name="PM_Hash_Salt_Prev">
    <vt:lpwstr>AC7CBD06694B75A48993E6906AAF33C1</vt:lpwstr>
  </property>
  <property fmtid="{D5CDD505-2E9C-101B-9397-08002B2CF9AE}" pid="20" name="PM_Hash_Salt">
    <vt:lpwstr>D5EA20D43E25FE7718501E39E48C7729</vt:lpwstr>
  </property>
  <property fmtid="{D5CDD505-2E9C-101B-9397-08002B2CF9AE}" pid="21" name="PM_Hash_SHA1">
    <vt:lpwstr>36154F35669DEE44E10F2D61B9E401C5D091DAA4</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PM_Display">
    <vt:lpwstr>OFFICIAL</vt:lpwstr>
  </property>
  <property fmtid="{D5CDD505-2E9C-101B-9397-08002B2CF9AE}" pid="26" name="PM_OriginatorUserAccountName_SHA256">
    <vt:lpwstr>149F7BC221F95D573DF186B233B437E8E27917CCF8DB0927DFADF1497C8D79E3</vt:lpwstr>
  </property>
  <property fmtid="{D5CDD505-2E9C-101B-9397-08002B2CF9AE}" pid="27" name="PM_OriginatorDomainName_SHA256">
    <vt:lpwstr>E83A2A66C4061446A7E3732E8D44762184B6B377D962B96C83DC624302585857</vt:lpwstr>
  </property>
</Properties>
</file>