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3" documentId="11_0B62A91C703F214EC4A5C1DD4965D9B66453F2BC" xr6:coauthVersionLast="47" xr6:coauthVersionMax="47" xr10:uidLastSave="{C5617C3D-755C-4F4C-8DA0-AF2E4FA7257E}"/>
  <bookViews>
    <workbookView xWindow="-116" yWindow="-116" windowWidth="37469" windowHeight="20043" tabRatio="769" xr2:uid="{00000000-000D-0000-FFFF-FFFF00000000}"/>
  </bookViews>
  <sheets>
    <sheet name="Table 1.1 NCCE" sheetId="64" r:id="rId1"/>
    <sheet name="Table 1.2" sheetId="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9" sheetId="58" r:id="rId11"/>
  </sheets>
  <definedNames>
    <definedName name="_xlnm.Print_Area" localSheetId="0">'Table 1.1 NCCE'!$A$1:$C$37</definedName>
    <definedName name="_xlnm.Print_Area" localSheetId="2">'Table 2.1.1 NCCE'!$A$3:$F$37</definedName>
    <definedName name="_xlnm.Print_Area" localSheetId="3">'Table 3.1 NCCE'!$A$3:$F$36</definedName>
    <definedName name="_xlnm.Print_Area" localSheetId="4">'Table 3.2'!$A$1:$F$53</definedName>
    <definedName name="_xlnm.Print_Area" localSheetId="5">'Table 3.3'!$A$1:$E$16</definedName>
    <definedName name="_xlnm.Print_Area" localSheetId="6">'Table 3.4'!$A$1:$F$36</definedName>
    <definedName name="_xlnm.Print_Area" localSheetId="7">'Table 3.5'!$A$1:$F$19</definedName>
    <definedName name="_xlnm.Print_Area" localSheetId="8">'Table 3.6'!$A$1:$P$46</definedName>
    <definedName name="_xlnm.Print_Area" localSheetId="9">'Table 3.7'!$A$1:$N$8</definedName>
    <definedName name="_xlnm.Print_Area" localSheetId="10">'Table 3.9'!$A$1:$F$8</definedName>
    <definedName name="Z_02EC4555_5648_4529_98EC_3FB6B89B867F_.wvu.PrintArea" localSheetId="3" hidden="1">'Table 3.1 NCCE'!$A$1:$F$56</definedName>
    <definedName name="Z_02EC4555_5648_4529_98EC_3FB6B89B867F_.wvu.PrintArea" localSheetId="4" hidden="1">'Table 3.2'!$A$1:$F$52</definedName>
    <definedName name="Z_02EC4555_5648_4529_98EC_3FB6B89B867F_.wvu.PrintArea" localSheetId="5" hidden="1">'Table 3.3'!$A$1:$E$14</definedName>
    <definedName name="Z_02EC4555_5648_4529_98EC_3FB6B89B867F_.wvu.PrintArea" localSheetId="6" hidden="1">'Table 3.4'!$A$1:$F$22</definedName>
    <definedName name="Z_02EC4555_5648_4529_98EC_3FB6B89B867F_.wvu.PrintArea" localSheetId="7" hidden="1">'Table 3.5'!$A$1:$F$32</definedName>
    <definedName name="Z_02EC4555_5648_4529_98EC_3FB6B89B867F_.wvu.PrintArea" localSheetId="9" hidden="1">'Table 3.7'!$A$1:$F$11</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NCCE'!$A$1:$F$56</definedName>
    <definedName name="Z_BF96F35B_CE86_4EAA_BC56_620191C156ED_.wvu.PrintArea" localSheetId="4" hidden="1">'Table 3.2'!$A$1:$F$52</definedName>
    <definedName name="Z_BF96F35B_CE86_4EAA_BC56_620191C156ED_.wvu.PrintArea" localSheetId="5" hidden="1">'Table 3.3'!$A$1:$E$14</definedName>
    <definedName name="Z_BF96F35B_CE86_4EAA_BC56_620191C156ED_.wvu.PrintArea" localSheetId="6" hidden="1">'Table 3.4'!$A$1:$F$22</definedName>
    <definedName name="Z_BF96F35B_CE86_4EAA_BC56_620191C156ED_.wvu.PrintArea" localSheetId="7" hidden="1">'Table 3.5'!$A$1:$F$32</definedName>
    <definedName name="Z_BF96F35B_CE86_4EAA_BC56_620191C156ED_.wvu.PrintArea" localSheetId="9" hidden="1">'Table 3.7'!$A$1:$F$11</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NCCE'!$A$1:$F$56</definedName>
    <definedName name="Z_F0126648_A843_4414_99F0_D623F0487F49_.wvu.PrintArea" localSheetId="4" hidden="1">'Table 3.2'!$A$1:$F$52</definedName>
    <definedName name="Z_F0126648_A843_4414_99F0_D623F0487F49_.wvu.PrintArea" localSheetId="5" hidden="1">'Table 3.3'!$A$1:$E$14</definedName>
    <definedName name="Z_F0126648_A843_4414_99F0_D623F0487F49_.wvu.PrintArea" localSheetId="6" hidden="1">'Table 3.4'!$A$1:$F$22</definedName>
    <definedName name="Z_F0126648_A843_4414_99F0_D623F0487F49_.wvu.PrintArea" localSheetId="7" hidden="1">'Table 3.5'!$A$1:$F$32</definedName>
    <definedName name="Z_F0126648_A843_4414_99F0_D623F0487F49_.wvu.PrintArea" localSheetId="9" hidden="1">'Table 3.7'!$A$1:$F$11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5" l="1"/>
  <c r="G9" i="5" s="1"/>
  <c r="G10" i="5" s="1"/>
  <c r="F7" i="5"/>
  <c r="F9" i="5" s="1"/>
  <c r="F10" i="5" s="1"/>
  <c r="E7" i="5"/>
  <c r="E9" i="5" s="1"/>
  <c r="E10" i="5" s="1"/>
  <c r="D7" i="5"/>
  <c r="D9" i="5" s="1"/>
  <c r="D10" i="5" s="1"/>
  <c r="C25" i="6" l="1"/>
  <c r="C11" i="45"/>
  <c r="E9" i="58"/>
  <c r="E14" i="58" s="1"/>
  <c r="E8" i="58"/>
  <c r="F8" i="58"/>
  <c r="F9" i="58" s="1"/>
  <c r="F14" i="58" s="1"/>
  <c r="D8" i="58"/>
  <c r="D9" i="58" s="1"/>
  <c r="D14" i="58" s="1"/>
  <c r="C8" i="58"/>
  <c r="C9" i="58" s="1"/>
  <c r="C14" i="58" s="1"/>
  <c r="E35" i="48"/>
  <c r="E36" i="48" s="1"/>
  <c r="F35" i="48"/>
  <c r="F36" i="48"/>
  <c r="D35" i="48"/>
  <c r="D36" i="48"/>
  <c r="C14" i="64"/>
  <c r="B14" i="64"/>
  <c r="F13" i="53"/>
  <c r="E13" i="53"/>
  <c r="D13" i="53"/>
  <c r="C13" i="53"/>
  <c r="B13" i="53"/>
  <c r="B6" i="53"/>
  <c r="B10" i="64"/>
  <c r="B11" i="64" s="1"/>
  <c r="B15" i="64" s="1"/>
  <c r="C10" i="64"/>
  <c r="C11" i="64" s="1"/>
  <c r="F13" i="58"/>
  <c r="E13" i="58"/>
  <c r="D13" i="58"/>
  <c r="C13" i="58"/>
  <c r="B13" i="58"/>
  <c r="F29" i="51"/>
  <c r="E29" i="51"/>
  <c r="D29" i="51"/>
  <c r="C29" i="51"/>
  <c r="C26" i="51"/>
  <c r="B29" i="51"/>
  <c r="F26" i="51"/>
  <c r="E26" i="51"/>
  <c r="E30" i="51" s="1"/>
  <c r="D26" i="51"/>
  <c r="B26" i="51"/>
  <c r="B30" i="51" s="1"/>
  <c r="B31" i="51" s="1"/>
  <c r="B33" i="51" s="1"/>
  <c r="F7" i="58"/>
  <c r="E7" i="58"/>
  <c r="D7" i="58"/>
  <c r="C7" i="58"/>
  <c r="B7" i="58"/>
  <c r="B8" i="58" s="1"/>
  <c r="B9" i="58" s="1"/>
  <c r="B14" i="58" s="1"/>
  <c r="C6" i="55"/>
  <c r="C7" i="55" s="1"/>
  <c r="C8" i="55" s="1"/>
  <c r="F6" i="55"/>
  <c r="F7" i="55"/>
  <c r="F8" i="55"/>
  <c r="E6" i="55"/>
  <c r="E7" i="55"/>
  <c r="E8" i="55"/>
  <c r="D6" i="55"/>
  <c r="D7" i="55"/>
  <c r="D8" i="55" s="1"/>
  <c r="B6" i="55"/>
  <c r="B7" i="55"/>
  <c r="B8" i="55"/>
  <c r="F16" i="53"/>
  <c r="E16" i="53"/>
  <c r="D16" i="53"/>
  <c r="C16" i="53"/>
  <c r="B16" i="53"/>
  <c r="F9" i="53"/>
  <c r="E9" i="53"/>
  <c r="D9" i="53"/>
  <c r="C9" i="53"/>
  <c r="B9" i="53"/>
  <c r="F6" i="53"/>
  <c r="E6" i="53"/>
  <c r="D6" i="53"/>
  <c r="F21" i="51"/>
  <c r="F22" i="51"/>
  <c r="E21" i="51"/>
  <c r="E22" i="51"/>
  <c r="D21" i="51"/>
  <c r="D22" i="51" s="1"/>
  <c r="C21" i="51"/>
  <c r="C22" i="51" s="1"/>
  <c r="B21" i="51"/>
  <c r="B22" i="51"/>
  <c r="F16" i="51"/>
  <c r="F17" i="51" s="1"/>
  <c r="F31" i="51" s="1"/>
  <c r="F33" i="51" s="1"/>
  <c r="E16" i="51"/>
  <c r="E17" i="51" s="1"/>
  <c r="E31" i="51" s="1"/>
  <c r="E33" i="51" s="1"/>
  <c r="D16" i="51"/>
  <c r="C16" i="51"/>
  <c r="B16" i="51"/>
  <c r="F9" i="51"/>
  <c r="E9" i="51"/>
  <c r="D9" i="51"/>
  <c r="D17" i="51" s="1"/>
  <c r="C9" i="51"/>
  <c r="B9" i="51"/>
  <c r="F19" i="45"/>
  <c r="F20" i="45" s="1"/>
  <c r="F21" i="45" s="1"/>
  <c r="F23" i="45" s="1"/>
  <c r="F24" i="45" s="1"/>
  <c r="F25" i="45" s="1"/>
  <c r="F29" i="45" s="1"/>
  <c r="F33" i="45" s="1"/>
  <c r="E19" i="45"/>
  <c r="E16" i="45"/>
  <c r="E11" i="45"/>
  <c r="D19" i="45"/>
  <c r="C19" i="45"/>
  <c r="B19" i="45"/>
  <c r="B20" i="45" s="1"/>
  <c r="B21" i="45" s="1"/>
  <c r="B23" i="45" s="1"/>
  <c r="B24" i="45" s="1"/>
  <c r="B25" i="45" s="1"/>
  <c r="B29" i="45" s="1"/>
  <c r="B33" i="45" s="1"/>
  <c r="F16" i="45"/>
  <c r="D16" i="45"/>
  <c r="D20" i="45" s="1"/>
  <c r="D21" i="45" s="1"/>
  <c r="D23" i="45" s="1"/>
  <c r="D24" i="45" s="1"/>
  <c r="D25" i="45" s="1"/>
  <c r="D29" i="45" s="1"/>
  <c r="D33" i="45" s="1"/>
  <c r="C16" i="45"/>
  <c r="B16" i="45"/>
  <c r="F11" i="45"/>
  <c r="D11" i="45"/>
  <c r="B11" i="45"/>
  <c r="C6" i="53"/>
  <c r="D30" i="51"/>
  <c r="C17" i="51"/>
  <c r="C31" i="51" s="1"/>
  <c r="C33" i="51" s="1"/>
  <c r="C20" i="45"/>
  <c r="C21" i="45" s="1"/>
  <c r="C23" i="45" s="1"/>
  <c r="C24" i="45" s="1"/>
  <c r="C25" i="45" s="1"/>
  <c r="C29" i="45" s="1"/>
  <c r="C33" i="45" s="1"/>
  <c r="E20" i="45"/>
  <c r="E21" i="45"/>
  <c r="E23" i="45"/>
  <c r="E24" i="45" s="1"/>
  <c r="E25" i="45" s="1"/>
  <c r="E29" i="45" s="1"/>
  <c r="E33" i="45" s="1"/>
  <c r="B35" i="48"/>
  <c r="B36" i="48"/>
  <c r="C30" i="51"/>
  <c r="B17" i="51"/>
  <c r="F30" i="51"/>
  <c r="C35" i="48"/>
  <c r="C36" i="48"/>
  <c r="C15" i="64" l="1"/>
  <c r="D31" i="51"/>
  <c r="D33" i="51" s="1"/>
</calcChain>
</file>

<file path=xl/sharedStrings.xml><?xml version="1.0" encoding="utf-8"?>
<sst xmlns="http://schemas.openxmlformats.org/spreadsheetml/2006/main" count="295" uniqueCount="214">
  <si>
    <t>2022-23 Estimated actual
$'000</t>
  </si>
  <si>
    <t>2023-24 Estimate
$'000</t>
  </si>
  <si>
    <t>Departmental</t>
  </si>
  <si>
    <t>Total departmental annual appropriations</t>
  </si>
  <si>
    <t>Total departmental resourcing</t>
  </si>
  <si>
    <t>Administered</t>
  </si>
  <si>
    <t xml:space="preserve">Total administered special appropriations </t>
  </si>
  <si>
    <t>Total administered resourcing</t>
  </si>
  <si>
    <t>2022-23</t>
  </si>
  <si>
    <t>2023-24</t>
  </si>
  <si>
    <t>Average staffing level (number)</t>
  </si>
  <si>
    <t>Third party payments from and on behalf of other entities</t>
  </si>
  <si>
    <t>Special appropriations</t>
  </si>
  <si>
    <t>Other</t>
  </si>
  <si>
    <t>Program</t>
  </si>
  <si>
    <t>2022-23
$'000</t>
  </si>
  <si>
    <t>2023-24
$'000</t>
  </si>
  <si>
    <t>2024-25
$'000</t>
  </si>
  <si>
    <t>2025-26
$'000</t>
  </si>
  <si>
    <t>2026-27
$'000</t>
  </si>
  <si>
    <t xml:space="preserve">Total </t>
  </si>
  <si>
    <t>Total</t>
  </si>
  <si>
    <t>Departmental payment</t>
  </si>
  <si>
    <t>Total payment measures</t>
  </si>
  <si>
    <t>Prepared on a Government Finance Statistics (Underlying Cash) basis. Figures displayed as a negative (-) represent a decrease in funds and a positive (+) represent an increase in funds.</t>
  </si>
  <si>
    <t>Table for non-corporate Commonwealth entities only</t>
  </si>
  <si>
    <t>2023-24
Budget
$'000</t>
  </si>
  <si>
    <t>2024-25 Forward estimate
$'000</t>
  </si>
  <si>
    <t>2025-26 Forward estimate
$'000</t>
  </si>
  <si>
    <t>2026-27
Forward estimate
$'000</t>
  </si>
  <si>
    <t>Administered expenses</t>
  </si>
  <si>
    <t>Administered total</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</si>
  <si>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</si>
  <si>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</si>
  <si>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</si>
  <si>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</si>
  <si>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</si>
  <si>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</si>
  <si>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</si>
  <si>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Total expenses for Outcome 1</t>
  </si>
  <si>
    <t>Revenue from Government</t>
  </si>
  <si>
    <t>Non-Corporate Commonwealth Entity</t>
  </si>
  <si>
    <t>Table 3.1:  Comprehensive income statement (showing net cost of services) for the period ended
30 June</t>
  </si>
  <si>
    <t>EXPENSES</t>
  </si>
  <si>
    <t>Employee benefits</t>
  </si>
  <si>
    <t>Suppliers</t>
  </si>
  <si>
    <t>Depreciation and amortisation (a)</t>
  </si>
  <si>
    <t>Finance costs</t>
  </si>
  <si>
    <t>Other expenses</t>
  </si>
  <si>
    <t>Total expenses</t>
  </si>
  <si>
    <t xml:space="preserve">LESS: </t>
  </si>
  <si>
    <t>OWN-SOURCE INCOME</t>
  </si>
  <si>
    <t>Own-source revenue</t>
  </si>
  <si>
    <t>Sale of goods and rendering of
  services</t>
  </si>
  <si>
    <t>Total own-source revenue</t>
  </si>
  <si>
    <t>Gains</t>
  </si>
  <si>
    <t>Total gains</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</si>
  <si>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</si>
  <si>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</si>
  <si>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</si>
  <si>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</si>
  <si>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</si>
  <si>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</si>
  <si>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</si>
  <si>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</si>
  <si>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</si>
  <si>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</si>
  <si>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</si>
  <si>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</si>
  <si>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</si>
  <si>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</si>
  <si>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</si>
  <si>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</si>
  <si>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</si>
  <si>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</si>
  <si>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</si>
  <si>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</si>
  <si>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</si>
  <si>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</si>
  <si>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</si>
  <si>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</si>
  <si>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</si>
  <si>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</si>
  <si>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</si>
  <si>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</si>
  <si>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</si>
  <si>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</si>
  <si>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</si>
  <si>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</si>
  <si>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</si>
  <si>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</si>
  <si>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</si>
  <si>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</si>
  <si>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</si>
  <si>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</si>
  <si>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</si>
  <si>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</si>
  <si>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</si>
  <si>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</si>
  <si>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</si>
  <si>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</si>
  <si>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</si>
  <si>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</si>
  <si>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</si>
  <si>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</si>
  <si>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</si>
  <si>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</si>
  <si>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</si>
  <si>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</si>
  <si>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</si>
  <si>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</si>
  <si>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</si>
  <si>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</si>
  <si>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</si>
  <si>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Transactions with owners</t>
  </si>
  <si>
    <t>Contributions by owners</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</si>
  <si>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</si>
  <si>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</si>
  <si>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</si>
  <si>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</si>
  <si>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</si>
  <si>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</si>
  <si>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</si>
  <si>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</si>
  <si>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</si>
  <si>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Total cash received</t>
  </si>
  <si>
    <t>Cash used</t>
  </si>
  <si>
    <t>Employees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</si>
  <si>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</si>
  <si>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</si>
  <si>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</si>
  <si>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</si>
  <si>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</si>
  <si>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</si>
  <si>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</si>
  <si>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</si>
  <si>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</si>
  <si>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</si>
  <si>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</si>
  <si>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</si>
  <si>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</si>
  <si>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</si>
  <si>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</si>
  <si>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</si>
  <si>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</si>
  <si>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</si>
  <si>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</si>
  <si>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</si>
  <si>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</si>
  <si>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</si>
  <si>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</si>
  <si>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</si>
  <si>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</si>
  <si>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Buildings
$'000</t>
  </si>
  <si>
    <t>Other
property,
plant and
equipment
$'000</t>
  </si>
  <si>
    <t>Computer
software and
intangibles
$'000</t>
  </si>
  <si>
    <t>Total
$'000</t>
  </si>
  <si>
    <t>As at 1 July 2023</t>
  </si>
  <si>
    <t xml:space="preserve">Gross book value </t>
  </si>
  <si>
    <t>Gross book value - ROU assets</t>
  </si>
  <si>
    <t>Opening net book balance</t>
  </si>
  <si>
    <t>Capital asset additions</t>
  </si>
  <si>
    <t>Estimated expenditure on new
  or replacement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</si>
  <si>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</si>
  <si>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</si>
  <si>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</si>
  <si>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</si>
  <si>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</si>
  <si>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</si>
  <si>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</si>
  <si>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</si>
  <si>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Closing net book balance</t>
  </si>
  <si>
    <t>Table 3.7:  Schedule of budgeted income and expenses administered on behalf of Government (for the period ended 30 June)</t>
  </si>
  <si>
    <t>Total expenses administered on
  behalf of Government</t>
  </si>
  <si>
    <t xml:space="preserve">Table 3.9: Schedule of budgeted administered cash flows (for the period ended 30 June)  </t>
  </si>
  <si>
    <t>Cash and cash equivalents at
  beginning of reporting period</t>
  </si>
  <si>
    <t>Cash from Official Public Account for:</t>
  </si>
  <si>
    <t>- Appropriations</t>
  </si>
  <si>
    <t>Total cash from Official Public Account</t>
  </si>
  <si>
    <t>Cash and cash equivalents at
  end of reporting period</t>
  </si>
  <si>
    <t>Part 1: Measures announced since the 2022-23 October Budget</t>
  </si>
  <si>
    <t>Payments made by other entities on behalf of the APSC</t>
  </si>
  <si>
    <r>
      <t xml:space="preserve">    Attorney-General's Department - </t>
    </r>
    <r>
      <rPr>
        <i/>
        <sz val="8"/>
        <color indexed="8"/>
        <rFont val="Arial"/>
        <family val="2"/>
      </rPr>
      <t>Remuneration Tribunal Act 1973</t>
    </r>
  </si>
  <si>
    <t>Total resourcing for APSC</t>
  </si>
  <si>
    <t>Payment measures</t>
  </si>
  <si>
    <t>Table 1.2: APSC 2023-24 Budget measures</t>
  </si>
  <si>
    <t>Table 2.1.1:  Budgeted expenses for Outcome 1</t>
  </si>
  <si>
    <t>Outcome 1: Increased awareness and adoption of best practice public administration by the public service through leadership, promotion, advice and professional development, drawing on research and evaluation.</t>
  </si>
  <si>
    <t>Program 1.1: Australian Public Service Commission</t>
  </si>
  <si>
    <t>Program 1.2: Judicial Office Holders' Remuneration and Entitlements</t>
  </si>
  <si>
    <t>Remuneration Tribunal Act 1973</t>
  </si>
  <si>
    <t>Table 1.1: APSC resource statement - Budget estimates for 2023-24 as at May Budget 2023</t>
  </si>
  <si>
    <t>Funded by capital appropriation -
  DCB (a)</t>
  </si>
  <si>
    <t>Funded internally from departmental
  resources (b)</t>
  </si>
  <si>
    <t>(a) Includes purchases from current and previous years' Departmental Capital Budgets (DCBs).</t>
  </si>
  <si>
    <t>Table 3.6: Statement of departmental asset movements (Budget year 2023-24)</t>
  </si>
  <si>
    <t>-</t>
  </si>
  <si>
    <t>(b) Includes the following sources of funding:
- current Bill 1 and prior year Act 1/3/5 appropriations (excluding amounts from the DCB);
- internally developed assets; and
- section 74 External Revenue</t>
  </si>
  <si>
    <t>Total expenses for program 1.2</t>
  </si>
  <si>
    <t>Accumulated depreciation/
 amortisation and impairment</t>
  </si>
  <si>
    <t>Accumulated depreciation/amorisation 
 and impairment - ROU assets</t>
  </si>
  <si>
    <t>Accumulated depreciation/amortisation 
 and impairment - ROU assets</t>
  </si>
  <si>
    <t>Annual appropriations - ordinary annual services (a)</t>
  </si>
  <si>
    <t>By purchase - appropriation ordinary annual services (a)</t>
  </si>
  <si>
    <t xml:space="preserve">    Prior year appropriations available</t>
  </si>
  <si>
    <t xml:space="preserve">    Departmental appropriation (b) </t>
  </si>
  <si>
    <t xml:space="preserve">    s74 External Revenue (c)</t>
  </si>
  <si>
    <t xml:space="preserve">    Departmental capital budget (d)</t>
  </si>
  <si>
    <t xml:space="preserve">All figures shown above are GST exclusive - these may not match figures in the cash flow statement.
Prepared on a resourcing (that is, appropriations available) basis.
(a) Appropriation Bill (No. 1) 2023-24.
(b) Excludes departmental capital budget (DCB).
(c) Estimated External Revenue receipts under section 74 of the PGPA Act.
(d) DCBs are not separately identified in Appropriation Bill (No.1) and form part of ordinary annual services items. Please refer to Table 3.5 for further details. For accounting purposes, this amount has been designated as a 'contribution by owner'.
</t>
  </si>
  <si>
    <t xml:space="preserve">Note: Departmental appropriation splits and totals are indicative estimates and may change in the course of the budget year as government priorities change.
(a) Estimated expenses incurred in relation to receipts retained under section 74 of the PGPA Act.
(b) Expenses not requiring appropriation in the Budget year are made up of depreciation expenses, amortisation expenses, make good expenses, audit fees, and the transfer of non section 74 External Revenue to the OPA .
</t>
  </si>
  <si>
    <t xml:space="preserve">Prepared on Australian Accounting Standards basis.
(a)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(b) Applies leases under AASB 16 Leases.
</t>
  </si>
  <si>
    <t xml:space="preserve">Prepared on Australian Accounting Standards basis.
(a) Includes purchases from current and previous years' Departmental Capital Budgets (DCBs).
(b) Includes the following sources of funding:
- current Bill 1 and prior year Act 1/3/5 appropriations (excluding amounts from the DCB);
- internally developed assets; and
- section 74 External Revenue
</t>
  </si>
  <si>
    <t xml:space="preserve">Prepared on Australian Accounting Standards basis.
(a)  ‘Appropriation ordinary annual services’ refers to funding provided through Appropriation Bill (No. 1) 2023-24 for depreciation/amortisation expenses, DCBs or other operational expenses.
</t>
  </si>
  <si>
    <t>APS Capability Reinvestment 
 Fund: 2023 24 projects 
 funded under round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</si>
</sst>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3">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0" fontId="2" fillId="0" borderId="0">
      <alignment vertical="center"/>
    </xf>
  </cellStyleXfs>
  <cellXfs count="362">
    <xf numFmtId="0" fontId="0" fillId="0" borderId="0" xfId="0"/>
    <xf numFmtId="3" fontId="6" fillId="0" borderId="0" xfId="1" applyNumberFormat="1" applyFont="1" applyBorder="1" applyAlignment="1">
      <alignment vertical="center"/>
    </xf>
    <xf numFmtId="0" fontId="11" fillId="0" borderId="0" xfId="3" applyFont="1" applyAlignment="1">
      <alignment vertical="center"/>
    </xf>
    <xf numFmtId="0" fontId="15"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5" fillId="0" borderId="0" xfId="3" applyFont="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9"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13" fillId="0" borderId="0" xfId="7" applyNumberFormat="1" applyFont="1" applyAlignment="1">
      <alignment horizontal="righ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15" fillId="0" borderId="3" xfId="1"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6" fillId="0" borderId="0" xfId="3" applyNumberFormat="1" applyFont="1" applyAlignment="1">
      <alignment horizontal="left" vertical="center" indent="1"/>
    </xf>
    <xf numFmtId="165" fontId="15" fillId="0" borderId="0" xfId="3" applyNumberFormat="1" applyFont="1" applyAlignment="1">
      <alignment horizontal="left" vertical="center"/>
    </xf>
    <xf numFmtId="165" fontId="15" fillId="3" borderId="3" xfId="1" applyNumberFormat="1" applyFont="1" applyFill="1" applyBorder="1" applyAlignment="1">
      <alignment vertical="center"/>
    </xf>
    <xf numFmtId="165" fontId="0" fillId="0" borderId="0" xfId="0" applyNumberFormat="1"/>
    <xf numFmtId="165" fontId="15" fillId="0" borderId="0" xfId="3" applyNumberFormat="1" applyFont="1" applyAlignment="1">
      <alignment vertical="center"/>
    </xf>
    <xf numFmtId="165" fontId="18" fillId="0" borderId="0" xfId="5" applyNumberFormat="1" applyFont="1"/>
    <xf numFmtId="165" fontId="2" fillId="0" borderId="0" xfId="5" applyNumberFormat="1" applyFont="1"/>
    <xf numFmtId="165" fontId="4" fillId="0" borderId="0" xfId="5" applyNumberFormat="1" applyFont="1" applyAlignment="1">
      <alignment horizontal="right"/>
    </xf>
    <xf numFmtId="165" fontId="12" fillId="0" borderId="0" xfId="5" applyNumberFormat="1" applyFont="1"/>
    <xf numFmtId="165" fontId="16" fillId="0" borderId="0" xfId="6" applyNumberFormat="1" applyFont="1"/>
    <xf numFmtId="165" fontId="16" fillId="0" borderId="0" xfId="5" applyNumberFormat="1" applyFont="1"/>
    <xf numFmtId="165" fontId="23"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5" fillId="0" borderId="0" xfId="9" applyNumberFormat="1" applyFont="1" applyAlignment="1">
      <alignment vertical="center"/>
    </xf>
    <xf numFmtId="165" fontId="11" fillId="0" borderId="0" xfId="9" applyNumberFormat="1" applyFont="1" applyAlignment="1">
      <alignment horizontal="left" vertical="center"/>
    </xf>
    <xf numFmtId="0" fontId="3" fillId="0" borderId="0" xfId="4" applyFont="1"/>
    <xf numFmtId="0" fontId="4" fillId="0" borderId="0" xfId="4" applyFont="1"/>
    <xf numFmtId="166" fontId="4" fillId="3" borderId="0" xfId="4" applyNumberFormat="1" applyFont="1" applyFill="1"/>
    <xf numFmtId="165" fontId="4" fillId="0" borderId="0" xfId="7" applyNumberFormat="1" applyFont="1" applyAlignment="1">
      <alignment horizontal="left" vertical="center" indent="1"/>
    </xf>
    <xf numFmtId="165" fontId="3" fillId="0" borderId="0" xfId="3" applyNumberFormat="1" applyAlignment="1">
      <alignment horizontal="left" vertical="center" wrapText="1" indent="1"/>
    </xf>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5" fillId="0" borderId="0" xfId="9" applyFont="1" applyAlignment="1">
      <alignment vertical="center"/>
    </xf>
    <xf numFmtId="165" fontId="11" fillId="0" borderId="0" xfId="9" applyNumberFormat="1" applyFont="1" applyAlignment="1">
      <alignment horizontal="left" vertical="center" wrapText="1"/>
    </xf>
    <xf numFmtId="165" fontId="6" fillId="0" borderId="0" xfId="9" applyNumberFormat="1" applyFont="1" applyAlignment="1">
      <alignment horizontal="center" vertical="center" wrapText="1"/>
    </xf>
    <xf numFmtId="165" fontId="15" fillId="0" borderId="0" xfId="9" applyNumberFormat="1" applyFont="1" applyAlignment="1">
      <alignment horizontal="left" vertical="center" wrapText="1"/>
    </xf>
    <xf numFmtId="165" fontId="15"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0" fontId="4" fillId="0" borderId="7" xfId="4" applyFont="1" applyBorder="1"/>
    <xf numFmtId="0" fontId="4" fillId="3" borderId="6" xfId="4" applyFont="1" applyFill="1" applyBorder="1" applyAlignment="1">
      <alignment horizontal="right" wrapText="1"/>
    </xf>
    <xf numFmtId="165" fontId="4" fillId="0" borderId="7" xfId="0" applyNumberFormat="1" applyFont="1" applyBorder="1" applyAlignment="1">
      <alignment wrapText="1"/>
    </xf>
    <xf numFmtId="165" fontId="3" fillId="0" borderId="7"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7" xfId="9" applyNumberFormat="1" applyFont="1" applyBorder="1" applyAlignment="1">
      <alignment horizontal="right" vertical="center"/>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Alignment="1">
      <alignment wrapText="1"/>
    </xf>
    <xf numFmtId="165" fontId="12" fillId="0" borderId="0" xfId="5" applyNumberFormat="1" applyFont="1" applyAlignment="1">
      <alignment wrapText="1"/>
    </xf>
    <xf numFmtId="165" fontId="2" fillId="0" borderId="0" xfId="5" applyNumberFormat="1" applyFont="1" applyAlignment="1">
      <alignment wrapText="1"/>
    </xf>
    <xf numFmtId="165" fontId="14" fillId="0" borderId="0" xfId="3" applyNumberFormat="1" applyFont="1" applyAlignment="1">
      <alignment horizontal="left" vertical="center" wrapText="1" indent="2"/>
    </xf>
    <xf numFmtId="165" fontId="6" fillId="0" borderId="0" xfId="3" quotePrefix="1" applyNumberFormat="1" applyFont="1" applyAlignment="1">
      <alignment horizontal="left" vertical="center" indent="3"/>
    </xf>
    <xf numFmtId="165" fontId="11" fillId="0" borderId="5" xfId="1" applyNumberFormat="1" applyFont="1" applyBorder="1" applyAlignment="1">
      <alignment vertical="center"/>
    </xf>
    <xf numFmtId="0" fontId="3" fillId="0" borderId="0" xfId="3"/>
    <xf numFmtId="165" fontId="11" fillId="0" borderId="0" xfId="1" applyNumberFormat="1" applyFont="1" applyFill="1" applyBorder="1" applyAlignment="1">
      <alignment horizontal="right" vertical="center"/>
    </xf>
    <xf numFmtId="165" fontId="11" fillId="0" borderId="7" xfId="1" applyNumberFormat="1" applyFont="1" applyFill="1" applyBorder="1" applyAlignment="1">
      <alignment horizontal="right" vertical="center"/>
    </xf>
    <xf numFmtId="165" fontId="11" fillId="3" borderId="7" xfId="1" applyNumberFormat="1" applyFont="1" applyFill="1" applyBorder="1" applyAlignment="1">
      <alignment horizontal="right" vertical="center"/>
    </xf>
    <xf numFmtId="165" fontId="3" fillId="0" borderId="7" xfId="7" applyNumberFormat="1" applyFont="1" applyBorder="1">
      <alignment vertical="center"/>
    </xf>
    <xf numFmtId="165" fontId="4" fillId="0" borderId="0" xfId="7" applyNumberFormat="1" applyFont="1" applyAlignment="1">
      <alignment horizontal="left" vertical="center" wrapText="1" indent="1"/>
    </xf>
    <xf numFmtId="165" fontId="4" fillId="4" borderId="0" xfId="7" applyNumberFormat="1" applyFont="1" applyFill="1">
      <alignment vertical="center"/>
    </xf>
    <xf numFmtId="0" fontId="26" fillId="0" borderId="0" xfId="0" applyFont="1" applyAlignment="1">
      <alignment horizontal="left"/>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28" fillId="0" borderId="0" xfId="9" applyNumberFormat="1" applyFont="1" applyAlignment="1">
      <alignment vertical="center"/>
    </xf>
    <xf numFmtId="165" fontId="25" fillId="0" borderId="0" xfId="9" applyNumberFormat="1" applyFont="1" applyAlignment="1">
      <alignment vertical="center"/>
    </xf>
    <xf numFmtId="0" fontId="25" fillId="0" borderId="0" xfId="9" applyFont="1" applyAlignment="1">
      <alignment vertical="center"/>
    </xf>
    <xf numFmtId="165" fontId="25" fillId="0" borderId="0" xfId="7" applyNumberFormat="1" applyFont="1">
      <alignment vertical="center"/>
    </xf>
    <xf numFmtId="165" fontId="25" fillId="0" borderId="0" xfId="4" applyNumberFormat="1" applyFont="1"/>
    <xf numFmtId="0" fontId="25" fillId="4" borderId="0" xfId="0" applyFont="1" applyFill="1"/>
    <xf numFmtId="165" fontId="25" fillId="0" borderId="0" xfId="4" applyNumberFormat="1" applyFont="1" applyAlignment="1">
      <alignment vertical="top"/>
    </xf>
    <xf numFmtId="165" fontId="15" fillId="0" borderId="0" xfId="3" applyNumberFormat="1" applyFont="1" applyAlignment="1">
      <alignment horizontal="left" vertical="center" wrapText="1"/>
    </xf>
    <xf numFmtId="165" fontId="3" fillId="0" borderId="0" xfId="4" applyNumberFormat="1" applyFont="1" applyAlignment="1">
      <alignment horizontal="left" indent="1"/>
    </xf>
    <xf numFmtId="165" fontId="29" fillId="0" borderId="0" xfId="6" applyNumberFormat="1" applyFont="1"/>
    <xf numFmtId="165" fontId="25" fillId="4" borderId="0" xfId="4" applyNumberFormat="1" applyFont="1" applyFill="1"/>
    <xf numFmtId="165" fontId="11" fillId="0" borderId="0" xfId="9" applyNumberFormat="1" applyFont="1" applyAlignment="1">
      <alignment horizontal="right" vertical="center"/>
    </xf>
    <xf numFmtId="165" fontId="30" fillId="0" borderId="0" xfId="5" applyNumberFormat="1" applyFont="1"/>
    <xf numFmtId="165" fontId="25" fillId="0" borderId="0" xfId="5" applyNumberFormat="1" applyFont="1"/>
    <xf numFmtId="165" fontId="30" fillId="0" borderId="0" xfId="5" applyNumberFormat="1" applyFont="1" applyAlignment="1">
      <alignment wrapText="1"/>
    </xf>
    <xf numFmtId="165" fontId="25" fillId="0" borderId="0" xfId="5" applyNumberFormat="1" applyFont="1" applyAlignment="1">
      <alignment vertical="center"/>
    </xf>
    <xf numFmtId="165" fontId="25" fillId="0" borderId="0" xfId="5" applyNumberFormat="1" applyFont="1" applyAlignment="1">
      <alignment vertical="top"/>
    </xf>
    <xf numFmtId="0" fontId="31" fillId="0" borderId="0" xfId="0" applyFont="1"/>
    <xf numFmtId="0" fontId="25" fillId="0" borderId="0" xfId="0" applyFont="1"/>
    <xf numFmtId="0" fontId="25" fillId="0" borderId="0" xfId="0" applyFont="1" applyAlignment="1">
      <alignment vertical="top"/>
    </xf>
    <xf numFmtId="165" fontId="3" fillId="0" borderId="0" xfId="7" applyNumberFormat="1" applyFont="1" applyAlignment="1">
      <alignment horizontal="right" vertical="center" wrapText="1"/>
    </xf>
    <xf numFmtId="0" fontId="6" fillId="4" borderId="0" xfId="0" applyFont="1" applyFill="1"/>
    <xf numFmtId="0" fontId="14" fillId="4"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0" fontId="6" fillId="4" borderId="0" xfId="0" applyFont="1" applyFill="1" applyAlignment="1">
      <alignment horizontal="left" wrapText="1"/>
    </xf>
    <xf numFmtId="165" fontId="3" fillId="0" borderId="5" xfId="3" applyNumberFormat="1" applyBorder="1" applyAlignment="1">
      <alignment horizontal="left" vertical="center" wrapText="1"/>
    </xf>
    <xf numFmtId="165" fontId="32" fillId="0" borderId="0" xfId="7" applyNumberFormat="1" applyFont="1">
      <alignment vertical="center"/>
    </xf>
    <xf numFmtId="0" fontId="4" fillId="0" borderId="0" xfId="4" applyFont="1" applyAlignment="1">
      <alignment horizontal="left" wrapText="1" indent="1"/>
    </xf>
    <xf numFmtId="165" fontId="11" fillId="0" borderId="6" xfId="1" applyNumberFormat="1" applyFont="1" applyFill="1" applyBorder="1" applyAlignment="1">
      <alignment horizontal="right" vertical="center"/>
    </xf>
    <xf numFmtId="165" fontId="11" fillId="3" borderId="6" xfId="1" applyNumberFormat="1" applyFont="1" applyFill="1" applyBorder="1" applyAlignment="1">
      <alignment horizontal="righ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8" xfId="9" applyNumberFormat="1" applyFont="1" applyBorder="1" applyAlignment="1">
      <alignment horizontal="right" vertical="top" wrapText="1"/>
    </xf>
    <xf numFmtId="165" fontId="15" fillId="0" borderId="0" xfId="9" applyNumberFormat="1" applyFont="1" applyAlignment="1">
      <alignment horizontal="left" vertical="center"/>
    </xf>
    <xf numFmtId="165" fontId="15" fillId="0" borderId="0" xfId="9" applyNumberFormat="1" applyFont="1" applyAlignment="1">
      <alignment vertical="center" wrapText="1"/>
    </xf>
    <xf numFmtId="165" fontId="15" fillId="0" borderId="3" xfId="1" applyNumberFormat="1" applyFont="1" applyBorder="1" applyAlignment="1"/>
    <xf numFmtId="165" fontId="11" fillId="0" borderId="1" xfId="1" applyNumberFormat="1" applyFont="1" applyBorder="1" applyAlignment="1"/>
    <xf numFmtId="165" fontId="11" fillId="3" borderId="1"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2" fillId="0" borderId="0" xfId="5" applyNumberFormat="1" applyFont="1" applyAlignment="1">
      <alignment horizontal="left" vertical="center"/>
    </xf>
    <xf numFmtId="165" fontId="3" fillId="0" borderId="0" xfId="5" applyNumberFormat="1" applyFont="1" applyAlignment="1">
      <alignment vertical="center" wrapText="1"/>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6" fillId="0" borderId="0" xfId="3" applyNumberFormat="1" applyFont="1" applyAlignment="1">
      <alignment horizontal="left" vertical="center" wrapText="1" indent="2"/>
    </xf>
    <xf numFmtId="165" fontId="11" fillId="0" borderId="9" xfId="1" applyNumberFormat="1" applyFont="1" applyBorder="1" applyAlignment="1"/>
    <xf numFmtId="165" fontId="11" fillId="3" borderId="9" xfId="1" applyNumberFormat="1" applyFont="1" applyFill="1" applyBorder="1" applyAlignment="1"/>
    <xf numFmtId="165" fontId="14" fillId="0" borderId="2" xfId="1" applyNumberFormat="1" applyFont="1" applyBorder="1" applyAlignment="1"/>
    <xf numFmtId="165" fontId="14" fillId="3" borderId="2" xfId="1" applyNumberFormat="1" applyFont="1" applyFill="1" applyBorder="1" applyAlignment="1"/>
    <xf numFmtId="165" fontId="14" fillId="4" borderId="2" xfId="1" applyNumberFormat="1" applyFont="1" applyFill="1" applyBorder="1" applyAlignment="1"/>
    <xf numFmtId="165" fontId="15" fillId="0" borderId="1" xfId="1" applyNumberFormat="1" applyFont="1" applyBorder="1" applyAlignment="1"/>
    <xf numFmtId="165" fontId="15" fillId="3" borderId="1" xfId="1" applyNumberFormat="1" applyFont="1" applyFill="1" applyBorder="1" applyAlignment="1"/>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25" fillId="0" borderId="0" xfId="4" applyNumberFormat="1" applyFont="1" applyAlignment="1">
      <alignment vertical="center"/>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6" fillId="3" borderId="6" xfId="0" applyNumberFormat="1" applyFont="1" applyFill="1" applyBorder="1" applyAlignment="1">
      <alignment wrapText="1"/>
    </xf>
    <xf numFmtId="165" fontId="11" fillId="3" borderId="6" xfId="0" applyNumberFormat="1" applyFont="1" applyFill="1" applyBorder="1" applyAlignment="1">
      <alignment wrapText="1"/>
    </xf>
    <xf numFmtId="0" fontId="6" fillId="4" borderId="7" xfId="0" applyFont="1" applyFill="1" applyBorder="1" applyAlignment="1">
      <alignment wrapText="1"/>
    </xf>
    <xf numFmtId="165" fontId="15" fillId="4" borderId="6" xfId="0" applyNumberFormat="1" applyFont="1" applyFill="1" applyBorder="1" applyAlignment="1">
      <alignment wrapText="1"/>
    </xf>
    <xf numFmtId="0" fontId="14" fillId="4" borderId="6" xfId="0" applyFont="1" applyFill="1" applyBorder="1" applyAlignment="1">
      <alignment horizontal="right" wrapText="1"/>
    </xf>
    <xf numFmtId="0" fontId="6" fillId="3" borderId="6" xfId="0" applyFont="1" applyFill="1" applyBorder="1" applyAlignment="1">
      <alignment horizontal="right" wrapText="1"/>
    </xf>
    <xf numFmtId="0" fontId="4" fillId="0" borderId="0" xfId="4" applyFont="1" applyAlignment="1">
      <alignment wrapText="1"/>
    </xf>
    <xf numFmtId="165" fontId="4" fillId="0" borderId="0" xfId="4" applyNumberFormat="1" applyFont="1" applyAlignment="1">
      <alignment horizontal="left" vertical="center" wrapText="1" indent="1"/>
    </xf>
    <xf numFmtId="165" fontId="4" fillId="0" borderId="6" xfId="4" applyNumberFormat="1" applyFont="1" applyBorder="1" applyAlignment="1">
      <alignment horizontal="right" vertical="top" wrapText="1"/>
    </xf>
    <xf numFmtId="165" fontId="4" fillId="3" borderId="6" xfId="4" applyNumberFormat="1" applyFont="1" applyFill="1" applyBorder="1" applyAlignment="1">
      <alignment horizontal="right" vertical="top" wrapText="1"/>
    </xf>
    <xf numFmtId="165" fontId="4" fillId="0" borderId="7" xfId="4" applyNumberFormat="1" applyFont="1" applyBorder="1" applyAlignment="1">
      <alignment vertical="center"/>
    </xf>
    <xf numFmtId="165" fontId="3" fillId="0" borderId="0" xfId="4" applyNumberFormat="1" applyFont="1" applyAlignment="1">
      <alignment horizontal="left" wrapText="1" indent="1"/>
    </xf>
    <xf numFmtId="165" fontId="11" fillId="0" borderId="6" xfId="1" applyNumberFormat="1" applyFont="1" applyBorder="1" applyAlignment="1"/>
    <xf numFmtId="165" fontId="11" fillId="3" borderId="6" xfId="1" applyNumberFormat="1" applyFont="1" applyFill="1" applyBorder="1" applyAlignment="1"/>
    <xf numFmtId="0" fontId="4" fillId="0" borderId="6" xfId="4" applyFont="1" applyBorder="1" applyAlignment="1">
      <alignment horizontal="right" wrapText="1"/>
    </xf>
    <xf numFmtId="166" fontId="4" fillId="0" borderId="0" xfId="4" applyNumberFormat="1" applyFont="1" applyAlignment="1">
      <alignment horizontal="right"/>
    </xf>
    <xf numFmtId="165" fontId="14" fillId="4" borderId="6" xfId="0" applyNumberFormat="1" applyFont="1" applyFill="1" applyBorder="1" applyAlignment="1">
      <alignment wrapText="1"/>
    </xf>
    <xf numFmtId="165" fontId="6" fillId="4" borderId="0" xfId="9" applyNumberFormat="1" applyFont="1" applyFill="1" applyAlignment="1">
      <alignment horizontal="left" vertical="center"/>
    </xf>
    <xf numFmtId="165" fontId="35" fillId="0" borderId="0" xfId="7" applyNumberFormat="1" applyFont="1">
      <alignment vertical="center"/>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5" fillId="4" borderId="0" xfId="7" applyNumberFormat="1" applyFont="1" applyFill="1" applyAlignment="1">
      <alignment horizontal="left" vertical="center" wrapText="1" indent="2"/>
    </xf>
    <xf numFmtId="165" fontId="3" fillId="4" borderId="0" xfId="7" applyNumberFormat="1" applyFont="1" applyFill="1" applyAlignment="1">
      <alignment horizontal="right" vertical="center" wrapText="1"/>
    </xf>
    <xf numFmtId="165" fontId="11" fillId="0" borderId="6" xfId="7" applyNumberFormat="1" applyFont="1" applyBorder="1" applyAlignment="1">
      <alignment vertical="center" wrapText="1"/>
    </xf>
    <xf numFmtId="165" fontId="3" fillId="0" borderId="6" xfId="0" applyNumberFormat="1" applyFont="1" applyBorder="1" applyAlignment="1">
      <alignment horizontal="right" wrapText="1"/>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6" fillId="0" borderId="0" xfId="0" applyNumberFormat="1" applyFont="1" applyAlignment="1">
      <alignment horizontal="left" vertical="top"/>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6" fillId="0" borderId="0" xfId="0" applyNumberFormat="1" applyFont="1" applyAlignment="1">
      <alignment horizontal="left" vertical="top" wrapText="1"/>
    </xf>
    <xf numFmtId="0" fontId="4" fillId="0" borderId="0" xfId="4" applyFont="1" applyAlignment="1">
      <alignment horizontal="left" indent="1"/>
    </xf>
    <xf numFmtId="0" fontId="3" fillId="0" borderId="0" xfId="4" applyFont="1" applyAlignment="1">
      <alignment wrapText="1"/>
    </xf>
    <xf numFmtId="166" fontId="4" fillId="0" borderId="0" xfId="4" applyNumberFormat="1" applyFont="1" applyAlignment="1">
      <alignment horizontal="left"/>
    </xf>
    <xf numFmtId="0" fontId="4" fillId="0" borderId="6" xfId="4" applyFont="1" applyBorder="1"/>
    <xf numFmtId="165" fontId="3" fillId="3" borderId="6" xfId="0" applyNumberFormat="1" applyFont="1" applyFill="1" applyBorder="1" applyAlignment="1">
      <alignment horizontal="right" wrapText="1"/>
    </xf>
    <xf numFmtId="165" fontId="20" fillId="0" borderId="0" xfId="5" applyNumberFormat="1" applyFont="1"/>
    <xf numFmtId="165" fontId="4" fillId="0" borderId="6" xfId="12" applyNumberFormat="1" applyFont="1" applyBorder="1" applyAlignment="1">
      <alignment horizontal="right" vertical="center"/>
    </xf>
    <xf numFmtId="165" fontId="4" fillId="3" borderId="6" xfId="12" applyNumberFormat="1" applyFont="1" applyFill="1" applyBorder="1" applyAlignment="1">
      <alignment horizontal="right" vertical="center"/>
    </xf>
    <xf numFmtId="166" fontId="3" fillId="3" borderId="0" xfId="4" applyNumberFormat="1" applyFont="1" applyFill="1"/>
    <xf numFmtId="166" fontId="3" fillId="0" borderId="0" xfId="4" applyNumberFormat="1" applyFont="1"/>
    <xf numFmtId="165" fontId="35" fillId="0" borderId="0" xfId="0" applyNumberFormat="1" applyFont="1"/>
    <xf numFmtId="165" fontId="36" fillId="0" borderId="0" xfId="0" applyNumberFormat="1" applyFont="1" applyAlignment="1">
      <alignment horizontal="left"/>
    </xf>
    <xf numFmtId="165" fontId="36" fillId="0" borderId="0" xfId="0" quotePrefix="1" applyNumberFormat="1" applyFont="1" applyAlignment="1">
      <alignment horizontal="left"/>
    </xf>
    <xf numFmtId="165" fontId="36" fillId="0" borderId="0" xfId="0" applyNumberFormat="1" applyFont="1" applyAlignment="1">
      <alignment horizontal="left" vertical="center" indent="1"/>
    </xf>
    <xf numFmtId="165" fontId="36" fillId="0" borderId="0" xfId="0" applyNumberFormat="1" applyFont="1" applyAlignment="1">
      <alignment horizontal="left" vertical="center" indent="2"/>
    </xf>
    <xf numFmtId="165" fontId="36" fillId="0" borderId="0" xfId="9" applyNumberFormat="1" applyFont="1" applyAlignment="1">
      <alignment vertical="center"/>
    </xf>
    <xf numFmtId="165" fontId="36" fillId="4" borderId="0" xfId="9" applyNumberFormat="1" applyFont="1" applyFill="1" applyAlignment="1">
      <alignment vertical="center"/>
    </xf>
    <xf numFmtId="0" fontId="35" fillId="0" borderId="0" xfId="9" applyFont="1" applyAlignment="1">
      <alignment vertical="center"/>
    </xf>
    <xf numFmtId="0" fontId="36" fillId="0" borderId="0" xfId="5" applyFont="1" applyAlignment="1">
      <alignment horizontal="left"/>
    </xf>
    <xf numFmtId="0" fontId="6" fillId="0" borderId="0" xfId="14" applyFont="1" applyAlignment="1">
      <alignment horizontal="left" vertical="center" indent="1"/>
    </xf>
    <xf numFmtId="0" fontId="35" fillId="0" borderId="0" xfId="9" applyFont="1" applyAlignment="1">
      <alignment horizontal="left" vertical="center"/>
    </xf>
    <xf numFmtId="0" fontId="35" fillId="4" borderId="0" xfId="9" applyFont="1" applyFill="1" applyAlignment="1">
      <alignment vertical="center"/>
    </xf>
    <xf numFmtId="0" fontId="36" fillId="4" borderId="0" xfId="5" applyFont="1" applyFill="1" applyAlignment="1">
      <alignment horizontal="left"/>
    </xf>
    <xf numFmtId="0" fontId="6" fillId="4" borderId="0" xfId="14" applyFont="1" applyFill="1" applyAlignment="1">
      <alignment horizontal="left" vertical="center" indent="1"/>
    </xf>
    <xf numFmtId="165" fontId="36" fillId="0" borderId="0" xfId="12" applyNumberFormat="1" applyFont="1" applyAlignment="1">
      <alignment horizontal="left" vertical="center"/>
    </xf>
    <xf numFmtId="2" fontId="25" fillId="0" borderId="0" xfId="9" applyNumberFormat="1" applyFont="1" applyAlignment="1">
      <alignment vertical="center"/>
    </xf>
    <xf numFmtId="0" fontId="25" fillId="0" borderId="0" xfId="5" applyFont="1" applyAlignment="1">
      <alignment vertical="center"/>
    </xf>
    <xf numFmtId="165" fontId="4" fillId="0" borderId="0" xfId="5" applyNumberFormat="1" applyFont="1" applyAlignment="1">
      <alignment horizontal="left" vertical="center"/>
    </xf>
    <xf numFmtId="0" fontId="33" fillId="0" borderId="0" xfId="0" applyFont="1"/>
    <xf numFmtId="0" fontId="33" fillId="0" borderId="0" xfId="4" applyFont="1"/>
    <xf numFmtId="165" fontId="33" fillId="0" borderId="0" xfId="7" applyNumberFormat="1" applyFont="1">
      <alignment vertical="center"/>
    </xf>
    <xf numFmtId="165" fontId="14" fillId="4" borderId="10" xfId="0" applyNumberFormat="1" applyFont="1" applyFill="1" applyBorder="1" applyAlignment="1">
      <alignment wrapText="1"/>
    </xf>
    <xf numFmtId="165" fontId="6" fillId="3" borderId="10" xfId="0" applyNumberFormat="1" applyFont="1" applyFill="1" applyBorder="1" applyAlignment="1">
      <alignment wrapText="1"/>
    </xf>
    <xf numFmtId="0" fontId="11" fillId="4" borderId="10" xfId="0" applyFont="1" applyFill="1" applyBorder="1" applyAlignment="1">
      <alignment wrapText="1"/>
    </xf>
    <xf numFmtId="0" fontId="3" fillId="0" borderId="10" xfId="4" applyFont="1" applyBorder="1"/>
    <xf numFmtId="166" fontId="3" fillId="0" borderId="10" xfId="4" applyNumberFormat="1" applyFont="1" applyBorder="1" applyAlignment="1">
      <alignment horizontal="left"/>
    </xf>
    <xf numFmtId="166" fontId="3" fillId="3" borderId="10" xfId="4" applyNumberFormat="1" applyFont="1" applyFill="1" applyBorder="1" applyAlignment="1">
      <alignment horizontal="right"/>
    </xf>
    <xf numFmtId="166" fontId="3" fillId="0" borderId="10" xfId="4" applyNumberFormat="1" applyFont="1" applyBorder="1" applyAlignment="1">
      <alignment horizontal="right"/>
    </xf>
    <xf numFmtId="165" fontId="3" fillId="0" borderId="10" xfId="3" applyNumberFormat="1" applyBorder="1" applyAlignment="1">
      <alignment horizontal="left" vertical="center" wrapText="1"/>
    </xf>
    <xf numFmtId="165" fontId="11" fillId="0" borderId="10" xfId="3" applyNumberFormat="1" applyFont="1" applyBorder="1" applyAlignment="1">
      <alignment horizontal="left" vertical="center"/>
    </xf>
    <xf numFmtId="165" fontId="3" fillId="0" borderId="10" xfId="4" applyNumberFormat="1" applyFont="1" applyBorder="1"/>
    <xf numFmtId="165" fontId="3" fillId="0" borderId="10" xfId="9" applyNumberFormat="1" applyFont="1" applyBorder="1" applyAlignment="1">
      <alignment horizontal="right"/>
    </xf>
    <xf numFmtId="165" fontId="3" fillId="3" borderId="10" xfId="9" applyNumberFormat="1" applyFont="1" applyFill="1" applyBorder="1" applyAlignment="1">
      <alignment horizontal="right"/>
    </xf>
    <xf numFmtId="165" fontId="3" fillId="0" borderId="10" xfId="9" applyNumberFormat="1" applyFont="1" applyBorder="1" applyAlignment="1">
      <alignment horizontal="left" vertical="top" wrapText="1"/>
    </xf>
    <xf numFmtId="165" fontId="11" fillId="0" borderId="10" xfId="0" applyNumberFormat="1" applyFont="1" applyBorder="1" applyAlignment="1">
      <alignment horizontal="left" vertical="center" wrapText="1"/>
    </xf>
    <xf numFmtId="165" fontId="11" fillId="0" borderId="11" xfId="9" applyNumberFormat="1" applyFont="1" applyBorder="1" applyAlignment="1">
      <alignment horizontal="left" vertical="center" wrapText="1"/>
    </xf>
    <xf numFmtId="165" fontId="11" fillId="0" borderId="12" xfId="1" applyNumberFormat="1" applyFont="1" applyBorder="1" applyAlignment="1"/>
    <xf numFmtId="165" fontId="11" fillId="3" borderId="12" xfId="1" applyNumberFormat="1" applyFont="1" applyFill="1" applyBorder="1" applyAlignment="1"/>
    <xf numFmtId="165" fontId="11" fillId="0" borderId="11" xfId="1" applyNumberFormat="1" applyFont="1" applyBorder="1" applyAlignment="1"/>
    <xf numFmtId="165" fontId="11" fillId="3" borderId="11" xfId="1" applyNumberFormat="1" applyFont="1" applyFill="1" applyBorder="1" applyAlignment="1"/>
    <xf numFmtId="165" fontId="4" fillId="0" borderId="6" xfId="4" applyNumberFormat="1" applyFont="1" applyBorder="1" applyAlignment="1">
      <alignment horizontal="right" vertical="center" wrapText="1"/>
    </xf>
    <xf numFmtId="165" fontId="11" fillId="0" borderId="11" xfId="9" applyNumberFormat="1" applyFont="1" applyBorder="1" applyAlignment="1">
      <alignment vertical="center"/>
    </xf>
    <xf numFmtId="165" fontId="11" fillId="0" borderId="12" xfId="3" applyNumberFormat="1" applyFont="1" applyBorder="1" applyAlignment="1">
      <alignment horizontal="left" vertical="center" wrapText="1"/>
    </xf>
    <xf numFmtId="165" fontId="11" fillId="0" borderId="11" xfId="7" applyNumberFormat="1" applyFont="1" applyBorder="1">
      <alignment vertical="center"/>
    </xf>
    <xf numFmtId="165" fontId="11" fillId="0" borderId="10" xfId="3" applyNumberFormat="1" applyFont="1" applyBorder="1" applyAlignment="1">
      <alignment horizontal="left" vertical="center" wrapText="1"/>
    </xf>
    <xf numFmtId="165" fontId="3" fillId="0" borderId="10" xfId="5" applyNumberFormat="1" applyFont="1" applyBorder="1" applyAlignment="1">
      <alignment horizontal="left" vertical="center" wrapText="1"/>
    </xf>
    <xf numFmtId="0" fontId="11" fillId="0" borderId="0" xfId="0" applyFont="1"/>
    <xf numFmtId="165" fontId="14" fillId="4" borderId="7" xfId="0" applyNumberFormat="1" applyFont="1" applyFill="1" applyBorder="1" applyAlignment="1">
      <alignment wrapText="1"/>
    </xf>
    <xf numFmtId="165" fontId="6" fillId="3" borderId="7" xfId="0" applyNumberFormat="1" applyFont="1" applyFill="1" applyBorder="1" applyAlignment="1">
      <alignment wrapText="1"/>
    </xf>
    <xf numFmtId="165" fontId="15" fillId="4" borderId="10" xfId="0" applyNumberFormat="1" applyFont="1" applyFill="1" applyBorder="1" applyAlignment="1">
      <alignment horizontal="right" wrapText="1"/>
    </xf>
    <xf numFmtId="165" fontId="11" fillId="3" borderId="10" xfId="0" applyNumberFormat="1" applyFont="1" applyFill="1" applyBorder="1" applyAlignment="1">
      <alignment horizontal="right" wrapText="1"/>
    </xf>
    <xf numFmtId="167" fontId="4" fillId="0" borderId="0" xfId="4" applyNumberFormat="1" applyFont="1" applyAlignment="1">
      <alignment horizontal="center"/>
    </xf>
    <xf numFmtId="165" fontId="6" fillId="4" borderId="0" xfId="0" applyNumberFormat="1" applyFont="1" applyFill="1"/>
    <xf numFmtId="166" fontId="4" fillId="3" borderId="0" xfId="4" applyNumberFormat="1" applyFont="1" applyFill="1" applyAlignment="1">
      <alignment horizontal="right"/>
    </xf>
    <xf numFmtId="166" fontId="3" fillId="3" borderId="0" xfId="4" applyNumberFormat="1" applyFont="1" applyFill="1" applyAlignment="1">
      <alignment horizontal="right"/>
    </xf>
    <xf numFmtId="166" fontId="3" fillId="0" borderId="0" xfId="4" applyNumberFormat="1" applyFont="1" applyAlignment="1">
      <alignment horizontal="right"/>
    </xf>
    <xf numFmtId="165" fontId="6" fillId="4" borderId="0" xfId="4" applyNumberFormat="1" applyFont="1" applyFill="1" applyAlignment="1">
      <alignment horizontal="left" wrapText="1"/>
    </xf>
    <xf numFmtId="165" fontId="6" fillId="4" borderId="10" xfId="4" applyNumberFormat="1" applyFont="1" applyFill="1" applyBorder="1" applyAlignment="1">
      <alignment horizontal="left" wrapText="1"/>
    </xf>
    <xf numFmtId="165" fontId="6" fillId="0" borderId="0" xfId="1" applyNumberFormat="1" applyFont="1" applyFill="1" applyBorder="1" applyAlignment="1">
      <alignment horizontal="right"/>
    </xf>
    <xf numFmtId="165" fontId="4" fillId="3" borderId="0" xfId="7" applyNumberFormat="1" applyFont="1" applyFill="1" applyAlignment="1">
      <alignment horizontal="right"/>
    </xf>
    <xf numFmtId="165" fontId="4" fillId="0" borderId="0" xfId="7" applyNumberFormat="1" applyFont="1" applyAlignment="1"/>
    <xf numFmtId="165" fontId="11" fillId="0" borderId="5" xfId="1" applyNumberFormat="1" applyFont="1" applyFill="1" applyBorder="1" applyAlignment="1">
      <alignment horizontal="right"/>
    </xf>
    <xf numFmtId="165" fontId="11" fillId="3" borderId="5" xfId="1" applyNumberFormat="1" applyFont="1" applyFill="1" applyBorder="1" applyAlignment="1">
      <alignment horizontal="right"/>
    </xf>
    <xf numFmtId="165" fontId="11"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11" fillId="3" borderId="6" xfId="1" applyNumberFormat="1" applyFont="1" applyFill="1" applyBorder="1" applyAlignment="1">
      <alignment horizontal="right"/>
    </xf>
    <xf numFmtId="165" fontId="3" fillId="0" borderId="6" xfId="7" applyNumberFormat="1" applyFont="1" applyBorder="1" applyAlignment="1"/>
    <xf numFmtId="165" fontId="4" fillId="3" borderId="0" xfId="9" applyNumberFormat="1" applyFont="1" applyFill="1" applyAlignment="1">
      <alignment horizontal="right"/>
    </xf>
    <xf numFmtId="165" fontId="3" fillId="0" borderId="6" xfId="9" applyNumberFormat="1" applyFont="1" applyBorder="1" applyAlignment="1">
      <alignment horizontal="right"/>
    </xf>
    <xf numFmtId="165" fontId="3" fillId="3" borderId="6" xfId="9" applyNumberFormat="1" applyFont="1" applyFill="1" applyBorder="1" applyAlignment="1">
      <alignment horizontal="right"/>
    </xf>
    <xf numFmtId="165" fontId="3" fillId="3" borderId="0" xfId="9" applyNumberFormat="1" applyFont="1" applyFill="1" applyAlignment="1">
      <alignment horizontal="right"/>
    </xf>
    <xf numFmtId="165" fontId="4" fillId="0" borderId="10" xfId="9" applyNumberFormat="1" applyFont="1" applyBorder="1" applyAlignment="1">
      <alignment horizontal="right"/>
    </xf>
    <xf numFmtId="165" fontId="4" fillId="3" borderId="10" xfId="9" applyNumberFormat="1" applyFont="1" applyFill="1" applyBorder="1" applyAlignment="1">
      <alignment horizontal="right"/>
    </xf>
    <xf numFmtId="165" fontId="4" fillId="3" borderId="0" xfId="0" applyNumberFormat="1" applyFont="1" applyFill="1" applyAlignment="1">
      <alignment horizontal="right"/>
    </xf>
    <xf numFmtId="0" fontId="3" fillId="0" borderId="0" xfId="3" applyAlignment="1">
      <alignment horizontal="left" vertical="center"/>
    </xf>
    <xf numFmtId="3" fontId="6" fillId="0" borderId="0" xfId="1" applyNumberFormat="1" applyFont="1" applyBorder="1" applyAlignment="1"/>
    <xf numFmtId="3" fontId="6" fillId="3" borderId="0" xfId="1" applyNumberFormat="1" applyFont="1" applyFill="1" applyBorder="1" applyAlignment="1"/>
    <xf numFmtId="164" fontId="15" fillId="0" borderId="3" xfId="1" applyNumberFormat="1" applyFont="1" applyBorder="1" applyAlignment="1"/>
    <xf numFmtId="164" fontId="15" fillId="3" borderId="3" xfId="1" applyNumberFormat="1" applyFont="1" applyFill="1" applyBorder="1" applyAlignment="1"/>
    <xf numFmtId="164" fontId="11" fillId="0" borderId="3" xfId="1" applyNumberFormat="1" applyFont="1" applyBorder="1" applyAlignment="1"/>
    <xf numFmtId="164" fontId="11" fillId="3" borderId="3" xfId="1" applyNumberFormat="1" applyFont="1" applyFill="1" applyBorder="1" applyAlignment="1"/>
    <xf numFmtId="164" fontId="11" fillId="0" borderId="1" xfId="1" applyNumberFormat="1" applyFont="1" applyBorder="1" applyAlignment="1"/>
    <xf numFmtId="164" fontId="11" fillId="3" borderId="1" xfId="1" applyNumberFormat="1" applyFont="1" applyFill="1" applyBorder="1" applyAlignment="1"/>
    <xf numFmtId="164" fontId="11" fillId="0" borderId="10" xfId="1" applyNumberFormat="1" applyFont="1" applyBorder="1" applyAlignment="1"/>
    <xf numFmtId="164" fontId="11" fillId="3" borderId="10" xfId="1" applyNumberFormat="1" applyFont="1" applyFill="1" applyBorder="1" applyAlignment="1"/>
    <xf numFmtId="165" fontId="6" fillId="0" borderId="0" xfId="1" applyNumberFormat="1" applyFont="1" applyBorder="1" applyAlignment="1"/>
    <xf numFmtId="165" fontId="6" fillId="3" borderId="0" xfId="1" applyNumberFormat="1" applyFont="1" applyFill="1" applyBorder="1" applyAlignment="1"/>
    <xf numFmtId="165" fontId="15" fillId="3" borderId="3" xfId="1" applyNumberFormat="1" applyFont="1" applyFill="1" applyBorder="1" applyAlignment="1"/>
    <xf numFmtId="165" fontId="15" fillId="0" borderId="2" xfId="1" applyNumberFormat="1" applyFont="1" applyBorder="1" applyAlignment="1"/>
    <xf numFmtId="165" fontId="6" fillId="0" borderId="0" xfId="2" applyNumberFormat="1" applyFont="1" applyBorder="1" applyAlignment="1"/>
    <xf numFmtId="165" fontId="15" fillId="3" borderId="2"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6" xfId="2" applyNumberFormat="1" applyFont="1" applyFill="1" applyBorder="1" applyAlignment="1"/>
    <xf numFmtId="165" fontId="3" fillId="3" borderId="6"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22" fillId="0" borderId="6" xfId="2" applyNumberFormat="1" applyFont="1" applyFill="1" applyBorder="1" applyAlignment="1"/>
    <xf numFmtId="165" fontId="22" fillId="3" borderId="6" xfId="2" applyNumberFormat="1" applyFont="1" applyFill="1" applyBorder="1" applyAlignment="1"/>
    <xf numFmtId="165" fontId="4" fillId="3" borderId="0" xfId="2" applyNumberFormat="1" applyFont="1" applyFill="1" applyBorder="1" applyAlignment="1">
      <alignment wrapText="1"/>
    </xf>
    <xf numFmtId="165" fontId="3" fillId="0" borderId="6" xfId="5" applyNumberFormat="1" applyFont="1" applyBorder="1"/>
    <xf numFmtId="165" fontId="3" fillId="0" borderId="6" xfId="4" applyNumberFormat="1" applyFont="1" applyBorder="1"/>
    <xf numFmtId="165" fontId="3" fillId="0" borderId="7" xfId="4" applyNumberFormat="1" applyFont="1" applyBorder="1"/>
    <xf numFmtId="165" fontId="11" fillId="0" borderId="4" xfId="1" applyNumberFormat="1" applyFont="1" applyBorder="1" applyAlignment="1"/>
    <xf numFmtId="165" fontId="11" fillId="3" borderId="4" xfId="1" applyNumberFormat="1" applyFont="1" applyFill="1" applyBorder="1" applyAlignment="1"/>
    <xf numFmtId="165" fontId="11" fillId="0" borderId="4" xfId="1" applyNumberFormat="1" applyFont="1" applyFill="1" applyBorder="1" applyAlignment="1">
      <alignment horizontal="right"/>
    </xf>
    <xf numFmtId="165" fontId="11" fillId="3" borderId="4" xfId="1" applyNumberFormat="1" applyFont="1" applyFill="1" applyBorder="1" applyAlignment="1">
      <alignment horizontal="right"/>
    </xf>
    <xf numFmtId="165" fontId="3" fillId="3" borderId="6" xfId="7" applyNumberFormat="1" applyFont="1" applyFill="1" applyBorder="1" applyAlignment="1">
      <alignment horizontal="right" vertical="center"/>
    </xf>
    <xf numFmtId="165" fontId="3" fillId="0" borderId="6" xfId="7" applyNumberFormat="1" applyFont="1" applyBorder="1">
      <alignment vertical="center"/>
    </xf>
    <xf numFmtId="165" fontId="3" fillId="0" borderId="6" xfId="4" applyNumberFormat="1" applyFont="1" applyBorder="1" applyAlignment="1">
      <alignment horizontal="right"/>
    </xf>
    <xf numFmtId="166" fontId="3" fillId="0" borderId="10" xfId="4" applyNumberFormat="1" applyFont="1" applyBorder="1"/>
    <xf numFmtId="166" fontId="3" fillId="3" borderId="10" xfId="4" applyNumberFormat="1" applyFont="1" applyFill="1" applyBorder="1"/>
    <xf numFmtId="0" fontId="6" fillId="4" borderId="0" xfId="0" applyFont="1" applyFill="1" applyAlignment="1">
      <alignment horizontal="left" wrapText="1"/>
    </xf>
    <xf numFmtId="0" fontId="6" fillId="4" borderId="0" xfId="0" applyFont="1" applyFill="1" applyAlignment="1">
      <alignment horizontal="left" vertical="top" wrapText="1"/>
    </xf>
    <xf numFmtId="0" fontId="25" fillId="4" borderId="0" xfId="0" applyFont="1" applyFill="1" applyAlignment="1">
      <alignment horizontal="left" vertical="top" wrapText="1"/>
    </xf>
    <xf numFmtId="0" fontId="34" fillId="4" borderId="0" xfId="0" applyFont="1" applyFill="1" applyAlignment="1">
      <alignment horizontal="left" vertical="top" wrapText="1" readingOrder="1"/>
    </xf>
    <xf numFmtId="0" fontId="6" fillId="0" borderId="0" xfId="0" applyFont="1" applyAlignment="1">
      <alignment horizontal="left" vertical="top" wrapText="1"/>
    </xf>
    <xf numFmtId="0" fontId="3" fillId="0" borderId="10" xfId="4" applyFont="1" applyBorder="1" applyAlignment="1">
      <alignment horizontal="left" vertical="center" wrapText="1"/>
    </xf>
    <xf numFmtId="0" fontId="0" fillId="0" borderId="10" xfId="0" applyBorder="1"/>
    <xf numFmtId="0" fontId="27" fillId="0" borderId="0" xfId="0" applyFont="1" applyAlignment="1">
      <alignment horizontal="left" wrapText="1"/>
    </xf>
    <xf numFmtId="165" fontId="10" fillId="0" borderId="0" xfId="4" applyNumberFormat="1" applyFont="1" applyAlignment="1">
      <alignment horizontal="left" vertical="top" wrapText="1"/>
    </xf>
    <xf numFmtId="165" fontId="3" fillId="0" borderId="7" xfId="7" applyNumberFormat="1" applyFont="1" applyBorder="1" applyAlignment="1">
      <alignment horizontal="left" vertical="center" wrapText="1"/>
    </xf>
    <xf numFmtId="165" fontId="3" fillId="3" borderId="6" xfId="3" applyNumberFormat="1" applyFill="1" applyBorder="1" applyAlignment="1">
      <alignment horizontal="left" vertical="center" wrapText="1"/>
    </xf>
    <xf numFmtId="165" fontId="3" fillId="3" borderId="6" xfId="7" applyNumberFormat="1" applyFont="1" applyFill="1" applyBorder="1" applyAlignment="1">
      <alignment horizontal="left" vertical="center" wrapText="1"/>
    </xf>
    <xf numFmtId="165" fontId="6" fillId="0" borderId="0" xfId="0" applyNumberFormat="1" applyFont="1" applyAlignment="1">
      <alignment horizontal="left" vertical="top" wrapText="1"/>
    </xf>
    <xf numFmtId="165" fontId="6" fillId="4" borderId="0" xfId="0" applyNumberFormat="1" applyFont="1" applyFill="1" applyAlignment="1">
      <alignment horizontal="left" vertical="top" wrapText="1"/>
    </xf>
    <xf numFmtId="165" fontId="11" fillId="0" borderId="0" xfId="9" applyNumberFormat="1" applyFont="1" applyAlignment="1">
      <alignment horizontal="left" vertical="center" wrapText="1"/>
    </xf>
    <xf numFmtId="0" fontId="26" fillId="0" borderId="2" xfId="0" applyFont="1" applyBorder="1" applyAlignment="1">
      <alignment horizontal="justify"/>
    </xf>
    <xf numFmtId="165" fontId="6" fillId="0" borderId="0" xfId="9" applyNumberFormat="1" applyFont="1" applyAlignment="1">
      <alignment horizontal="left" vertical="center"/>
    </xf>
    <xf numFmtId="165" fontId="11" fillId="0" borderId="0" xfId="9" applyNumberFormat="1" applyFont="1" applyAlignment="1">
      <alignment horizontal="left" vertical="center"/>
    </xf>
    <xf numFmtId="0" fontId="26" fillId="0" borderId="0" xfId="0" applyFont="1" applyAlignment="1">
      <alignment horizontal="left"/>
    </xf>
    <xf numFmtId="165" fontId="4" fillId="4" borderId="0" xfId="5" applyNumberFormat="1" applyFont="1" applyFill="1" applyAlignment="1">
      <alignment horizontal="left" vertical="top" wrapText="1"/>
    </xf>
    <xf numFmtId="165" fontId="4" fillId="4" borderId="0" xfId="5" applyNumberFormat="1" applyFont="1" applyFill="1" applyAlignment="1">
      <alignment horizontal="left" vertical="top"/>
    </xf>
    <xf numFmtId="165" fontId="4" fillId="0" borderId="0" xfId="5" quotePrefix="1" applyNumberFormat="1" applyFont="1" applyAlignment="1">
      <alignment horizontal="left" vertical="top" wrapText="1"/>
    </xf>
    <xf numFmtId="165" fontId="4" fillId="0" borderId="0" xfId="5" quotePrefix="1" applyNumberFormat="1" applyFont="1" applyAlignment="1">
      <alignment horizontal="left" vertical="top"/>
    </xf>
    <xf numFmtId="165" fontId="4" fillId="0" borderId="0" xfId="4" applyNumberFormat="1" applyFont="1" applyAlignment="1">
      <alignment horizontal="left" vertical="top" wrapText="1"/>
    </xf>
    <xf numFmtId="165" fontId="11" fillId="0" borderId="0" xfId="9" applyNumberFormat="1" applyFont="1" applyAlignment="1">
      <alignment horizontal="left" vertical="top" wrapText="1"/>
    </xf>
    <xf numFmtId="165" fontId="6" fillId="0" borderId="0" xfId="9" applyNumberFormat="1" applyFont="1" applyAlignment="1">
      <alignment horizontal="left" vertical="top"/>
    </xf>
    <xf numFmtId="165" fontId="6" fillId="0" borderId="0" xfId="9" applyNumberFormat="1" applyFont="1" applyAlignment="1">
      <alignment horizontal="left" vertical="center" wrapText="1"/>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X45"/>
  <sheetViews>
    <sheetView tabSelected="1" zoomScale="110" zoomScaleNormal="110" zoomScaleSheetLayoutView="90" workbookViewId="0"/>
  </sheetViews>
  <sheetFormatPr defaultColWidth="4" defaultRowHeight="10.95" x14ac:dyDescent="0.2"/>
  <cols>
    <col min="1" max="1" width="49.85546875" style="134" customWidth="1"/>
    <col min="2" max="3" width="11.28515625" style="134" customWidth="1"/>
    <col min="4" max="4" width="7.42578125" style="134" customWidth="1"/>
    <col min="5" max="5" width="6.42578125" style="134" bestFit="1" customWidth="1"/>
    <col min="6" max="16384" width="4" style="134"/>
  </cols>
  <sheetData>
    <row r="1" spans="1:5" ht="12" customHeight="1" x14ac:dyDescent="0.2">
      <c r="A1" s="269" t="s">
        <v>191</v>
      </c>
    </row>
    <row r="3" spans="1:5" ht="43.65" x14ac:dyDescent="0.2">
      <c r="A3" s="182"/>
      <c r="B3" s="135" t="s">
        <v>0</v>
      </c>
      <c r="C3" s="136" t="s">
        <v>1</v>
      </c>
      <c r="E3" s="119"/>
    </row>
    <row r="4" spans="1:5" ht="12" customHeight="1" x14ac:dyDescent="0.2">
      <c r="A4" s="141" t="s">
        <v>2</v>
      </c>
      <c r="B4" s="178"/>
      <c r="C4" s="179"/>
      <c r="E4" s="123"/>
    </row>
    <row r="5" spans="1:5" ht="12" customHeight="1" x14ac:dyDescent="0.2">
      <c r="A5" s="137" t="s">
        <v>202</v>
      </c>
      <c r="B5" s="178"/>
      <c r="C5" s="179"/>
      <c r="E5" s="138"/>
    </row>
    <row r="6" spans="1:5" ht="12" customHeight="1" x14ac:dyDescent="0.2">
      <c r="A6" s="142" t="s">
        <v>204</v>
      </c>
      <c r="B6" s="178">
        <v>24017</v>
      </c>
      <c r="C6" s="179">
        <v>22264</v>
      </c>
      <c r="E6" s="138"/>
    </row>
    <row r="7" spans="1:5" ht="12" customHeight="1" x14ac:dyDescent="0.2">
      <c r="A7" s="142" t="s">
        <v>205</v>
      </c>
      <c r="B7" s="178">
        <v>58983</v>
      </c>
      <c r="C7" s="179">
        <v>58786</v>
      </c>
      <c r="E7" s="123"/>
    </row>
    <row r="8" spans="1:5" ht="12" customHeight="1" x14ac:dyDescent="0.2">
      <c r="A8" s="142" t="s">
        <v>206</v>
      </c>
      <c r="B8" s="178">
        <v>22091</v>
      </c>
      <c r="C8" s="179">
        <v>20015</v>
      </c>
      <c r="E8" s="275"/>
    </row>
    <row r="9" spans="1:5" ht="12" customHeight="1" x14ac:dyDescent="0.2">
      <c r="A9" s="142" t="s">
        <v>207</v>
      </c>
      <c r="B9" s="178">
        <v>2300</v>
      </c>
      <c r="C9" s="179">
        <v>2371</v>
      </c>
    </row>
    <row r="10" spans="1:5" ht="12" customHeight="1" x14ac:dyDescent="0.2">
      <c r="A10" s="137" t="s">
        <v>3</v>
      </c>
      <c r="B10" s="196">
        <f>SUM(B6:B9)</f>
        <v>107391</v>
      </c>
      <c r="C10" s="180">
        <f>SUM(C6:C9)</f>
        <v>103436</v>
      </c>
    </row>
    <row r="11" spans="1:5" ht="12" customHeight="1" x14ac:dyDescent="0.2">
      <c r="A11" s="140" t="s">
        <v>4</v>
      </c>
      <c r="B11" s="183">
        <f>B10</f>
        <v>107391</v>
      </c>
      <c r="C11" s="181">
        <f>C10</f>
        <v>103436</v>
      </c>
    </row>
    <row r="12" spans="1:5" ht="12" customHeight="1" x14ac:dyDescent="0.2">
      <c r="A12" s="141" t="s">
        <v>5</v>
      </c>
      <c r="B12" s="270"/>
      <c r="C12" s="271"/>
    </row>
    <row r="13" spans="1:5" x14ac:dyDescent="0.2">
      <c r="A13" s="137" t="s">
        <v>6</v>
      </c>
      <c r="B13" s="244">
        <v>4444</v>
      </c>
      <c r="C13" s="245">
        <v>4537</v>
      </c>
    </row>
    <row r="14" spans="1:5" ht="12" customHeight="1" x14ac:dyDescent="0.2">
      <c r="A14" s="141" t="s">
        <v>7</v>
      </c>
      <c r="B14" s="183">
        <f>B13</f>
        <v>4444</v>
      </c>
      <c r="C14" s="181">
        <f>C13</f>
        <v>4537</v>
      </c>
    </row>
    <row r="15" spans="1:5" x14ac:dyDescent="0.2">
      <c r="A15" s="246" t="s">
        <v>183</v>
      </c>
      <c r="B15" s="183">
        <f>B14+B11</f>
        <v>111835</v>
      </c>
      <c r="C15" s="181">
        <f>C14+C11</f>
        <v>107973</v>
      </c>
      <c r="E15" s="123"/>
    </row>
    <row r="16" spans="1:5" ht="9.85" customHeight="1" x14ac:dyDescent="0.2">
      <c r="A16" s="137"/>
      <c r="B16" s="139"/>
      <c r="C16" s="137"/>
    </row>
    <row r="17" spans="1:24" x14ac:dyDescent="0.2">
      <c r="A17" s="137"/>
      <c r="B17" s="184" t="s">
        <v>8</v>
      </c>
      <c r="C17" s="185" t="s">
        <v>9</v>
      </c>
    </row>
    <row r="18" spans="1:24" x14ac:dyDescent="0.2">
      <c r="A18" s="246" t="s">
        <v>10</v>
      </c>
      <c r="B18" s="272">
        <v>359</v>
      </c>
      <c r="C18" s="273">
        <v>351</v>
      </c>
      <c r="E18" s="123"/>
    </row>
    <row r="19" spans="1:24" x14ac:dyDescent="0.2">
      <c r="A19" s="137"/>
      <c r="B19" s="137"/>
      <c r="C19" s="137"/>
    </row>
    <row r="20" spans="1:24" x14ac:dyDescent="0.2">
      <c r="A20" s="141" t="s">
        <v>11</v>
      </c>
      <c r="B20" s="137"/>
      <c r="C20" s="137"/>
    </row>
    <row r="21" spans="1:24" ht="45.3" customHeight="1" x14ac:dyDescent="0.2">
      <c r="A21" s="182"/>
      <c r="B21" s="135" t="s">
        <v>0</v>
      </c>
      <c r="C21" s="136" t="s">
        <v>1</v>
      </c>
      <c r="E21" s="337"/>
      <c r="F21" s="337"/>
      <c r="G21" s="337"/>
      <c r="H21" s="337"/>
      <c r="I21" s="337"/>
      <c r="J21" s="337"/>
      <c r="K21" s="337"/>
      <c r="L21" s="337"/>
      <c r="M21" s="337"/>
      <c r="N21" s="337"/>
      <c r="O21" s="337"/>
      <c r="P21" s="337"/>
      <c r="Q21" s="337"/>
      <c r="R21" s="337"/>
      <c r="S21" s="337"/>
      <c r="T21" s="337"/>
      <c r="U21" s="337"/>
      <c r="V21" s="337"/>
      <c r="W21" s="337"/>
      <c r="X21" s="337"/>
    </row>
    <row r="22" spans="1:24" x14ac:dyDescent="0.2">
      <c r="A22" s="279" t="s">
        <v>181</v>
      </c>
      <c r="B22" s="178"/>
      <c r="C22" s="179"/>
      <c r="E22" s="337"/>
      <c r="F22" s="337"/>
      <c r="G22" s="337"/>
      <c r="H22" s="337"/>
      <c r="I22" s="337"/>
      <c r="J22" s="337"/>
      <c r="K22" s="337"/>
      <c r="L22" s="337"/>
      <c r="M22" s="337"/>
      <c r="N22" s="337"/>
      <c r="O22" s="337"/>
      <c r="P22" s="337"/>
      <c r="Q22" s="337"/>
      <c r="R22" s="337"/>
      <c r="S22" s="337"/>
      <c r="T22" s="337"/>
      <c r="U22" s="337"/>
      <c r="V22" s="337"/>
      <c r="W22" s="337"/>
      <c r="X22" s="337"/>
    </row>
    <row r="23" spans="1:24" ht="10" customHeight="1" x14ac:dyDescent="0.2">
      <c r="A23" s="280" t="s">
        <v>182</v>
      </c>
      <c r="B23" s="244">
        <v>4444</v>
      </c>
      <c r="C23" s="245">
        <v>4537</v>
      </c>
      <c r="E23" s="337"/>
      <c r="F23" s="337"/>
      <c r="G23" s="337"/>
      <c r="H23" s="337"/>
      <c r="I23" s="337"/>
      <c r="J23" s="337"/>
      <c r="K23" s="337"/>
      <c r="L23" s="337"/>
      <c r="M23" s="337"/>
      <c r="N23" s="337"/>
      <c r="O23" s="337"/>
      <c r="P23" s="337"/>
      <c r="Q23" s="337"/>
      <c r="R23" s="337"/>
      <c r="S23" s="337"/>
      <c r="T23" s="337"/>
      <c r="U23" s="337"/>
      <c r="V23" s="337"/>
      <c r="W23" s="337"/>
      <c r="X23" s="337"/>
    </row>
    <row r="24" spans="1:24" ht="18.55" customHeight="1" x14ac:dyDescent="0.2">
      <c r="A24" s="335"/>
      <c r="B24" s="335"/>
      <c r="C24" s="335"/>
    </row>
    <row r="25" spans="1:24" x14ac:dyDescent="0.2">
      <c r="A25" s="338" t="s">
        <v>208</v>
      </c>
      <c r="B25" s="338"/>
      <c r="C25" s="338"/>
    </row>
    <row r="26" spans="1:24" ht="13.1" x14ac:dyDescent="0.2">
      <c r="A26" s="137"/>
      <c r="B26" s="137"/>
      <c r="C26" s="137"/>
      <c r="E26" s="241"/>
    </row>
    <row r="27" spans="1:24" x14ac:dyDescent="0.2">
      <c r="A27" s="339"/>
      <c r="B27" s="339"/>
      <c r="C27" s="339"/>
      <c r="E27" s="118"/>
    </row>
    <row r="28" spans="1:24" x14ac:dyDescent="0.2">
      <c r="A28" s="336"/>
      <c r="B28" s="336"/>
      <c r="C28" s="336"/>
      <c r="E28" s="132"/>
    </row>
    <row r="29" spans="1:24" ht="12" customHeight="1" x14ac:dyDescent="0.2">
      <c r="A29" s="336"/>
      <c r="B29" s="336"/>
      <c r="C29" s="336"/>
    </row>
    <row r="30" spans="1:24" ht="33.1" customHeight="1" x14ac:dyDescent="0.2">
      <c r="A30" s="336"/>
      <c r="B30" s="336"/>
      <c r="C30" s="336"/>
    </row>
    <row r="31" spans="1:24" x14ac:dyDescent="0.2">
      <c r="A31" s="336"/>
      <c r="B31" s="336"/>
      <c r="C31" s="336"/>
    </row>
    <row r="32" spans="1:24" x14ac:dyDescent="0.2">
      <c r="A32" s="336"/>
      <c r="B32" s="336"/>
      <c r="C32" s="336"/>
    </row>
    <row r="33" spans="1:3" x14ac:dyDescent="0.2">
      <c r="A33" s="336"/>
      <c r="B33" s="336"/>
      <c r="C33" s="336"/>
    </row>
    <row r="34" spans="1:3" x14ac:dyDescent="0.2">
      <c r="A34" s="336"/>
      <c r="B34" s="336"/>
      <c r="C34" s="336"/>
    </row>
    <row r="35" spans="1:3" x14ac:dyDescent="0.2">
      <c r="A35" s="336"/>
      <c r="B35" s="336"/>
      <c r="C35" s="336"/>
    </row>
    <row r="36" spans="1:3" x14ac:dyDescent="0.2">
      <c r="A36" s="336"/>
      <c r="B36" s="336"/>
      <c r="C36" s="336"/>
    </row>
    <row r="37" spans="1:3" x14ac:dyDescent="0.2">
      <c r="A37" s="336"/>
      <c r="B37" s="336"/>
      <c r="C37" s="336"/>
    </row>
    <row r="38" spans="1:3" x14ac:dyDescent="0.2">
      <c r="A38" s="336"/>
      <c r="B38" s="336"/>
      <c r="C38" s="336"/>
    </row>
    <row r="42" spans="1:3" x14ac:dyDescent="0.2">
      <c r="A42" s="234"/>
    </row>
    <row r="43" spans="1:3" x14ac:dyDescent="0.2">
      <c r="A43" s="235"/>
    </row>
    <row r="44" spans="1:3" x14ac:dyDescent="0.2">
      <c r="A44" s="236"/>
    </row>
    <row r="45" spans="1:3" x14ac:dyDescent="0.2">
      <c r="A45" s="234"/>
    </row>
  </sheetData>
  <mergeCells count="15">
    <mergeCell ref="A24:C24"/>
    <mergeCell ref="A34:C34"/>
    <mergeCell ref="E21:X23"/>
    <mergeCell ref="A38:C38"/>
    <mergeCell ref="A28:C28"/>
    <mergeCell ref="A25:C25"/>
    <mergeCell ref="A27:C27"/>
    <mergeCell ref="A36:C36"/>
    <mergeCell ref="A35:C35"/>
    <mergeCell ref="A32:C32"/>
    <mergeCell ref="A30:C30"/>
    <mergeCell ref="A37:C37"/>
    <mergeCell ref="A31:C31"/>
    <mergeCell ref="A33:C33"/>
    <mergeCell ref="A29:C29"/>
  </mergeCells>
  <pageMargins left="0.43307086614173229" right="0.23622047244094491" top="0.35433070866141736" bottom="0.55118110236220474" header="0.31496062992125984" footer="0.31496062992125984"/>
  <pageSetup paperSize="8"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F15"/>
  <sheetViews>
    <sheetView showGridLines="0" zoomScale="110" zoomScaleNormal="110" zoomScaleSheetLayoutView="100" workbookViewId="0">
      <selection sqref="A1:F1"/>
    </sheetView>
  </sheetViews>
  <sheetFormatPr defaultColWidth="8" defaultRowHeight="12" customHeight="1" x14ac:dyDescent="0.25"/>
  <cols>
    <col min="1" max="1" width="30.7109375" style="32" customWidth="1"/>
    <col min="2" max="6" width="8.28515625" style="32" customWidth="1"/>
    <col min="7" max="16384" width="8" style="32"/>
  </cols>
  <sheetData>
    <row r="1" spans="1:6" ht="22.75" customHeight="1" x14ac:dyDescent="0.25">
      <c r="A1" s="359" t="s">
        <v>172</v>
      </c>
      <c r="B1" s="359"/>
      <c r="C1" s="359"/>
      <c r="D1" s="359"/>
      <c r="E1" s="359"/>
      <c r="F1" s="359"/>
    </row>
    <row r="2" spans="1:6" ht="12" customHeight="1" x14ac:dyDescent="0.25">
      <c r="A2" s="33"/>
    </row>
    <row r="3" spans="1:6" ht="43.65" x14ac:dyDescent="0.25">
      <c r="A3" s="84"/>
      <c r="B3" s="188" t="s">
        <v>0</v>
      </c>
      <c r="C3" s="189" t="s">
        <v>26</v>
      </c>
      <c r="D3" s="188" t="s">
        <v>27</v>
      </c>
      <c r="E3" s="188" t="s">
        <v>28</v>
      </c>
      <c r="F3" s="188" t="s">
        <v>29</v>
      </c>
    </row>
    <row r="4" spans="1:6" ht="11.3" customHeight="1" x14ac:dyDescent="0.25">
      <c r="A4" s="36" t="s">
        <v>43</v>
      </c>
      <c r="B4" s="16"/>
      <c r="C4" s="17"/>
      <c r="D4" s="16"/>
      <c r="E4" s="16"/>
      <c r="F4" s="16"/>
    </row>
    <row r="5" spans="1:6" ht="11.3" customHeight="1" x14ac:dyDescent="0.2">
      <c r="A5" s="46" t="s">
        <v>44</v>
      </c>
      <c r="B5" s="308">
        <v>4444</v>
      </c>
      <c r="C5" s="309">
        <v>4537</v>
      </c>
      <c r="D5" s="308">
        <v>4633</v>
      </c>
      <c r="E5" s="308">
        <v>4716</v>
      </c>
      <c r="F5" s="308">
        <v>4806</v>
      </c>
    </row>
    <row r="6" spans="1:6" s="33" customFormat="1" ht="21.85" x14ac:dyDescent="0.2">
      <c r="A6" s="75" t="s">
        <v>173</v>
      </c>
      <c r="B6" s="192">
        <f>SUM(B5:B5)</f>
        <v>4444</v>
      </c>
      <c r="C6" s="193">
        <f>SUM(C5:C5)</f>
        <v>4537</v>
      </c>
      <c r="D6" s="192">
        <f>SUM(D5:D5)</f>
        <v>4633</v>
      </c>
      <c r="E6" s="192">
        <f>SUM(E5:E5)</f>
        <v>4716</v>
      </c>
      <c r="F6" s="192">
        <f>SUM(F5:F5)</f>
        <v>4806</v>
      </c>
    </row>
    <row r="7" spans="1:6" s="33" customFormat="1" ht="21.85" x14ac:dyDescent="0.2">
      <c r="A7" s="94" t="s">
        <v>58</v>
      </c>
      <c r="B7" s="192">
        <f t="shared" ref="B7:D8" si="0">B6</f>
        <v>4444</v>
      </c>
      <c r="C7" s="193">
        <f t="shared" si="0"/>
        <v>4537</v>
      </c>
      <c r="D7" s="192">
        <f t="shared" si="0"/>
        <v>4633</v>
      </c>
      <c r="E7" s="192">
        <f t="shared" ref="E7:F8" si="1">E6</f>
        <v>4716</v>
      </c>
      <c r="F7" s="192">
        <f t="shared" si="1"/>
        <v>4806</v>
      </c>
    </row>
    <row r="8" spans="1:6" ht="10.95" x14ac:dyDescent="0.2">
      <c r="A8" s="101" t="s">
        <v>60</v>
      </c>
      <c r="B8" s="326">
        <f t="shared" si="0"/>
        <v>4444</v>
      </c>
      <c r="C8" s="327">
        <f t="shared" si="0"/>
        <v>4537</v>
      </c>
      <c r="D8" s="326">
        <f t="shared" si="0"/>
        <v>4633</v>
      </c>
      <c r="E8" s="326">
        <f t="shared" si="1"/>
        <v>4716</v>
      </c>
      <c r="F8" s="326">
        <f t="shared" si="1"/>
        <v>4806</v>
      </c>
    </row>
    <row r="9" spans="1:6" ht="12" customHeight="1" x14ac:dyDescent="0.25">
      <c r="A9" s="360" t="s">
        <v>69</v>
      </c>
      <c r="B9" s="360"/>
      <c r="C9" s="360"/>
      <c r="D9" s="360"/>
      <c r="E9" s="360"/>
      <c r="F9" s="360"/>
    </row>
    <row r="10" spans="1:6" ht="10.95" x14ac:dyDescent="0.25">
      <c r="A10" s="361"/>
      <c r="B10" s="361"/>
      <c r="C10" s="361"/>
      <c r="D10" s="361"/>
      <c r="E10" s="361"/>
      <c r="F10" s="361"/>
    </row>
    <row r="12" spans="1:6" ht="12" customHeight="1" x14ac:dyDescent="0.25">
      <c r="A12" s="230"/>
    </row>
    <row r="13" spans="1:6" ht="12" customHeight="1" x14ac:dyDescent="0.2">
      <c r="A13" s="231"/>
    </row>
    <row r="14" spans="1:6" ht="12" customHeight="1" x14ac:dyDescent="0.25">
      <c r="A14" s="232"/>
    </row>
    <row r="15" spans="1:6" ht="12" customHeight="1" x14ac:dyDescent="0.25">
      <c r="A15" s="230"/>
    </row>
  </sheetData>
  <mergeCells count="3">
    <mergeCell ref="A1:F1"/>
    <mergeCell ref="A9:F9"/>
    <mergeCell ref="A10:F10"/>
  </mergeCells>
  <pageMargins left="0.70866141732283472" right="0.70866141732283472" top="0.74803149606299213" bottom="0.74803149606299213" header="0.31496062992125984" footer="0.31496062992125984"/>
  <pageSetup paperSize="9" scale="6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P32"/>
  <sheetViews>
    <sheetView showGridLines="0" zoomScale="110" zoomScaleNormal="110" zoomScaleSheetLayoutView="100" workbookViewId="0"/>
  </sheetViews>
  <sheetFormatPr defaultColWidth="8" defaultRowHeight="12" customHeight="1" x14ac:dyDescent="0.25"/>
  <cols>
    <col min="1" max="1" width="30.7109375" style="32" customWidth="1"/>
    <col min="2" max="6" width="8.28515625" style="32" customWidth="1"/>
    <col min="7" max="16384" width="8" style="32"/>
  </cols>
  <sheetData>
    <row r="1" spans="1:16" ht="10.95" x14ac:dyDescent="0.25">
      <c r="A1" s="64" t="s">
        <v>174</v>
      </c>
      <c r="B1" s="64"/>
      <c r="C1" s="64"/>
      <c r="D1" s="64"/>
      <c r="E1" s="64"/>
      <c r="F1" s="64"/>
    </row>
    <row r="2" spans="1:16" ht="12" customHeight="1" x14ac:dyDescent="0.25">
      <c r="A2" s="33"/>
    </row>
    <row r="3" spans="1:16" ht="43.65" x14ac:dyDescent="0.25">
      <c r="A3" s="84"/>
      <c r="B3" s="188" t="s">
        <v>0</v>
      </c>
      <c r="C3" s="189" t="s">
        <v>26</v>
      </c>
      <c r="D3" s="188" t="s">
        <v>27</v>
      </c>
      <c r="E3" s="188" t="s">
        <v>28</v>
      </c>
      <c r="F3" s="188" t="s">
        <v>29</v>
      </c>
    </row>
    <row r="4" spans="1:16" ht="10.95" x14ac:dyDescent="0.25">
      <c r="A4" s="36" t="s">
        <v>121</v>
      </c>
      <c r="B4" s="16"/>
      <c r="C4" s="17"/>
      <c r="D4" s="16"/>
      <c r="E4" s="16"/>
      <c r="F4" s="16"/>
    </row>
    <row r="5" spans="1:16" ht="10.95" x14ac:dyDescent="0.25">
      <c r="A5" s="36" t="s">
        <v>126</v>
      </c>
      <c r="B5" s="16"/>
      <c r="C5" s="17"/>
      <c r="D5" s="16"/>
      <c r="E5" s="16"/>
      <c r="F5" s="16"/>
    </row>
    <row r="6" spans="1:16" ht="10.95" x14ac:dyDescent="0.2">
      <c r="A6" s="62" t="s">
        <v>127</v>
      </c>
      <c r="B6" s="308">
        <v>4444</v>
      </c>
      <c r="C6" s="309">
        <v>4537</v>
      </c>
      <c r="D6" s="308">
        <v>4633</v>
      </c>
      <c r="E6" s="308">
        <v>4716</v>
      </c>
      <c r="F6" s="308">
        <v>4806</v>
      </c>
    </row>
    <row r="7" spans="1:16" s="63" customFormat="1" ht="10.199999999999999" x14ac:dyDescent="0.15">
      <c r="A7" s="50" t="s">
        <v>130</v>
      </c>
      <c r="B7" s="156">
        <f>SUM(B6:B6)</f>
        <v>4444</v>
      </c>
      <c r="C7" s="310">
        <f>SUM(C6:C6)</f>
        <v>4537</v>
      </c>
      <c r="D7" s="156">
        <f>SUM(D6:D6)</f>
        <v>4633</v>
      </c>
      <c r="E7" s="156">
        <f>SUM(E6:E6)</f>
        <v>4716</v>
      </c>
      <c r="F7" s="156">
        <f>SUM(F6:F6)</f>
        <v>4806</v>
      </c>
    </row>
    <row r="8" spans="1:16" s="33" customFormat="1" ht="21.85" x14ac:dyDescent="0.2">
      <c r="A8" s="94" t="s">
        <v>131</v>
      </c>
      <c r="B8" s="261">
        <f>0-B7</f>
        <v>-4444</v>
      </c>
      <c r="C8" s="262">
        <f>0-C7</f>
        <v>-4537</v>
      </c>
      <c r="D8" s="261">
        <f>0-D7</f>
        <v>-4633</v>
      </c>
      <c r="E8" s="261">
        <f t="shared" ref="E8:F8" si="0">0-E7</f>
        <v>-4716</v>
      </c>
      <c r="F8" s="261">
        <f t="shared" si="0"/>
        <v>-4806</v>
      </c>
    </row>
    <row r="9" spans="1:16" s="63" customFormat="1" ht="20.399999999999999" x14ac:dyDescent="0.15">
      <c r="A9" s="120" t="s">
        <v>138</v>
      </c>
      <c r="B9" s="173">
        <f>B8</f>
        <v>-4444</v>
      </c>
      <c r="C9" s="174">
        <f>C8</f>
        <v>-4537</v>
      </c>
      <c r="D9" s="173">
        <f>D8</f>
        <v>-4633</v>
      </c>
      <c r="E9" s="173">
        <f t="shared" ref="E9:F9" si="1">E8</f>
        <v>-4716</v>
      </c>
      <c r="F9" s="173">
        <f t="shared" si="1"/>
        <v>-4806</v>
      </c>
    </row>
    <row r="10" spans="1:16" ht="21.85" x14ac:dyDescent="0.2">
      <c r="A10" s="91" t="s">
        <v>175</v>
      </c>
      <c r="B10" s="308"/>
      <c r="C10" s="309"/>
      <c r="D10" s="308"/>
      <c r="E10" s="308"/>
      <c r="F10" s="308"/>
      <c r="M10" s="63"/>
      <c r="N10" s="63"/>
      <c r="O10" s="63"/>
      <c r="P10" s="63"/>
    </row>
    <row r="11" spans="1:16" ht="10.95" x14ac:dyDescent="0.2">
      <c r="A11" s="167" t="s">
        <v>176</v>
      </c>
      <c r="B11" s="308"/>
      <c r="C11" s="309"/>
      <c r="D11" s="308"/>
      <c r="E11" s="308"/>
      <c r="F11" s="308"/>
      <c r="M11" s="63"/>
      <c r="N11" s="63"/>
      <c r="O11" s="63"/>
      <c r="P11" s="63"/>
    </row>
    <row r="12" spans="1:16" ht="10.95" x14ac:dyDescent="0.2">
      <c r="A12" s="100" t="s">
        <v>177</v>
      </c>
      <c r="B12" s="308">
        <v>4444</v>
      </c>
      <c r="C12" s="309">
        <v>4537</v>
      </c>
      <c r="D12" s="308">
        <v>4633</v>
      </c>
      <c r="E12" s="308">
        <v>4716</v>
      </c>
      <c r="F12" s="308">
        <v>4806</v>
      </c>
      <c r="M12" s="63"/>
      <c r="N12" s="63"/>
      <c r="O12" s="63"/>
      <c r="P12" s="63"/>
    </row>
    <row r="13" spans="1:16" ht="15.1" customHeight="1" x14ac:dyDescent="0.2">
      <c r="A13" s="99" t="s">
        <v>178</v>
      </c>
      <c r="B13" s="172">
        <f>SUM(B12:B12)</f>
        <v>4444</v>
      </c>
      <c r="C13" s="171">
        <f>SUM(C12:C12)</f>
        <v>4537</v>
      </c>
      <c r="D13" s="170">
        <f>SUM(D12:D12)</f>
        <v>4633</v>
      </c>
      <c r="E13" s="170">
        <f>SUM(E12:E12)</f>
        <v>4716</v>
      </c>
      <c r="F13" s="170">
        <f>SUM(F12:F12)</f>
        <v>4806</v>
      </c>
    </row>
    <row r="14" spans="1:16" s="33" customFormat="1" ht="21.85" x14ac:dyDescent="0.2">
      <c r="A14" s="265" t="s">
        <v>179</v>
      </c>
      <c r="B14" s="168">
        <f>B9+B13</f>
        <v>0</v>
      </c>
      <c r="C14" s="169">
        <f>C9+C13</f>
        <v>0</v>
      </c>
      <c r="D14" s="168">
        <f>D9+D13</f>
        <v>0</v>
      </c>
      <c r="E14" s="168">
        <f t="shared" ref="E14:F14" si="2">E9+E13</f>
        <v>0</v>
      </c>
      <c r="F14" s="168">
        <f t="shared" si="2"/>
        <v>0</v>
      </c>
    </row>
    <row r="15" spans="1:16" ht="12" customHeight="1" x14ac:dyDescent="0.2">
      <c r="A15" s="353" t="s">
        <v>69</v>
      </c>
      <c r="B15" s="353"/>
      <c r="C15" s="353"/>
      <c r="D15" s="353"/>
      <c r="E15" s="353"/>
      <c r="F15" s="353"/>
    </row>
    <row r="16" spans="1:16" ht="12" customHeight="1" x14ac:dyDescent="0.2">
      <c r="A16" s="109"/>
      <c r="B16" s="109"/>
      <c r="C16" s="109"/>
      <c r="D16" s="109"/>
      <c r="E16" s="109"/>
      <c r="F16" s="109"/>
    </row>
    <row r="17" spans="1:6" ht="12" customHeight="1" x14ac:dyDescent="0.2">
      <c r="A17" s="109"/>
      <c r="B17" s="109"/>
      <c r="C17" s="109"/>
      <c r="D17" s="109"/>
      <c r="E17" s="109"/>
      <c r="F17" s="109"/>
    </row>
    <row r="18" spans="1:6" ht="12" customHeight="1" x14ac:dyDescent="0.2">
      <c r="A18" s="230"/>
      <c r="B18" s="109"/>
      <c r="C18" s="109"/>
      <c r="D18" s="109"/>
      <c r="E18" s="109"/>
      <c r="F18" s="109"/>
    </row>
    <row r="19" spans="1:6" ht="12" customHeight="1" x14ac:dyDescent="0.2">
      <c r="A19" s="231"/>
      <c r="B19" s="109"/>
      <c r="C19" s="109"/>
      <c r="D19" s="109"/>
      <c r="E19" s="109"/>
      <c r="F19" s="109"/>
    </row>
    <row r="20" spans="1:6" ht="12" customHeight="1" x14ac:dyDescent="0.2">
      <c r="A20" s="232"/>
      <c r="B20" s="109"/>
      <c r="C20" s="109"/>
      <c r="D20" s="109"/>
      <c r="E20" s="109"/>
      <c r="F20" s="109"/>
    </row>
    <row r="21" spans="1:6" ht="12" customHeight="1" x14ac:dyDescent="0.2">
      <c r="A21" s="230"/>
      <c r="B21" s="109"/>
      <c r="C21" s="109"/>
      <c r="D21" s="109"/>
      <c r="E21" s="109"/>
      <c r="F21" s="109"/>
    </row>
    <row r="22" spans="1:6" ht="12" customHeight="1" x14ac:dyDescent="0.2">
      <c r="A22" s="109"/>
      <c r="B22" s="109"/>
      <c r="C22" s="109"/>
      <c r="D22" s="109"/>
      <c r="E22" s="109"/>
      <c r="F22" s="109"/>
    </row>
    <row r="23" spans="1:6" ht="12" customHeight="1" x14ac:dyDescent="0.2">
      <c r="A23" s="109"/>
      <c r="B23" s="109"/>
      <c r="C23" s="109"/>
      <c r="D23" s="109"/>
      <c r="E23" s="109"/>
      <c r="F23" s="109"/>
    </row>
    <row r="24" spans="1:6" ht="12" customHeight="1" x14ac:dyDescent="0.2">
      <c r="A24" s="109"/>
      <c r="B24" s="109"/>
      <c r="C24" s="109"/>
      <c r="D24" s="109"/>
      <c r="E24" s="109"/>
      <c r="F24" s="109"/>
    </row>
    <row r="25" spans="1:6" ht="12" customHeight="1" x14ac:dyDescent="0.2">
      <c r="A25" s="109"/>
      <c r="B25" s="109"/>
      <c r="C25" s="109"/>
      <c r="D25" s="109"/>
      <c r="E25" s="109"/>
      <c r="F25" s="109"/>
    </row>
    <row r="26" spans="1:6" ht="12" customHeight="1" x14ac:dyDescent="0.2">
      <c r="A26" s="109"/>
      <c r="B26" s="109"/>
      <c r="C26" s="109"/>
      <c r="D26" s="109"/>
      <c r="E26" s="109"/>
      <c r="F26" s="109"/>
    </row>
    <row r="27" spans="1:6" ht="12" customHeight="1" x14ac:dyDescent="0.2">
      <c r="A27" s="109"/>
      <c r="B27" s="109"/>
      <c r="C27" s="109"/>
      <c r="D27" s="109"/>
      <c r="E27" s="109"/>
      <c r="F27" s="109"/>
    </row>
    <row r="28" spans="1:6" ht="12" customHeight="1" x14ac:dyDescent="0.2">
      <c r="A28" s="109"/>
      <c r="B28" s="109"/>
      <c r="C28" s="109"/>
      <c r="D28" s="109"/>
      <c r="E28" s="109"/>
      <c r="F28" s="109"/>
    </row>
    <row r="31" spans="1:6" ht="12" customHeight="1" x14ac:dyDescent="0.25">
      <c r="B31" s="16"/>
      <c r="C31" s="35"/>
      <c r="D31" s="16"/>
      <c r="E31" s="16"/>
      <c r="F31" s="16"/>
    </row>
    <row r="32" spans="1:6" ht="12" customHeight="1" x14ac:dyDescent="0.25">
      <c r="B32" s="16"/>
      <c r="C32" s="35"/>
      <c r="D32" s="16"/>
      <c r="E32" s="16"/>
      <c r="F32" s="16"/>
    </row>
  </sheetData>
  <mergeCells count="1">
    <mergeCell ref="A15:F15"/>
  </mergeCells>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showGridLines="0" zoomScale="110" zoomScaleNormal="110" zoomScaleSheetLayoutView="100" workbookViewId="0"/>
  </sheetViews>
  <sheetFormatPr defaultColWidth="9.140625" defaultRowHeight="10.95" x14ac:dyDescent="0.2"/>
  <cols>
    <col min="1" max="1" width="22.28515625" style="66" customWidth="1"/>
    <col min="2" max="7" width="7.7109375" style="66" customWidth="1"/>
    <col min="8" max="16384" width="9.140625" style="66"/>
  </cols>
  <sheetData>
    <row r="1" spans="1:7" x14ac:dyDescent="0.2">
      <c r="A1" s="65" t="s">
        <v>185</v>
      </c>
    </row>
    <row r="2" spans="1:7" ht="22.55" customHeight="1" x14ac:dyDescent="0.25">
      <c r="A2" s="340" t="s">
        <v>180</v>
      </c>
      <c r="B2" s="340"/>
      <c r="C2" s="340"/>
      <c r="D2" s="340"/>
      <c r="E2" s="340"/>
      <c r="F2" s="340"/>
      <c r="G2" s="341"/>
    </row>
    <row r="3" spans="1:7" ht="21.85" x14ac:dyDescent="0.2">
      <c r="A3" s="81"/>
      <c r="B3" s="216" t="s">
        <v>14</v>
      </c>
      <c r="C3" s="82" t="s">
        <v>15</v>
      </c>
      <c r="D3" s="194" t="s">
        <v>16</v>
      </c>
      <c r="E3" s="82" t="s">
        <v>17</v>
      </c>
      <c r="F3" s="194" t="s">
        <v>18</v>
      </c>
      <c r="G3" s="82" t="s">
        <v>19</v>
      </c>
    </row>
    <row r="4" spans="1:7" ht="12" customHeight="1" x14ac:dyDescent="0.2">
      <c r="A4" s="214" t="s">
        <v>184</v>
      </c>
      <c r="B4" s="19"/>
      <c r="C4" s="67"/>
      <c r="D4" s="19"/>
      <c r="E4" s="67"/>
      <c r="F4" s="195"/>
      <c r="G4" s="67"/>
    </row>
    <row r="5" spans="1:7" ht="32.75" x14ac:dyDescent="0.2">
      <c r="A5" s="186" t="s">
        <v>213</v>
      </c>
      <c r="B5" s="274">
        <v>1.1000000000000001</v>
      </c>
      <c r="C5" s="67"/>
      <c r="D5" s="19"/>
      <c r="E5" s="67"/>
      <c r="F5" s="195"/>
      <c r="G5" s="67"/>
    </row>
    <row r="6" spans="1:7" ht="12" customHeight="1" x14ac:dyDescent="0.2">
      <c r="A6" s="145" t="s">
        <v>22</v>
      </c>
      <c r="B6" s="20"/>
      <c r="C6" s="276" t="s">
        <v>196</v>
      </c>
      <c r="D6" s="19">
        <v>3748</v>
      </c>
      <c r="E6" s="67">
        <v>1809</v>
      </c>
      <c r="F6" s="195" t="s">
        <v>196</v>
      </c>
      <c r="G6" s="276" t="s">
        <v>196</v>
      </c>
    </row>
    <row r="7" spans="1:7" x14ac:dyDescent="0.2">
      <c r="A7" s="65" t="s">
        <v>20</v>
      </c>
      <c r="B7" s="20"/>
      <c r="C7" s="277" t="s">
        <v>196</v>
      </c>
      <c r="D7" s="222">
        <f>D6</f>
        <v>3748</v>
      </c>
      <c r="E7" s="221">
        <f>E6</f>
        <v>1809</v>
      </c>
      <c r="F7" s="278" t="str">
        <f t="shared" ref="F7:G7" si="0">F6</f>
        <v>-</v>
      </c>
      <c r="G7" s="277" t="str">
        <f t="shared" si="0"/>
        <v>-</v>
      </c>
    </row>
    <row r="8" spans="1:7" ht="12" customHeight="1" x14ac:dyDescent="0.2">
      <c r="A8" s="65" t="s">
        <v>23</v>
      </c>
      <c r="B8" s="20"/>
      <c r="C8" s="276"/>
      <c r="D8" s="19"/>
      <c r="E8" s="67"/>
      <c r="F8" s="195"/>
      <c r="G8" s="276"/>
    </row>
    <row r="9" spans="1:7" ht="12" customHeight="1" x14ac:dyDescent="0.2">
      <c r="A9" s="213" t="s">
        <v>2</v>
      </c>
      <c r="B9" s="215"/>
      <c r="C9" s="276" t="s">
        <v>196</v>
      </c>
      <c r="D9" s="19">
        <f>D7</f>
        <v>3748</v>
      </c>
      <c r="E9" s="67">
        <f>E7</f>
        <v>1809</v>
      </c>
      <c r="F9" s="195" t="str">
        <f>F7</f>
        <v>-</v>
      </c>
      <c r="G9" s="276" t="str">
        <f>G7</f>
        <v>-</v>
      </c>
    </row>
    <row r="10" spans="1:7" ht="12" customHeight="1" x14ac:dyDescent="0.2">
      <c r="A10" s="247" t="s">
        <v>21</v>
      </c>
      <c r="B10" s="248"/>
      <c r="C10" s="249" t="s">
        <v>196</v>
      </c>
      <c r="D10" s="333">
        <f>D9</f>
        <v>3748</v>
      </c>
      <c r="E10" s="334">
        <f>E9</f>
        <v>1809</v>
      </c>
      <c r="F10" s="250" t="str">
        <f>F9</f>
        <v>-</v>
      </c>
      <c r="G10" s="249" t="str">
        <f>G9</f>
        <v>-</v>
      </c>
    </row>
    <row r="11" spans="1:7" ht="22" customHeight="1" x14ac:dyDescent="0.2">
      <c r="A11" s="342" t="s">
        <v>24</v>
      </c>
      <c r="B11" s="342"/>
      <c r="C11" s="342"/>
      <c r="D11" s="342"/>
      <c r="E11" s="342"/>
      <c r="F11" s="342"/>
      <c r="G11" s="342"/>
    </row>
    <row r="12" spans="1:7" ht="36" customHeight="1" x14ac:dyDescent="0.2"/>
    <row r="13" spans="1:7" ht="34.549999999999997" customHeight="1" x14ac:dyDescent="0.2">
      <c r="A13" s="230"/>
    </row>
    <row r="14" spans="1:7" ht="37.450000000000003" customHeight="1" x14ac:dyDescent="0.2">
      <c r="A14" s="231"/>
    </row>
    <row r="15" spans="1:7" ht="14.2" customHeight="1" x14ac:dyDescent="0.2">
      <c r="A15" s="232"/>
    </row>
    <row r="16" spans="1:7" ht="25.85" customHeight="1" x14ac:dyDescent="0.2">
      <c r="A16" s="230"/>
    </row>
    <row r="17" spans="9:9" ht="29.3" customHeight="1" x14ac:dyDescent="0.2"/>
    <row r="18" spans="9:9" ht="28" customHeight="1" x14ac:dyDescent="0.2">
      <c r="I18" s="242"/>
    </row>
    <row r="19" spans="9:9" ht="28" customHeight="1" x14ac:dyDescent="0.2"/>
    <row r="20" spans="9:9" ht="28" customHeight="1" x14ac:dyDescent="0.2"/>
  </sheetData>
  <mergeCells count="2">
    <mergeCell ref="A2:G2"/>
    <mergeCell ref="A11:G11"/>
  </mergeCells>
  <phoneticPr fontId="20"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47"/>
  <sheetViews>
    <sheetView showGridLines="0" zoomScale="110" zoomScaleNormal="110" zoomScaleSheetLayoutView="115" workbookViewId="0"/>
  </sheetViews>
  <sheetFormatPr defaultColWidth="9.140625" defaultRowHeight="12" customHeight="1" x14ac:dyDescent="0.25"/>
  <cols>
    <col min="1" max="1" width="30.7109375" style="21" customWidth="1"/>
    <col min="2" max="6" width="8.28515625" style="21" customWidth="1"/>
    <col min="7" max="16384" width="9.140625" style="21"/>
  </cols>
  <sheetData>
    <row r="1" spans="1:8" ht="12" customHeight="1" x14ac:dyDescent="0.25">
      <c r="A1" s="198" t="s">
        <v>25</v>
      </c>
    </row>
    <row r="3" spans="1:8" ht="12" customHeight="1" x14ac:dyDescent="0.25">
      <c r="A3" s="22" t="s">
        <v>186</v>
      </c>
      <c r="B3" s="23"/>
      <c r="C3" s="23"/>
    </row>
    <row r="4" spans="1:8" ht="3.65" customHeight="1" x14ac:dyDescent="0.25">
      <c r="A4" s="22"/>
      <c r="B4" s="23"/>
      <c r="C4" s="23"/>
    </row>
    <row r="5" spans="1:8" ht="29.45" customHeight="1" x14ac:dyDescent="0.25">
      <c r="A5" s="344" t="s">
        <v>187</v>
      </c>
      <c r="B5" s="344"/>
      <c r="C5" s="344"/>
      <c r="D5" s="344"/>
      <c r="E5" s="344"/>
      <c r="F5" s="344"/>
      <c r="H5" s="116"/>
    </row>
    <row r="6" spans="1:8" ht="43.65" x14ac:dyDescent="0.25">
      <c r="A6" s="203"/>
      <c r="B6" s="188" t="s">
        <v>0</v>
      </c>
      <c r="C6" s="189" t="s">
        <v>26</v>
      </c>
      <c r="D6" s="188" t="s">
        <v>27</v>
      </c>
      <c r="E6" s="188" t="s">
        <v>28</v>
      </c>
      <c r="F6" s="188" t="s">
        <v>29</v>
      </c>
    </row>
    <row r="7" spans="1:8" ht="10.95" x14ac:dyDescent="0.25">
      <c r="A7" s="345" t="s">
        <v>188</v>
      </c>
      <c r="B7" s="345"/>
      <c r="C7" s="345"/>
      <c r="D7" s="345"/>
      <c r="E7" s="345"/>
      <c r="F7" s="345"/>
    </row>
    <row r="8" spans="1:8" ht="10.95" x14ac:dyDescent="0.25">
      <c r="A8" s="108" t="s">
        <v>32</v>
      </c>
      <c r="B8" s="26"/>
      <c r="C8" s="25"/>
    </row>
    <row r="9" spans="1:8" ht="10.95" x14ac:dyDescent="0.2">
      <c r="A9" s="200" t="s">
        <v>33</v>
      </c>
      <c r="B9" s="281">
        <v>58983</v>
      </c>
      <c r="C9" s="282">
        <v>58786</v>
      </c>
      <c r="D9" s="283">
        <v>51672</v>
      </c>
      <c r="E9" s="283">
        <v>45063</v>
      </c>
      <c r="F9" s="283">
        <v>45754</v>
      </c>
    </row>
    <row r="10" spans="1:8" ht="10.95" x14ac:dyDescent="0.2">
      <c r="A10" s="199" t="s">
        <v>34</v>
      </c>
      <c r="B10" s="281">
        <v>22091</v>
      </c>
      <c r="C10" s="282">
        <v>20015</v>
      </c>
      <c r="D10" s="283">
        <v>20542</v>
      </c>
      <c r="E10" s="283">
        <v>21084</v>
      </c>
      <c r="F10" s="283">
        <v>21641</v>
      </c>
    </row>
    <row r="11" spans="1:8" ht="34.549999999999997" customHeight="1" x14ac:dyDescent="0.2">
      <c r="A11" s="107" t="s">
        <v>35</v>
      </c>
      <c r="B11" s="281">
        <v>2532</v>
      </c>
      <c r="C11" s="282">
        <v>5383</v>
      </c>
      <c r="D11" s="283">
        <v>5277</v>
      </c>
      <c r="E11" s="283">
        <v>5277</v>
      </c>
      <c r="F11" s="283">
        <v>5277</v>
      </c>
    </row>
    <row r="12" spans="1:8" ht="10.95" x14ac:dyDescent="0.2">
      <c r="A12" s="133" t="s">
        <v>36</v>
      </c>
      <c r="B12" s="328">
        <v>83606</v>
      </c>
      <c r="C12" s="329">
        <v>84184</v>
      </c>
      <c r="D12" s="328">
        <v>77491</v>
      </c>
      <c r="E12" s="328">
        <v>71424</v>
      </c>
      <c r="F12" s="328">
        <v>72672</v>
      </c>
    </row>
    <row r="13" spans="1:8" ht="13.1" x14ac:dyDescent="0.2">
      <c r="A13" s="143" t="s">
        <v>37</v>
      </c>
      <c r="B13" s="284">
        <v>83606</v>
      </c>
      <c r="C13" s="285">
        <v>84184</v>
      </c>
      <c r="D13" s="284">
        <v>77491</v>
      </c>
      <c r="E13" s="284">
        <v>71424</v>
      </c>
      <c r="F13" s="284">
        <v>72672</v>
      </c>
      <c r="H13" s="243"/>
    </row>
    <row r="14" spans="1:8" ht="10.95" x14ac:dyDescent="0.25">
      <c r="A14" s="345" t="s">
        <v>189</v>
      </c>
      <c r="B14" s="345"/>
      <c r="C14" s="345"/>
      <c r="D14" s="345"/>
      <c r="E14" s="345"/>
      <c r="F14" s="345"/>
    </row>
    <row r="15" spans="1:8" ht="10.95" x14ac:dyDescent="0.25">
      <c r="A15" s="21" t="s">
        <v>30</v>
      </c>
      <c r="B15" s="26"/>
      <c r="C15" s="25"/>
    </row>
    <row r="16" spans="1:8" s="29" customFormat="1" ht="10.95" x14ac:dyDescent="0.25">
      <c r="A16" s="200" t="s">
        <v>12</v>
      </c>
      <c r="B16" s="26"/>
      <c r="C16" s="25"/>
      <c r="D16" s="21"/>
      <c r="E16" s="21"/>
      <c r="F16" s="21"/>
    </row>
    <row r="17" spans="1:8" ht="10.95" x14ac:dyDescent="0.25">
      <c r="A17" s="201" t="s">
        <v>190</v>
      </c>
      <c r="B17" s="26">
        <v>4444</v>
      </c>
      <c r="C17" s="25">
        <v>4537</v>
      </c>
      <c r="D17" s="21">
        <v>4633</v>
      </c>
      <c r="E17" s="21">
        <v>4716</v>
      </c>
      <c r="F17" s="21">
        <v>4806</v>
      </c>
      <c r="H17" s="116"/>
    </row>
    <row r="18" spans="1:8" ht="10.95" x14ac:dyDescent="0.25">
      <c r="A18" s="202" t="s">
        <v>31</v>
      </c>
      <c r="B18" s="146">
        <v>4444</v>
      </c>
      <c r="C18" s="330">
        <v>4537</v>
      </c>
      <c r="D18" s="331">
        <v>4633</v>
      </c>
      <c r="E18" s="331">
        <v>4716</v>
      </c>
      <c r="F18" s="331">
        <v>4806</v>
      </c>
    </row>
    <row r="19" spans="1:8" ht="10.95" x14ac:dyDescent="0.25">
      <c r="A19" s="251" t="s">
        <v>198</v>
      </c>
      <c r="B19" s="104">
        <v>4444</v>
      </c>
      <c r="C19" s="105">
        <v>4537</v>
      </c>
      <c r="D19" s="106">
        <v>4633</v>
      </c>
      <c r="E19" s="106">
        <v>4716</v>
      </c>
      <c r="F19" s="106">
        <v>4806</v>
      </c>
    </row>
    <row r="20" spans="1:8" ht="10.95" x14ac:dyDescent="0.25">
      <c r="A20" s="346" t="s">
        <v>38</v>
      </c>
      <c r="B20" s="346"/>
      <c r="C20" s="346"/>
      <c r="D20" s="346"/>
      <c r="E20" s="346"/>
      <c r="F20" s="346"/>
    </row>
    <row r="21" spans="1:8" ht="10.95" x14ac:dyDescent="0.25">
      <c r="A21" s="21" t="s">
        <v>30</v>
      </c>
      <c r="B21" s="26"/>
      <c r="C21" s="25"/>
    </row>
    <row r="22" spans="1:8" s="29" customFormat="1" ht="10.95" x14ac:dyDescent="0.2">
      <c r="A22" s="200" t="s">
        <v>12</v>
      </c>
      <c r="B22" s="281">
        <v>4444</v>
      </c>
      <c r="C22" s="282">
        <v>4537</v>
      </c>
      <c r="D22" s="283">
        <v>4633</v>
      </c>
      <c r="E22" s="283">
        <v>4716</v>
      </c>
      <c r="F22" s="283">
        <v>4806</v>
      </c>
    </row>
    <row r="23" spans="1:8" ht="10.95" x14ac:dyDescent="0.2">
      <c r="A23" s="202" t="s">
        <v>31</v>
      </c>
      <c r="B23" s="286">
        <v>4444</v>
      </c>
      <c r="C23" s="287">
        <v>4537</v>
      </c>
      <c r="D23" s="286">
        <v>4633</v>
      </c>
      <c r="E23" s="286">
        <v>4716</v>
      </c>
      <c r="F23" s="286">
        <v>4806</v>
      </c>
    </row>
    <row r="24" spans="1:8" ht="12" customHeight="1" x14ac:dyDescent="0.2">
      <c r="A24" s="108" t="s">
        <v>32</v>
      </c>
      <c r="B24" s="281"/>
      <c r="C24" s="282"/>
      <c r="D24" s="283"/>
      <c r="E24" s="283"/>
      <c r="F24" s="283"/>
    </row>
    <row r="25" spans="1:8" s="68" customFormat="1" ht="12" customHeight="1" x14ac:dyDescent="0.2">
      <c r="A25" s="200" t="s">
        <v>33</v>
      </c>
      <c r="B25" s="281">
        <v>58983</v>
      </c>
      <c r="C25" s="282">
        <f>C9</f>
        <v>58786</v>
      </c>
      <c r="D25" s="283">
        <v>51672</v>
      </c>
      <c r="E25" s="283">
        <v>45063</v>
      </c>
      <c r="F25" s="283">
        <v>45754</v>
      </c>
      <c r="H25" s="116"/>
    </row>
    <row r="26" spans="1:8" s="68" customFormat="1" ht="10.95" x14ac:dyDescent="0.2">
      <c r="A26" s="199" t="s">
        <v>34</v>
      </c>
      <c r="B26" s="281">
        <v>22091</v>
      </c>
      <c r="C26" s="282">
        <v>20015</v>
      </c>
      <c r="D26" s="283">
        <v>20542</v>
      </c>
      <c r="E26" s="283">
        <v>21084</v>
      </c>
      <c r="F26" s="283">
        <v>21641</v>
      </c>
      <c r="H26" s="116"/>
    </row>
    <row r="27" spans="1:8" ht="32.75" x14ac:dyDescent="0.2">
      <c r="A27" s="107" t="s">
        <v>35</v>
      </c>
      <c r="B27" s="281">
        <v>2532</v>
      </c>
      <c r="C27" s="282">
        <v>5383</v>
      </c>
      <c r="D27" s="283">
        <v>5277</v>
      </c>
      <c r="E27" s="283">
        <v>5277</v>
      </c>
      <c r="F27" s="283">
        <v>5277</v>
      </c>
    </row>
    <row r="28" spans="1:8" ht="10.95" x14ac:dyDescent="0.2">
      <c r="A28" s="133" t="s">
        <v>36</v>
      </c>
      <c r="B28" s="286">
        <v>83606</v>
      </c>
      <c r="C28" s="287">
        <v>84184</v>
      </c>
      <c r="D28" s="286">
        <v>77491</v>
      </c>
      <c r="E28" s="286">
        <v>71424</v>
      </c>
      <c r="F28" s="286">
        <v>72672</v>
      </c>
    </row>
    <row r="29" spans="1:8" ht="10.95" x14ac:dyDescent="0.2">
      <c r="A29" s="252" t="s">
        <v>39</v>
      </c>
      <c r="B29" s="286">
        <v>88050</v>
      </c>
      <c r="C29" s="288">
        <v>88721</v>
      </c>
      <c r="D29" s="289">
        <v>82124</v>
      </c>
      <c r="E29" s="289">
        <v>76140</v>
      </c>
      <c r="F29" s="289">
        <v>77478</v>
      </c>
    </row>
    <row r="30" spans="1:8" s="29" customFormat="1" ht="7.45" customHeight="1" x14ac:dyDescent="0.25">
      <c r="A30" s="34"/>
      <c r="B30" s="103"/>
      <c r="C30" s="103"/>
    </row>
    <row r="31" spans="1:8" ht="9.65" customHeight="1" x14ac:dyDescent="0.25">
      <c r="A31" s="23"/>
      <c r="B31" s="219" t="s">
        <v>8</v>
      </c>
      <c r="C31" s="220" t="s">
        <v>9</v>
      </c>
    </row>
    <row r="32" spans="1:8" ht="10.95" x14ac:dyDescent="0.25">
      <c r="A32" s="266" t="s">
        <v>10</v>
      </c>
      <c r="B32" s="146">
        <v>359</v>
      </c>
      <c r="C32" s="147">
        <v>351</v>
      </c>
    </row>
    <row r="33" spans="1:8" ht="19.45" customHeight="1" x14ac:dyDescent="0.2">
      <c r="A33" s="343" t="s">
        <v>209</v>
      </c>
      <c r="B33" s="343"/>
      <c r="C33" s="343"/>
      <c r="D33" s="343"/>
      <c r="E33" s="343"/>
      <c r="F33" s="343"/>
      <c r="H33" s="123"/>
    </row>
    <row r="34" spans="1:8" ht="10.95" x14ac:dyDescent="0.25">
      <c r="A34" s="343"/>
      <c r="B34" s="343"/>
      <c r="C34" s="343"/>
      <c r="D34" s="343"/>
      <c r="E34" s="343"/>
      <c r="F34" s="343"/>
    </row>
    <row r="35" spans="1:8" s="29" customFormat="1" ht="22.2" customHeight="1" x14ac:dyDescent="0.25">
      <c r="A35" s="343"/>
      <c r="B35" s="343"/>
      <c r="C35" s="343"/>
      <c r="D35" s="343"/>
      <c r="E35" s="343"/>
      <c r="F35" s="343"/>
    </row>
    <row r="36" spans="1:8" ht="10.95" x14ac:dyDescent="0.25">
      <c r="A36" s="343"/>
      <c r="B36" s="343"/>
      <c r="C36" s="343"/>
      <c r="D36" s="343"/>
      <c r="E36" s="343"/>
      <c r="F36" s="343"/>
      <c r="H36" s="116"/>
    </row>
    <row r="37" spans="1:8" ht="10.95" x14ac:dyDescent="0.25">
      <c r="A37" s="343"/>
      <c r="B37" s="343"/>
      <c r="C37" s="343"/>
      <c r="D37" s="343"/>
      <c r="E37" s="343"/>
      <c r="F37" s="343"/>
    </row>
    <row r="38" spans="1:8" ht="10.95" x14ac:dyDescent="0.25">
      <c r="B38" s="24"/>
      <c r="C38" s="27"/>
    </row>
    <row r="39" spans="1:8" s="108" customFormat="1" ht="10.95" x14ac:dyDescent="0.25">
      <c r="A39" s="21"/>
      <c r="B39" s="21"/>
      <c r="C39" s="21"/>
      <c r="D39" s="21"/>
      <c r="E39" s="21"/>
      <c r="F39" s="21"/>
    </row>
    <row r="40" spans="1:8" ht="13.1" customHeight="1" x14ac:dyDescent="0.2">
      <c r="A40" s="230"/>
      <c r="B40" s="26"/>
      <c r="C40" s="24"/>
      <c r="H40" s="242"/>
    </row>
    <row r="41" spans="1:8" ht="21.65" customHeight="1" x14ac:dyDescent="0.2">
      <c r="A41" s="231"/>
      <c r="B41" s="26"/>
      <c r="C41" s="24"/>
      <c r="H41" s="144"/>
    </row>
    <row r="42" spans="1:8" ht="23.3" customHeight="1" x14ac:dyDescent="0.25">
      <c r="A42" s="232"/>
      <c r="B42" s="26"/>
      <c r="C42" s="24"/>
    </row>
    <row r="43" spans="1:8" ht="21.65" customHeight="1" x14ac:dyDescent="0.25">
      <c r="A43" s="230"/>
      <c r="B43" s="26"/>
      <c r="C43" s="24"/>
    </row>
    <row r="44" spans="1:8" ht="12" customHeight="1" x14ac:dyDescent="0.25">
      <c r="A44" s="68"/>
      <c r="B44" s="26"/>
      <c r="C44" s="24"/>
    </row>
    <row r="45" spans="1:8" ht="12" customHeight="1" x14ac:dyDescent="0.25">
      <c r="A45" s="237"/>
      <c r="B45" s="26"/>
      <c r="C45" s="24"/>
    </row>
    <row r="46" spans="1:8" ht="12" customHeight="1" x14ac:dyDescent="0.25">
      <c r="A46" s="237"/>
      <c r="B46" s="26"/>
      <c r="C46" s="24"/>
    </row>
    <row r="47" spans="1:8" ht="12" customHeight="1" x14ac:dyDescent="0.25">
      <c r="A47" s="69"/>
      <c r="B47" s="26"/>
      <c r="C47" s="28"/>
    </row>
  </sheetData>
  <mergeCells count="9">
    <mergeCell ref="A37:F37"/>
    <mergeCell ref="A36:F36"/>
    <mergeCell ref="A34:F34"/>
    <mergeCell ref="A5:F5"/>
    <mergeCell ref="A7:F7"/>
    <mergeCell ref="A14:F14"/>
    <mergeCell ref="A20:F20"/>
    <mergeCell ref="A35:F35"/>
    <mergeCell ref="A33:F33"/>
  </mergeCells>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56"/>
  <sheetViews>
    <sheetView showGridLines="0" zoomScale="110" zoomScaleNormal="110" zoomScaleSheetLayoutView="100" workbookViewId="0"/>
  </sheetViews>
  <sheetFormatPr defaultColWidth="8" defaultRowHeight="12" customHeight="1" x14ac:dyDescent="0.25"/>
  <cols>
    <col min="1" max="1" width="30.7109375" style="32" customWidth="1"/>
    <col min="2" max="6" width="8.28515625" style="32" customWidth="1"/>
    <col min="7" max="16384" width="8" style="32"/>
  </cols>
  <sheetData>
    <row r="1" spans="1:6" ht="12" customHeight="1" x14ac:dyDescent="0.2">
      <c r="A1" s="233" t="s">
        <v>41</v>
      </c>
      <c r="B1" s="42"/>
      <c r="C1" s="41"/>
      <c r="D1" s="42"/>
      <c r="E1" s="42"/>
      <c r="F1" s="42"/>
    </row>
    <row r="2" spans="1:6" ht="12" customHeight="1" x14ac:dyDescent="0.2">
      <c r="A2" s="70"/>
      <c r="B2" s="42"/>
      <c r="C2" s="41"/>
      <c r="D2" s="42"/>
      <c r="E2" s="42"/>
      <c r="F2" s="42"/>
    </row>
    <row r="3" spans="1:6" ht="22.75" customHeight="1" x14ac:dyDescent="0.25">
      <c r="A3" s="349" t="s">
        <v>42</v>
      </c>
      <c r="B3" s="349"/>
      <c r="C3" s="349"/>
      <c r="D3" s="349"/>
      <c r="E3" s="349"/>
      <c r="F3" s="349"/>
    </row>
    <row r="4" spans="1:6" ht="43.65" x14ac:dyDescent="0.25">
      <c r="A4" s="84"/>
      <c r="B4" s="188" t="s">
        <v>0</v>
      </c>
      <c r="C4" s="189" t="s">
        <v>26</v>
      </c>
      <c r="D4" s="188" t="s">
        <v>27</v>
      </c>
      <c r="E4" s="188" t="s">
        <v>28</v>
      </c>
      <c r="F4" s="188" t="s">
        <v>29</v>
      </c>
    </row>
    <row r="5" spans="1:6" ht="10.95" x14ac:dyDescent="0.25">
      <c r="A5" s="85" t="s">
        <v>43</v>
      </c>
      <c r="B5" s="86"/>
      <c r="C5" s="87"/>
      <c r="D5" s="88"/>
      <c r="E5" s="88"/>
      <c r="F5" s="88"/>
    </row>
    <row r="6" spans="1:6" ht="10.95" x14ac:dyDescent="0.2">
      <c r="A6" s="148" t="s">
        <v>44</v>
      </c>
      <c r="B6" s="42">
        <v>51933</v>
      </c>
      <c r="C6" s="290">
        <v>51331</v>
      </c>
      <c r="D6" s="42">
        <v>47652</v>
      </c>
      <c r="E6" s="42">
        <v>45622</v>
      </c>
      <c r="F6" s="42">
        <v>45938</v>
      </c>
    </row>
    <row r="7" spans="1:6" ht="10.95" x14ac:dyDescent="0.2">
      <c r="A7" s="148" t="s">
        <v>45</v>
      </c>
      <c r="B7" s="42">
        <v>27312</v>
      </c>
      <c r="C7" s="290">
        <v>25641</v>
      </c>
      <c r="D7" s="42">
        <v>22733</v>
      </c>
      <c r="E7" s="42">
        <v>18731</v>
      </c>
      <c r="F7" s="42">
        <v>19663</v>
      </c>
    </row>
    <row r="8" spans="1:6" ht="10.95" x14ac:dyDescent="0.2">
      <c r="A8" s="148" t="s">
        <v>46</v>
      </c>
      <c r="B8" s="42">
        <v>3457</v>
      </c>
      <c r="C8" s="290">
        <v>3457</v>
      </c>
      <c r="D8" s="42">
        <v>3457</v>
      </c>
      <c r="E8" s="42">
        <v>3457</v>
      </c>
      <c r="F8" s="42">
        <v>3457</v>
      </c>
    </row>
    <row r="9" spans="1:6" ht="10.95" x14ac:dyDescent="0.2">
      <c r="A9" s="148" t="s">
        <v>47</v>
      </c>
      <c r="B9" s="42">
        <v>119</v>
      </c>
      <c r="C9" s="290">
        <v>119</v>
      </c>
      <c r="D9" s="42">
        <v>119</v>
      </c>
      <c r="E9" s="42">
        <v>119</v>
      </c>
      <c r="F9" s="42">
        <v>119</v>
      </c>
    </row>
    <row r="10" spans="1:6" ht="10.95" x14ac:dyDescent="0.2">
      <c r="A10" s="148" t="s">
        <v>48</v>
      </c>
      <c r="B10" s="42">
        <v>785</v>
      </c>
      <c r="C10" s="290">
        <v>3636</v>
      </c>
      <c r="D10" s="42">
        <v>3530</v>
      </c>
      <c r="E10" s="42">
        <v>3495</v>
      </c>
      <c r="F10" s="42">
        <v>3495</v>
      </c>
    </row>
    <row r="11" spans="1:6" s="33" customFormat="1" ht="10.95" x14ac:dyDescent="0.2">
      <c r="A11" s="85" t="s">
        <v>49</v>
      </c>
      <c r="B11" s="291">
        <f>SUM(B6:B10)</f>
        <v>83606</v>
      </c>
      <c r="C11" s="292">
        <f>SUM(C6:C10)</f>
        <v>84184</v>
      </c>
      <c r="D11" s="291">
        <f>SUM(D6:D10)</f>
        <v>77491</v>
      </c>
      <c r="E11" s="291">
        <f>SUM(E6:E10)</f>
        <v>71424</v>
      </c>
      <c r="F11" s="291">
        <f>SUM(F6:F10)</f>
        <v>72672</v>
      </c>
    </row>
    <row r="12" spans="1:6" ht="10.95" x14ac:dyDescent="0.2">
      <c r="A12" s="85" t="s">
        <v>50</v>
      </c>
      <c r="B12" s="42"/>
      <c r="C12" s="293"/>
      <c r="D12" s="41"/>
      <c r="E12" s="41"/>
      <c r="F12" s="41"/>
    </row>
    <row r="13" spans="1:6" ht="10.95" x14ac:dyDescent="0.2">
      <c r="A13" s="85" t="s">
        <v>51</v>
      </c>
      <c r="B13" s="42"/>
      <c r="C13" s="293"/>
      <c r="D13" s="41"/>
      <c r="E13" s="41"/>
      <c r="F13" s="41"/>
    </row>
    <row r="14" spans="1:6" ht="10.95" x14ac:dyDescent="0.2">
      <c r="A14" s="89" t="s">
        <v>52</v>
      </c>
      <c r="B14" s="42"/>
      <c r="C14" s="293"/>
      <c r="D14" s="41"/>
      <c r="E14" s="41"/>
      <c r="F14" s="41"/>
    </row>
    <row r="15" spans="1:6" ht="21.85" x14ac:dyDescent="0.2">
      <c r="A15" s="149" t="s">
        <v>53</v>
      </c>
      <c r="B15" s="42">
        <v>22876</v>
      </c>
      <c r="C15" s="290">
        <v>23651</v>
      </c>
      <c r="D15" s="42">
        <v>24072</v>
      </c>
      <c r="E15" s="42">
        <v>24579</v>
      </c>
      <c r="F15" s="42">
        <v>25136</v>
      </c>
    </row>
    <row r="16" spans="1:6" s="33" customFormat="1" ht="10.95" x14ac:dyDescent="0.2">
      <c r="A16" s="89" t="s">
        <v>54</v>
      </c>
      <c r="B16" s="291">
        <f>SUM(B15:B15)</f>
        <v>22876</v>
      </c>
      <c r="C16" s="292">
        <f>SUM(C15:C15)</f>
        <v>23651</v>
      </c>
      <c r="D16" s="291">
        <f>SUM(D15:D15)</f>
        <v>24072</v>
      </c>
      <c r="E16" s="291">
        <f>SUM(E15:E15)</f>
        <v>24579</v>
      </c>
      <c r="F16" s="291">
        <f>SUM(F15:F15)</f>
        <v>25136</v>
      </c>
    </row>
    <row r="17" spans="1:8" ht="10.95" x14ac:dyDescent="0.2">
      <c r="A17" s="89" t="s">
        <v>55</v>
      </c>
      <c r="B17" s="42"/>
      <c r="C17" s="293"/>
      <c r="D17" s="41"/>
      <c r="E17" s="41"/>
      <c r="F17" s="41"/>
    </row>
    <row r="18" spans="1:8" ht="10.95" x14ac:dyDescent="0.2">
      <c r="A18" s="148" t="s">
        <v>13</v>
      </c>
      <c r="B18" s="42">
        <v>43</v>
      </c>
      <c r="C18" s="290">
        <v>43</v>
      </c>
      <c r="D18" s="42">
        <v>43</v>
      </c>
      <c r="E18" s="42">
        <v>43</v>
      </c>
      <c r="F18" s="42">
        <v>43</v>
      </c>
    </row>
    <row r="19" spans="1:8" s="33" customFormat="1" ht="10.95" x14ac:dyDescent="0.2">
      <c r="A19" s="89" t="s">
        <v>56</v>
      </c>
      <c r="B19" s="291">
        <f>SUM(B18:B18)</f>
        <v>43</v>
      </c>
      <c r="C19" s="292">
        <f>SUM(C18:C18)</f>
        <v>43</v>
      </c>
      <c r="D19" s="291">
        <f>SUM(D18:D18)</f>
        <v>43</v>
      </c>
      <c r="E19" s="291">
        <f>SUM(E18:E18)</f>
        <v>43</v>
      </c>
      <c r="F19" s="291">
        <f>SUM(F18:F18)</f>
        <v>43</v>
      </c>
    </row>
    <row r="20" spans="1:8" s="33" customFormat="1" ht="10.95" x14ac:dyDescent="0.2">
      <c r="A20" s="85" t="s">
        <v>57</v>
      </c>
      <c r="B20" s="291">
        <f>B19+B16</f>
        <v>22919</v>
      </c>
      <c r="C20" s="292">
        <f>C19+C16</f>
        <v>23694</v>
      </c>
      <c r="D20" s="291">
        <f>D19+D16</f>
        <v>24115</v>
      </c>
      <c r="E20" s="291">
        <f>E19+E16</f>
        <v>24622</v>
      </c>
      <c r="F20" s="291">
        <f>F19+F16</f>
        <v>25179</v>
      </c>
    </row>
    <row r="21" spans="1:8" s="33" customFormat="1" ht="21.85" x14ac:dyDescent="0.2">
      <c r="A21" s="205" t="s">
        <v>58</v>
      </c>
      <c r="B21" s="254">
        <f>B20-B11</f>
        <v>-60687</v>
      </c>
      <c r="C21" s="255">
        <f>C20-C11</f>
        <v>-60490</v>
      </c>
      <c r="D21" s="254">
        <f>D20-D11</f>
        <v>-53376</v>
      </c>
      <c r="E21" s="254">
        <f>E20-E11</f>
        <v>-46802</v>
      </c>
      <c r="F21" s="254">
        <f>F20-F11</f>
        <v>-47493</v>
      </c>
    </row>
    <row r="22" spans="1:8" ht="10.95" x14ac:dyDescent="0.2">
      <c r="A22" s="148" t="s">
        <v>40</v>
      </c>
      <c r="B22" s="294">
        <v>58983</v>
      </c>
      <c r="C22" s="295">
        <v>58786</v>
      </c>
      <c r="D22" s="294">
        <v>51672</v>
      </c>
      <c r="E22" s="294">
        <v>45063</v>
      </c>
      <c r="F22" s="294">
        <v>45754</v>
      </c>
    </row>
    <row r="23" spans="1:8" s="33" customFormat="1" ht="21.85" x14ac:dyDescent="0.2">
      <c r="A23" s="90" t="s">
        <v>59</v>
      </c>
      <c r="B23" s="254">
        <f>B22+B21</f>
        <v>-1704</v>
      </c>
      <c r="C23" s="255">
        <f>C22+C21</f>
        <v>-1704</v>
      </c>
      <c r="D23" s="254">
        <f>D22+D21</f>
        <v>-1704</v>
      </c>
      <c r="E23" s="254">
        <f>E22+E21</f>
        <v>-1739</v>
      </c>
      <c r="F23" s="254">
        <f>F22+F21</f>
        <v>-1739</v>
      </c>
    </row>
    <row r="24" spans="1:8" s="33" customFormat="1" ht="10.95" x14ac:dyDescent="0.2">
      <c r="A24" s="85" t="s">
        <v>60</v>
      </c>
      <c r="B24" s="291">
        <f t="shared" ref="B24:D25" si="0">B23</f>
        <v>-1704</v>
      </c>
      <c r="C24" s="292">
        <f t="shared" si="0"/>
        <v>-1704</v>
      </c>
      <c r="D24" s="291">
        <f t="shared" si="0"/>
        <v>-1704</v>
      </c>
      <c r="E24" s="291">
        <f t="shared" ref="E24:F24" si="1">E23</f>
        <v>-1739</v>
      </c>
      <c r="F24" s="291">
        <f t="shared" si="1"/>
        <v>-1739</v>
      </c>
    </row>
    <row r="25" spans="1:8" s="33" customFormat="1" ht="32.75" x14ac:dyDescent="0.2">
      <c r="A25" s="256" t="s">
        <v>61</v>
      </c>
      <c r="B25" s="254">
        <f t="shared" si="0"/>
        <v>-1704</v>
      </c>
      <c r="C25" s="255">
        <f t="shared" si="0"/>
        <v>-1704</v>
      </c>
      <c r="D25" s="254">
        <f t="shared" si="0"/>
        <v>-1704</v>
      </c>
      <c r="E25" s="254">
        <f>E24</f>
        <v>-1739</v>
      </c>
      <c r="F25" s="254">
        <f>F24</f>
        <v>-1739</v>
      </c>
    </row>
    <row r="26" spans="1:8" ht="10.95" x14ac:dyDescent="0.2">
      <c r="A26" s="206"/>
      <c r="B26" s="42"/>
      <c r="C26" s="41"/>
      <c r="D26" s="42"/>
      <c r="E26" s="42"/>
      <c r="F26" s="42"/>
    </row>
    <row r="27" spans="1:8" ht="10.95" x14ac:dyDescent="0.2">
      <c r="A27" s="40" t="s">
        <v>62</v>
      </c>
      <c r="B27" s="8"/>
      <c r="C27" s="9"/>
      <c r="D27" s="8"/>
      <c r="E27" s="8"/>
      <c r="F27" s="8"/>
      <c r="G27" s="39"/>
      <c r="H27" s="39"/>
    </row>
    <row r="28" spans="1:8" ht="43.65" x14ac:dyDescent="0.2">
      <c r="A28" s="83"/>
      <c r="B28" s="188" t="s">
        <v>0</v>
      </c>
      <c r="C28" s="189" t="s">
        <v>26</v>
      </c>
      <c r="D28" s="188" t="s">
        <v>27</v>
      </c>
      <c r="E28" s="188" t="s">
        <v>28</v>
      </c>
      <c r="F28" s="188" t="s">
        <v>29</v>
      </c>
      <c r="G28" s="39"/>
      <c r="H28" s="39"/>
    </row>
    <row r="29" spans="1:8" s="33" customFormat="1" ht="32.75" x14ac:dyDescent="0.2">
      <c r="A29" s="207" t="s">
        <v>63</v>
      </c>
      <c r="B29" s="150">
        <f>B25</f>
        <v>-1704</v>
      </c>
      <c r="C29" s="151">
        <f t="shared" ref="C29:F29" si="2">C25</f>
        <v>-1704</v>
      </c>
      <c r="D29" s="150">
        <f t="shared" si="2"/>
        <v>-1704</v>
      </c>
      <c r="E29" s="150">
        <f t="shared" si="2"/>
        <v>-1739</v>
      </c>
      <c r="F29" s="150">
        <f t="shared" si="2"/>
        <v>-1739</v>
      </c>
      <c r="G29" s="40"/>
      <c r="H29" s="40"/>
    </row>
    <row r="30" spans="1:8" ht="43.65" x14ac:dyDescent="0.2">
      <c r="A30" s="208" t="s">
        <v>64</v>
      </c>
      <c r="B30" s="8">
        <v>1665</v>
      </c>
      <c r="C30" s="296">
        <v>1665</v>
      </c>
      <c r="D30" s="8">
        <v>1665</v>
      </c>
      <c r="E30" s="8">
        <v>1700</v>
      </c>
      <c r="F30" s="8">
        <v>1739</v>
      </c>
      <c r="G30" s="39"/>
      <c r="H30" s="39"/>
    </row>
    <row r="31" spans="1:8" ht="21.85" x14ac:dyDescent="0.2">
      <c r="A31" s="208" t="s">
        <v>65</v>
      </c>
      <c r="B31" s="8">
        <v>1654</v>
      </c>
      <c r="C31" s="296">
        <v>1654</v>
      </c>
      <c r="D31" s="8">
        <v>1654</v>
      </c>
      <c r="E31" s="8">
        <v>1654</v>
      </c>
      <c r="F31" s="8">
        <v>1615</v>
      </c>
      <c r="G31" s="39"/>
      <c r="H31" s="39"/>
    </row>
    <row r="32" spans="1:8" ht="10.95" x14ac:dyDescent="0.2">
      <c r="A32" s="208" t="s">
        <v>66</v>
      </c>
      <c r="B32" s="8">
        <v>1615</v>
      </c>
      <c r="C32" s="296">
        <v>1615</v>
      </c>
      <c r="D32" s="8">
        <v>1615</v>
      </c>
      <c r="E32" s="8">
        <v>1615</v>
      </c>
      <c r="F32" s="8">
        <v>1615</v>
      </c>
      <c r="G32" s="39"/>
      <c r="H32" s="39"/>
    </row>
    <row r="33" spans="1:8" s="33" customFormat="1" ht="10.95" x14ac:dyDescent="0.2">
      <c r="A33" s="257" t="s">
        <v>67</v>
      </c>
      <c r="B33" s="204">
        <f>B29+B30+B31-B32</f>
        <v>0</v>
      </c>
      <c r="C33" s="217">
        <f t="shared" ref="C33:F33" si="3">C29+C30+C31-C32</f>
        <v>0</v>
      </c>
      <c r="D33" s="204">
        <f t="shared" si="3"/>
        <v>0</v>
      </c>
      <c r="E33" s="204">
        <f t="shared" si="3"/>
        <v>0</v>
      </c>
      <c r="F33" s="204">
        <f t="shared" si="3"/>
        <v>0</v>
      </c>
      <c r="G33" s="40"/>
      <c r="H33" s="40"/>
    </row>
    <row r="34" spans="1:8" ht="12" customHeight="1" x14ac:dyDescent="0.25">
      <c r="A34" s="348"/>
      <c r="B34" s="348"/>
      <c r="C34" s="348"/>
      <c r="D34" s="348"/>
      <c r="E34" s="348"/>
      <c r="F34" s="348"/>
      <c r="G34" s="39"/>
      <c r="H34" s="39"/>
    </row>
    <row r="35" spans="1:8" ht="56.95" customHeight="1" x14ac:dyDescent="0.25">
      <c r="A35" s="347" t="s">
        <v>210</v>
      </c>
      <c r="B35" s="347"/>
      <c r="C35" s="347"/>
      <c r="D35" s="347"/>
      <c r="E35" s="347"/>
      <c r="F35" s="347"/>
      <c r="G35" s="39"/>
      <c r="H35" s="39"/>
    </row>
    <row r="36" spans="1:8" ht="10.95" x14ac:dyDescent="0.25">
      <c r="A36" s="209"/>
      <c r="B36" s="212"/>
      <c r="C36" s="212"/>
      <c r="D36" s="212"/>
      <c r="E36" s="212"/>
      <c r="F36" s="212"/>
      <c r="G36" s="39"/>
      <c r="H36" s="39"/>
    </row>
    <row r="37" spans="1:8" ht="12" customHeight="1" x14ac:dyDescent="0.25">
      <c r="A37" s="110"/>
      <c r="B37" s="110"/>
      <c r="C37" s="110"/>
      <c r="D37" s="110"/>
      <c r="E37" s="110"/>
      <c r="F37" s="110"/>
      <c r="G37" s="39"/>
      <c r="H37" s="39"/>
    </row>
    <row r="38" spans="1:8" ht="12" customHeight="1" x14ac:dyDescent="0.25">
      <c r="A38" s="110"/>
      <c r="B38" s="110"/>
      <c r="C38" s="110"/>
      <c r="D38" s="110"/>
      <c r="E38" s="110"/>
      <c r="F38" s="110"/>
      <c r="G38" s="39"/>
      <c r="H38" s="39"/>
    </row>
    <row r="39" spans="1:8" ht="12" customHeight="1" x14ac:dyDescent="0.2">
      <c r="A39" s="223"/>
      <c r="B39" s="110"/>
      <c r="C39" s="110"/>
      <c r="D39" s="110"/>
      <c r="E39" s="110"/>
      <c r="F39" s="110"/>
      <c r="G39" s="39"/>
      <c r="H39" s="39"/>
    </row>
    <row r="40" spans="1:8" ht="12" customHeight="1" x14ac:dyDescent="0.2">
      <c r="A40" s="224"/>
      <c r="B40" s="110"/>
      <c r="C40" s="110"/>
      <c r="D40" s="110"/>
      <c r="E40" s="110"/>
      <c r="F40" s="110"/>
      <c r="G40" s="39"/>
      <c r="H40" s="39"/>
    </row>
    <row r="41" spans="1:8" ht="12" customHeight="1" x14ac:dyDescent="0.2">
      <c r="A41" s="225"/>
      <c r="B41" s="110"/>
      <c r="C41" s="110"/>
      <c r="D41" s="110"/>
      <c r="E41" s="110"/>
      <c r="F41" s="110"/>
      <c r="G41" s="39"/>
      <c r="H41" s="39"/>
    </row>
    <row r="42" spans="1:8" ht="12" customHeight="1" x14ac:dyDescent="0.2">
      <c r="A42" s="225"/>
      <c r="B42" s="110"/>
      <c r="C42" s="110"/>
      <c r="D42" s="110"/>
      <c r="E42" s="110"/>
      <c r="F42" s="110"/>
      <c r="G42" s="39"/>
      <c r="H42" s="39"/>
    </row>
    <row r="43" spans="1:8" ht="12" customHeight="1" x14ac:dyDescent="0.25">
      <c r="A43" s="226"/>
      <c r="B43" s="110"/>
      <c r="C43" s="110"/>
      <c r="D43" s="110"/>
      <c r="E43" s="110"/>
      <c r="F43" s="110"/>
      <c r="G43" s="39"/>
      <c r="H43" s="39"/>
    </row>
    <row r="44" spans="1:8" ht="12" customHeight="1" x14ac:dyDescent="0.25">
      <c r="A44" s="226"/>
      <c r="B44" s="110"/>
      <c r="C44" s="110"/>
      <c r="D44" s="110"/>
      <c r="E44" s="110"/>
      <c r="F44" s="110"/>
      <c r="G44" s="39"/>
      <c r="H44" s="39"/>
    </row>
    <row r="45" spans="1:8" ht="12" customHeight="1" x14ac:dyDescent="0.25">
      <c r="A45" s="227"/>
      <c r="B45" s="110"/>
      <c r="C45" s="110"/>
      <c r="D45" s="110"/>
      <c r="E45" s="110"/>
      <c r="F45" s="110"/>
      <c r="G45" s="39"/>
      <c r="H45" s="39"/>
    </row>
    <row r="46" spans="1:8" ht="12" customHeight="1" x14ac:dyDescent="0.25">
      <c r="A46" s="228"/>
      <c r="B46" s="110"/>
      <c r="C46" s="110"/>
      <c r="D46" s="110"/>
      <c r="E46" s="110"/>
      <c r="F46" s="110"/>
      <c r="G46" s="39"/>
      <c r="H46" s="39"/>
    </row>
    <row r="47" spans="1:8" ht="12" customHeight="1" x14ac:dyDescent="0.25">
      <c r="A47" s="228"/>
      <c r="B47" s="110"/>
      <c r="C47" s="110"/>
      <c r="D47" s="110"/>
      <c r="E47" s="110"/>
      <c r="F47" s="110"/>
      <c r="G47" s="39"/>
      <c r="H47" s="39"/>
    </row>
    <row r="48" spans="1:8" ht="12" customHeight="1" x14ac:dyDescent="0.25">
      <c r="A48" s="228"/>
      <c r="B48" s="110"/>
      <c r="C48" s="110"/>
      <c r="D48" s="110"/>
      <c r="E48" s="110"/>
      <c r="F48" s="110"/>
      <c r="G48" s="39"/>
      <c r="H48" s="39"/>
    </row>
    <row r="49" spans="1:8" ht="12" customHeight="1" x14ac:dyDescent="0.25">
      <c r="A49" s="229"/>
      <c r="B49" s="110"/>
      <c r="C49" s="110"/>
      <c r="D49" s="110"/>
      <c r="E49" s="110"/>
      <c r="F49" s="110"/>
      <c r="G49" s="39"/>
      <c r="H49" s="39"/>
    </row>
    <row r="50" spans="1:8" ht="12" customHeight="1" x14ac:dyDescent="0.25">
      <c r="A50" s="229"/>
      <c r="B50" s="110"/>
      <c r="C50" s="110"/>
      <c r="D50" s="110"/>
      <c r="E50" s="110"/>
      <c r="F50" s="110"/>
      <c r="G50" s="39"/>
      <c r="H50" s="39"/>
    </row>
    <row r="51" spans="1:8" ht="12" customHeight="1" x14ac:dyDescent="0.25">
      <c r="A51" s="72"/>
      <c r="B51" s="110"/>
      <c r="C51" s="110"/>
      <c r="D51" s="110"/>
      <c r="E51" s="110"/>
      <c r="F51" s="110"/>
      <c r="G51" s="39"/>
      <c r="H51" s="39"/>
    </row>
    <row r="52" spans="1:8" ht="12" customHeight="1" x14ac:dyDescent="0.25">
      <c r="A52" s="72"/>
      <c r="B52" s="110"/>
      <c r="C52" s="110"/>
      <c r="D52" s="110"/>
      <c r="E52" s="110"/>
      <c r="F52" s="110"/>
      <c r="G52" s="39"/>
      <c r="H52" s="39"/>
    </row>
    <row r="53" spans="1:8" ht="12" customHeight="1" x14ac:dyDescent="0.25">
      <c r="A53" s="230"/>
      <c r="B53" s="110"/>
      <c r="C53" s="110"/>
      <c r="D53" s="110"/>
      <c r="E53" s="110"/>
      <c r="F53" s="110"/>
      <c r="G53" s="39"/>
      <c r="H53" s="39"/>
    </row>
    <row r="54" spans="1:8" ht="12" customHeight="1" x14ac:dyDescent="0.2">
      <c r="A54" s="231"/>
      <c r="B54" s="110"/>
      <c r="C54" s="110"/>
      <c r="D54" s="110"/>
      <c r="E54" s="110"/>
      <c r="F54" s="110"/>
      <c r="G54" s="39"/>
      <c r="H54" s="39"/>
    </row>
    <row r="55" spans="1:8" ht="10" customHeight="1" x14ac:dyDescent="0.25">
      <c r="A55" s="232"/>
      <c r="B55" s="110"/>
      <c r="C55" s="110"/>
      <c r="D55" s="110"/>
      <c r="E55" s="110"/>
      <c r="F55" s="110"/>
      <c r="G55" s="39"/>
      <c r="H55" s="39"/>
    </row>
    <row r="56" spans="1:8" ht="10.95" x14ac:dyDescent="0.2">
      <c r="A56" s="230"/>
      <c r="B56" s="8"/>
      <c r="C56" s="9"/>
      <c r="D56" s="8"/>
      <c r="E56" s="8"/>
      <c r="F56" s="8"/>
      <c r="G56" s="39"/>
      <c r="H56" s="39"/>
    </row>
  </sheetData>
  <mergeCells count="3">
    <mergeCell ref="A35:F35"/>
    <mergeCell ref="A34:F34"/>
    <mergeCell ref="A3:F3"/>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I53"/>
  <sheetViews>
    <sheetView showGridLines="0" zoomScale="110" zoomScaleNormal="110" zoomScaleSheetLayoutView="100" workbookViewId="0"/>
  </sheetViews>
  <sheetFormatPr defaultColWidth="8" defaultRowHeight="12" customHeight="1" x14ac:dyDescent="0.25"/>
  <cols>
    <col min="1" max="1" width="30.7109375" style="72" customWidth="1"/>
    <col min="2" max="6" width="8.28515625" style="72" customWidth="1"/>
    <col min="7" max="16384" width="8" style="72"/>
  </cols>
  <sheetData>
    <row r="1" spans="1:9" ht="10.95" x14ac:dyDescent="0.2">
      <c r="A1" s="102" t="s">
        <v>70</v>
      </c>
    </row>
    <row r="2" spans="1:9" ht="11.1" customHeight="1" x14ac:dyDescent="0.25">
      <c r="A2" s="71"/>
    </row>
    <row r="3" spans="1:9" s="43" customFormat="1" ht="43.65" x14ac:dyDescent="0.2">
      <c r="A3" s="84"/>
      <c r="B3" s="188" t="s">
        <v>0</v>
      </c>
      <c r="C3" s="189" t="s">
        <v>26</v>
      </c>
      <c r="D3" s="188" t="s">
        <v>27</v>
      </c>
      <c r="E3" s="188" t="s">
        <v>28</v>
      </c>
      <c r="F3" s="188" t="s">
        <v>29</v>
      </c>
      <c r="I3" s="31"/>
    </row>
    <row r="4" spans="1:9" ht="10.95" x14ac:dyDescent="0.25">
      <c r="A4" s="2" t="s">
        <v>71</v>
      </c>
      <c r="B4" s="1"/>
      <c r="C4" s="7"/>
      <c r="D4" s="1"/>
      <c r="E4" s="1"/>
      <c r="F4" s="1"/>
    </row>
    <row r="5" spans="1:9" ht="10.95" x14ac:dyDescent="0.25">
      <c r="A5" s="2" t="s">
        <v>72</v>
      </c>
      <c r="B5" s="1"/>
      <c r="C5" s="7"/>
      <c r="D5" s="1"/>
      <c r="E5" s="1"/>
      <c r="F5" s="1"/>
    </row>
    <row r="6" spans="1:9" ht="10.95" x14ac:dyDescent="0.2">
      <c r="A6" s="73" t="s">
        <v>73</v>
      </c>
      <c r="B6" s="298">
        <v>1179</v>
      </c>
      <c r="C6" s="299">
        <v>1179</v>
      </c>
      <c r="D6" s="298">
        <v>1179</v>
      </c>
      <c r="E6" s="298">
        <v>1179</v>
      </c>
      <c r="F6" s="298">
        <v>1179</v>
      </c>
    </row>
    <row r="7" spans="1:9" ht="10.95" x14ac:dyDescent="0.2">
      <c r="A7" s="62" t="s">
        <v>74</v>
      </c>
      <c r="B7" s="298">
        <v>29137</v>
      </c>
      <c r="C7" s="299">
        <v>28797</v>
      </c>
      <c r="D7" s="298">
        <v>28456</v>
      </c>
      <c r="E7" s="298">
        <v>28080</v>
      </c>
      <c r="F7" s="298">
        <v>28183</v>
      </c>
    </row>
    <row r="8" spans="1:9" s="74" customFormat="1" ht="10.199999999999999" x14ac:dyDescent="0.15">
      <c r="A8" s="74" t="s">
        <v>75</v>
      </c>
      <c r="B8" s="300">
        <v>30316</v>
      </c>
      <c r="C8" s="301">
        <v>29976</v>
      </c>
      <c r="D8" s="300">
        <v>29635</v>
      </c>
      <c r="E8" s="300">
        <v>29259</v>
      </c>
      <c r="F8" s="300">
        <v>29362</v>
      </c>
    </row>
    <row r="9" spans="1:9" ht="10.95" x14ac:dyDescent="0.2">
      <c r="A9" s="2" t="s">
        <v>76</v>
      </c>
      <c r="B9" s="298"/>
      <c r="C9" s="299"/>
      <c r="D9" s="298"/>
      <c r="E9" s="298"/>
      <c r="F9" s="298"/>
    </row>
    <row r="10" spans="1:9" ht="10.95" x14ac:dyDescent="0.2">
      <c r="A10" s="73" t="s">
        <v>77</v>
      </c>
      <c r="B10" s="298">
        <v>11833</v>
      </c>
      <c r="C10" s="299">
        <v>11189</v>
      </c>
      <c r="D10" s="298">
        <v>8844</v>
      </c>
      <c r="E10" s="298">
        <v>6499</v>
      </c>
      <c r="F10" s="298">
        <v>4054</v>
      </c>
    </row>
    <row r="11" spans="1:9" ht="10.95" x14ac:dyDescent="0.2">
      <c r="A11" s="73" t="s">
        <v>78</v>
      </c>
      <c r="B11" s="298">
        <v>1895</v>
      </c>
      <c r="C11" s="299">
        <v>1946</v>
      </c>
      <c r="D11" s="298">
        <v>1760</v>
      </c>
      <c r="E11" s="298">
        <v>1573</v>
      </c>
      <c r="F11" s="298">
        <v>1180</v>
      </c>
    </row>
    <row r="12" spans="1:9" ht="10.95" x14ac:dyDescent="0.2">
      <c r="A12" s="73" t="s">
        <v>79</v>
      </c>
      <c r="B12" s="298">
        <v>270</v>
      </c>
      <c r="C12" s="299">
        <v>255</v>
      </c>
      <c r="D12" s="298">
        <v>237</v>
      </c>
      <c r="E12" s="298">
        <v>224</v>
      </c>
      <c r="F12" s="298">
        <v>42</v>
      </c>
    </row>
    <row r="13" spans="1:9" ht="10.95" x14ac:dyDescent="0.2">
      <c r="A13" s="73" t="s">
        <v>80</v>
      </c>
      <c r="B13" s="298">
        <v>606</v>
      </c>
      <c r="C13" s="299">
        <v>606</v>
      </c>
      <c r="D13" s="298">
        <v>606</v>
      </c>
      <c r="E13" s="298">
        <v>606</v>
      </c>
      <c r="F13" s="298">
        <v>606</v>
      </c>
    </row>
    <row r="14" spans="1:9" s="74" customFormat="1" ht="10.199999999999999" x14ac:dyDescent="0.15">
      <c r="A14" s="3" t="s">
        <v>81</v>
      </c>
      <c r="B14" s="300">
        <v>14604</v>
      </c>
      <c r="C14" s="301">
        <v>13996</v>
      </c>
      <c r="D14" s="300">
        <v>11447</v>
      </c>
      <c r="E14" s="300">
        <v>8902</v>
      </c>
      <c r="F14" s="300">
        <v>5882</v>
      </c>
    </row>
    <row r="15" spans="1:9" s="71" customFormat="1" ht="10.95" x14ac:dyDescent="0.2">
      <c r="A15" s="71" t="s">
        <v>82</v>
      </c>
      <c r="B15" s="302">
        <v>44920</v>
      </c>
      <c r="C15" s="303">
        <v>43972</v>
      </c>
      <c r="D15" s="302">
        <v>41082</v>
      </c>
      <c r="E15" s="302">
        <v>38161</v>
      </c>
      <c r="F15" s="302">
        <v>35244</v>
      </c>
    </row>
    <row r="16" spans="1:9" ht="10.95" x14ac:dyDescent="0.2">
      <c r="A16" s="4" t="s">
        <v>83</v>
      </c>
      <c r="B16" s="298"/>
      <c r="C16" s="299"/>
      <c r="D16" s="298"/>
      <c r="E16" s="298"/>
      <c r="F16" s="298"/>
    </row>
    <row r="17" spans="1:9" ht="10.95" x14ac:dyDescent="0.2">
      <c r="A17" s="2" t="s">
        <v>84</v>
      </c>
      <c r="B17" s="298"/>
      <c r="C17" s="299"/>
      <c r="D17" s="298"/>
      <c r="E17" s="298"/>
      <c r="F17" s="298"/>
    </row>
    <row r="18" spans="1:9" ht="10.95" x14ac:dyDescent="0.2">
      <c r="A18" s="46" t="s">
        <v>45</v>
      </c>
      <c r="B18" s="298">
        <v>6622</v>
      </c>
      <c r="C18" s="299">
        <v>6622</v>
      </c>
      <c r="D18" s="298">
        <v>6622</v>
      </c>
      <c r="E18" s="298">
        <v>6622</v>
      </c>
      <c r="F18" s="298">
        <v>6622</v>
      </c>
    </row>
    <row r="19" spans="1:9" ht="10.95" x14ac:dyDescent="0.2">
      <c r="A19" s="5" t="s">
        <v>85</v>
      </c>
      <c r="B19" s="298">
        <v>9535</v>
      </c>
      <c r="C19" s="299">
        <v>9534</v>
      </c>
      <c r="D19" s="298">
        <v>9533</v>
      </c>
      <c r="E19" s="298">
        <v>9532</v>
      </c>
      <c r="F19" s="298">
        <v>9532</v>
      </c>
    </row>
    <row r="20" spans="1:9" s="74" customFormat="1" ht="10.199999999999999" x14ac:dyDescent="0.15">
      <c r="A20" s="6" t="s">
        <v>86</v>
      </c>
      <c r="B20" s="300">
        <v>16157</v>
      </c>
      <c r="C20" s="301">
        <v>16156</v>
      </c>
      <c r="D20" s="300">
        <v>16155</v>
      </c>
      <c r="E20" s="300">
        <v>16154</v>
      </c>
      <c r="F20" s="300">
        <v>16154</v>
      </c>
    </row>
    <row r="21" spans="1:9" ht="10.95" x14ac:dyDescent="0.2">
      <c r="A21" s="4" t="s">
        <v>87</v>
      </c>
      <c r="B21" s="298"/>
      <c r="C21" s="299"/>
      <c r="D21" s="298"/>
      <c r="E21" s="298"/>
      <c r="F21" s="298"/>
    </row>
    <row r="22" spans="1:9" ht="10.95" x14ac:dyDescent="0.2">
      <c r="A22" s="46" t="s">
        <v>88</v>
      </c>
      <c r="B22" s="298">
        <v>6718</v>
      </c>
      <c r="C22" s="299">
        <v>5103</v>
      </c>
      <c r="D22" s="298">
        <v>3488</v>
      </c>
      <c r="E22" s="298">
        <v>1873</v>
      </c>
      <c r="F22" s="298">
        <v>258</v>
      </c>
    </row>
    <row r="23" spans="1:9" s="74" customFormat="1" ht="10.199999999999999" x14ac:dyDescent="0.15">
      <c r="A23" s="6" t="s">
        <v>89</v>
      </c>
      <c r="B23" s="300">
        <v>6718</v>
      </c>
      <c r="C23" s="301">
        <v>5103</v>
      </c>
      <c r="D23" s="300">
        <v>3488</v>
      </c>
      <c r="E23" s="300">
        <v>1873</v>
      </c>
      <c r="F23" s="300">
        <v>258</v>
      </c>
    </row>
    <row r="24" spans="1:9" ht="10.95" x14ac:dyDescent="0.2">
      <c r="A24" s="4" t="s">
        <v>90</v>
      </c>
      <c r="B24" s="298"/>
      <c r="C24" s="299"/>
      <c r="D24" s="298"/>
      <c r="E24" s="298"/>
      <c r="F24" s="298"/>
    </row>
    <row r="25" spans="1:9" ht="10.95" x14ac:dyDescent="0.2">
      <c r="A25" s="5" t="s">
        <v>91</v>
      </c>
      <c r="B25" s="298">
        <v>12269</v>
      </c>
      <c r="C25" s="299">
        <v>12269</v>
      </c>
      <c r="D25" s="298">
        <v>12269</v>
      </c>
      <c r="E25" s="298">
        <v>12269</v>
      </c>
      <c r="F25" s="298">
        <v>12269</v>
      </c>
    </row>
    <row r="26" spans="1:9" ht="10.95" x14ac:dyDescent="0.2">
      <c r="A26" s="5" t="s">
        <v>92</v>
      </c>
      <c r="B26" s="298">
        <v>94</v>
      </c>
      <c r="C26" s="299">
        <v>95</v>
      </c>
      <c r="D26" s="298">
        <v>96</v>
      </c>
      <c r="E26" s="298">
        <v>97</v>
      </c>
      <c r="F26" s="298">
        <v>97</v>
      </c>
    </row>
    <row r="27" spans="1:9" s="74" customFormat="1" ht="10.199999999999999" x14ac:dyDescent="0.15">
      <c r="A27" s="6" t="s">
        <v>93</v>
      </c>
      <c r="B27" s="300">
        <v>12363</v>
      </c>
      <c r="C27" s="301">
        <v>12364</v>
      </c>
      <c r="D27" s="300">
        <v>12365</v>
      </c>
      <c r="E27" s="300">
        <v>12366</v>
      </c>
      <c r="F27" s="300">
        <v>12366</v>
      </c>
    </row>
    <row r="28" spans="1:9" s="71" customFormat="1" ht="10.95" x14ac:dyDescent="0.2">
      <c r="A28" s="4" t="s">
        <v>94</v>
      </c>
      <c r="B28" s="304">
        <v>35238</v>
      </c>
      <c r="C28" s="305">
        <v>33623</v>
      </c>
      <c r="D28" s="304">
        <v>32008</v>
      </c>
      <c r="E28" s="304">
        <v>30393</v>
      </c>
      <c r="F28" s="304">
        <v>28778</v>
      </c>
    </row>
    <row r="29" spans="1:9" s="71" customFormat="1" ht="10.95" x14ac:dyDescent="0.2">
      <c r="A29" s="297" t="s">
        <v>95</v>
      </c>
      <c r="B29" s="306">
        <v>9682</v>
      </c>
      <c r="C29" s="307">
        <v>10349</v>
      </c>
      <c r="D29" s="306">
        <v>9074</v>
      </c>
      <c r="E29" s="306">
        <v>7768</v>
      </c>
      <c r="F29" s="306">
        <v>6466</v>
      </c>
      <c r="I29" s="115"/>
    </row>
    <row r="30" spans="1:9" ht="10.95" x14ac:dyDescent="0.2">
      <c r="A30" s="34" t="s">
        <v>96</v>
      </c>
      <c r="B30" s="308"/>
      <c r="C30" s="309"/>
      <c r="D30" s="308"/>
      <c r="E30" s="308"/>
      <c r="F30" s="308"/>
      <c r="G30" s="32"/>
      <c r="H30" s="32"/>
    </row>
    <row r="31" spans="1:9" ht="10.95" x14ac:dyDescent="0.2">
      <c r="A31" s="34" t="s">
        <v>97</v>
      </c>
      <c r="B31" s="308"/>
      <c r="C31" s="309"/>
      <c r="D31" s="308"/>
      <c r="E31" s="308"/>
      <c r="F31" s="308"/>
      <c r="G31" s="32"/>
      <c r="H31" s="32"/>
    </row>
    <row r="32" spans="1:9" ht="10.95" x14ac:dyDescent="0.2">
      <c r="A32" s="61" t="s">
        <v>98</v>
      </c>
      <c r="B32" s="308">
        <v>7887</v>
      </c>
      <c r="C32" s="309">
        <v>10258</v>
      </c>
      <c r="D32" s="308">
        <v>10687</v>
      </c>
      <c r="E32" s="308">
        <v>11120</v>
      </c>
      <c r="F32" s="308">
        <v>11557</v>
      </c>
      <c r="G32" s="32"/>
      <c r="I32" s="114"/>
    </row>
    <row r="33" spans="1:8" ht="10.95" x14ac:dyDescent="0.2">
      <c r="A33" s="61" t="s">
        <v>99</v>
      </c>
      <c r="B33" s="308">
        <v>667</v>
      </c>
      <c r="C33" s="309">
        <v>667</v>
      </c>
      <c r="D33" s="308">
        <v>667</v>
      </c>
      <c r="E33" s="308">
        <v>667</v>
      </c>
      <c r="F33" s="308">
        <v>667</v>
      </c>
      <c r="G33" s="32"/>
      <c r="H33" s="32"/>
    </row>
    <row r="34" spans="1:8" ht="21.85" x14ac:dyDescent="0.2">
      <c r="A34" s="91" t="s">
        <v>100</v>
      </c>
      <c r="B34" s="308">
        <v>1128</v>
      </c>
      <c r="C34" s="309">
        <v>-576</v>
      </c>
      <c r="D34" s="308">
        <v>-2280</v>
      </c>
      <c r="E34" s="308">
        <v>-4019</v>
      </c>
      <c r="F34" s="308">
        <v>-5758</v>
      </c>
      <c r="G34" s="32"/>
      <c r="H34" s="32"/>
    </row>
    <row r="35" spans="1:8" ht="10.95" x14ac:dyDescent="0.15">
      <c r="A35" s="47" t="s">
        <v>101</v>
      </c>
      <c r="B35" s="156">
        <f>SUM(B32:B34)</f>
        <v>9682</v>
      </c>
      <c r="C35" s="310">
        <f>SUM(C32:C34)</f>
        <v>10349</v>
      </c>
      <c r="D35" s="156">
        <f>SUM(D32:D34)</f>
        <v>9074</v>
      </c>
      <c r="E35" s="156">
        <f>SUM(E32:E34)</f>
        <v>7768</v>
      </c>
      <c r="F35" s="156">
        <f>SUM(F32:F34)</f>
        <v>6466</v>
      </c>
      <c r="G35" s="63"/>
      <c r="H35" s="63"/>
    </row>
    <row r="36" spans="1:8" ht="10.95" x14ac:dyDescent="0.2">
      <c r="A36" s="264" t="s">
        <v>102</v>
      </c>
      <c r="B36" s="261">
        <f>B35</f>
        <v>9682</v>
      </c>
      <c r="C36" s="262">
        <f>C35</f>
        <v>10349</v>
      </c>
      <c r="D36" s="261">
        <f>D35</f>
        <v>9074</v>
      </c>
      <c r="E36" s="261">
        <f t="shared" ref="E36:F36" si="0">E35</f>
        <v>7768</v>
      </c>
      <c r="F36" s="261">
        <f t="shared" si="0"/>
        <v>6466</v>
      </c>
      <c r="G36" s="33"/>
      <c r="H36" s="33"/>
    </row>
    <row r="37" spans="1:8" ht="12" customHeight="1" x14ac:dyDescent="0.2">
      <c r="A37" s="350" t="s">
        <v>69</v>
      </c>
      <c r="B37" s="350"/>
      <c r="C37" s="350"/>
      <c r="D37" s="32"/>
      <c r="E37" s="32"/>
      <c r="F37" s="32"/>
      <c r="G37" s="32"/>
      <c r="H37" s="32"/>
    </row>
    <row r="38" spans="1:8" ht="12" customHeight="1" x14ac:dyDescent="0.25">
      <c r="A38" s="351" t="s">
        <v>103</v>
      </c>
      <c r="B38" s="351"/>
      <c r="C38" s="351"/>
      <c r="D38" s="351"/>
      <c r="E38" s="351"/>
      <c r="F38" s="351"/>
      <c r="G38" s="32"/>
      <c r="H38" s="32"/>
    </row>
    <row r="39" spans="1:8" ht="12" customHeight="1" x14ac:dyDescent="0.25">
      <c r="A39" s="111"/>
      <c r="B39" s="111"/>
      <c r="C39" s="111"/>
      <c r="D39" s="111"/>
      <c r="E39" s="111"/>
      <c r="F39" s="111"/>
      <c r="G39" s="32"/>
      <c r="H39" s="32"/>
    </row>
    <row r="40" spans="1:8" ht="12" customHeight="1" x14ac:dyDescent="0.25">
      <c r="A40" s="32"/>
      <c r="B40" s="32"/>
      <c r="C40" s="32"/>
      <c r="D40" s="32"/>
      <c r="E40" s="32"/>
      <c r="F40" s="32"/>
      <c r="G40" s="32"/>
      <c r="H40" s="32"/>
    </row>
    <row r="41" spans="1:8" s="32" customFormat="1" ht="11.65" customHeight="1" x14ac:dyDescent="0.25">
      <c r="A41" s="230"/>
      <c r="B41" s="72"/>
      <c r="C41" s="72"/>
      <c r="D41" s="72"/>
      <c r="E41" s="72"/>
      <c r="F41" s="72"/>
      <c r="G41" s="72"/>
    </row>
    <row r="42" spans="1:8" s="32" customFormat="1" ht="11.65" customHeight="1" x14ac:dyDescent="0.2">
      <c r="A42" s="231"/>
      <c r="B42" s="72"/>
      <c r="C42" s="72"/>
      <c r="D42" s="72"/>
      <c r="E42" s="72"/>
      <c r="F42" s="72"/>
      <c r="G42" s="72"/>
    </row>
    <row r="43" spans="1:8" s="32" customFormat="1" ht="11.65" customHeight="1" x14ac:dyDescent="0.25">
      <c r="A43" s="232"/>
      <c r="B43" s="72"/>
      <c r="C43" s="72"/>
      <c r="D43" s="72"/>
      <c r="E43" s="72"/>
      <c r="F43" s="72"/>
      <c r="G43" s="72"/>
    </row>
    <row r="44" spans="1:8" s="32" customFormat="1" ht="11.65" customHeight="1" x14ac:dyDescent="0.25">
      <c r="A44" s="230"/>
    </row>
    <row r="45" spans="1:8" ht="12" customHeight="1" x14ac:dyDescent="0.25">
      <c r="A45" s="32"/>
      <c r="B45" s="32"/>
      <c r="C45" s="32"/>
      <c r="D45" s="32"/>
      <c r="E45" s="32"/>
      <c r="F45" s="32"/>
      <c r="G45" s="32"/>
      <c r="H45" s="32"/>
    </row>
    <row r="46" spans="1:8" ht="12" customHeight="1" x14ac:dyDescent="0.25">
      <c r="A46" s="32"/>
      <c r="B46" s="32"/>
      <c r="C46" s="32"/>
      <c r="D46" s="32"/>
      <c r="E46" s="32"/>
      <c r="F46" s="32"/>
      <c r="G46" s="32"/>
      <c r="H46" s="32"/>
    </row>
    <row r="47" spans="1:8" ht="12" customHeight="1" x14ac:dyDescent="0.25">
      <c r="A47" s="32"/>
      <c r="B47" s="32"/>
      <c r="C47" s="32"/>
      <c r="D47" s="32"/>
      <c r="E47" s="32"/>
      <c r="F47" s="32"/>
      <c r="G47" s="32"/>
      <c r="H47" s="32"/>
    </row>
    <row r="48" spans="1:8" ht="12" customHeight="1" x14ac:dyDescent="0.25">
      <c r="A48" s="32"/>
      <c r="B48" s="32"/>
      <c r="C48" s="32"/>
      <c r="D48" s="32"/>
      <c r="E48" s="32"/>
      <c r="F48" s="32"/>
      <c r="G48" s="32"/>
      <c r="H48" s="32"/>
    </row>
    <row r="49" spans="1:8" ht="12" customHeight="1" x14ac:dyDescent="0.25">
      <c r="A49" s="32"/>
      <c r="B49" s="32"/>
      <c r="C49" s="32"/>
      <c r="D49" s="32"/>
      <c r="E49" s="32"/>
      <c r="F49" s="32"/>
      <c r="G49" s="32"/>
      <c r="H49" s="32"/>
    </row>
    <row r="50" spans="1:8" ht="12" customHeight="1" x14ac:dyDescent="0.25">
      <c r="A50" s="32"/>
      <c r="B50" s="32"/>
      <c r="C50" s="32"/>
      <c r="D50" s="32"/>
      <c r="E50" s="32"/>
      <c r="F50" s="32"/>
      <c r="G50" s="32"/>
      <c r="H50" s="32"/>
    </row>
    <row r="51" spans="1:8" ht="12" customHeight="1" x14ac:dyDescent="0.25">
      <c r="A51" s="32"/>
      <c r="B51" s="32"/>
      <c r="C51" s="32"/>
      <c r="D51" s="32"/>
      <c r="E51" s="32"/>
      <c r="F51" s="32"/>
      <c r="G51" s="32"/>
      <c r="H51" s="32"/>
    </row>
    <row r="52" spans="1:8" ht="12" customHeight="1" x14ac:dyDescent="0.25">
      <c r="A52" s="32"/>
      <c r="B52" s="32"/>
      <c r="C52" s="32"/>
      <c r="D52" s="32"/>
      <c r="E52" s="32"/>
      <c r="F52" s="32"/>
      <c r="G52" s="32"/>
      <c r="H52" s="32"/>
    </row>
    <row r="53" spans="1:8" ht="12" customHeight="1" x14ac:dyDescent="0.25">
      <c r="A53" s="32"/>
      <c r="B53" s="32"/>
      <c r="C53" s="32"/>
      <c r="D53" s="32"/>
      <c r="E53" s="32"/>
      <c r="F53" s="32"/>
      <c r="G53" s="32"/>
      <c r="H53" s="32"/>
    </row>
  </sheetData>
  <mergeCells count="2">
    <mergeCell ref="A37:C37"/>
    <mergeCell ref="A38:F38"/>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G25"/>
  <sheetViews>
    <sheetView showGridLines="0" zoomScale="110" zoomScaleNormal="110" zoomScaleSheetLayoutView="100" workbookViewId="0">
      <selection sqref="A1:E1"/>
    </sheetView>
  </sheetViews>
  <sheetFormatPr defaultColWidth="8" defaultRowHeight="12" customHeight="1" x14ac:dyDescent="0.25"/>
  <cols>
    <col min="1" max="1" width="29.7109375" style="32" customWidth="1"/>
    <col min="2" max="2" width="8.28515625" style="60" customWidth="1"/>
    <col min="3" max="3" width="8.7109375" style="60" customWidth="1"/>
    <col min="4" max="4" width="9" style="60" customWidth="1"/>
    <col min="5" max="5" width="8.28515625" style="60" customWidth="1"/>
    <col min="6" max="6" width="7.42578125" style="32" customWidth="1"/>
    <col min="7" max="7" width="8" style="33"/>
    <col min="8" max="16384" width="8" style="32"/>
  </cols>
  <sheetData>
    <row r="1" spans="1:7" ht="22.4" customHeight="1" x14ac:dyDescent="0.25">
      <c r="A1" s="349" t="s">
        <v>104</v>
      </c>
      <c r="B1" s="352"/>
      <c r="C1" s="352"/>
      <c r="D1" s="352"/>
      <c r="E1" s="352"/>
    </row>
    <row r="2" spans="1:7" ht="12" customHeight="1" x14ac:dyDescent="0.25">
      <c r="A2" s="33"/>
    </row>
    <row r="3" spans="1:7" s="60" customFormat="1" ht="43.65" x14ac:dyDescent="0.25">
      <c r="A3" s="93"/>
      <c r="B3" s="153" t="s">
        <v>105</v>
      </c>
      <c r="C3" s="153" t="s">
        <v>106</v>
      </c>
      <c r="D3" s="153" t="s">
        <v>107</v>
      </c>
      <c r="E3" s="153" t="s">
        <v>108</v>
      </c>
      <c r="G3" s="124"/>
    </row>
    <row r="4" spans="1:7" s="60" customFormat="1" ht="10.95" x14ac:dyDescent="0.25">
      <c r="A4" s="75" t="s">
        <v>109</v>
      </c>
      <c r="B4" s="16"/>
      <c r="C4" s="16"/>
      <c r="D4" s="16"/>
      <c r="E4" s="16"/>
      <c r="F4" s="76"/>
      <c r="G4" s="124"/>
    </row>
    <row r="5" spans="1:7" ht="21.85" x14ac:dyDescent="0.2">
      <c r="A5" s="92" t="s">
        <v>110</v>
      </c>
      <c r="B5" s="308">
        <v>1128</v>
      </c>
      <c r="C5" s="308">
        <v>667</v>
      </c>
      <c r="D5" s="308">
        <v>7887</v>
      </c>
      <c r="E5" s="308">
        <v>9682</v>
      </c>
    </row>
    <row r="6" spans="1:7" s="63" customFormat="1" ht="10.199999999999999" x14ac:dyDescent="0.15">
      <c r="A6" s="77" t="s">
        <v>111</v>
      </c>
      <c r="B6" s="156">
        <v>1128</v>
      </c>
      <c r="C6" s="156">
        <v>667</v>
      </c>
      <c r="D6" s="156">
        <v>7887</v>
      </c>
      <c r="E6" s="156">
        <v>9682</v>
      </c>
    </row>
    <row r="7" spans="1:7" ht="10.95" x14ac:dyDescent="0.2">
      <c r="A7" s="64" t="s">
        <v>112</v>
      </c>
      <c r="B7" s="308"/>
      <c r="C7" s="308"/>
      <c r="D7" s="308"/>
      <c r="E7" s="308"/>
    </row>
    <row r="8" spans="1:7" ht="10.95" x14ac:dyDescent="0.2">
      <c r="A8" s="62" t="s">
        <v>113</v>
      </c>
      <c r="B8" s="308">
        <v>-1704</v>
      </c>
      <c r="C8" s="308">
        <v>0</v>
      </c>
      <c r="D8" s="308">
        <v>0</v>
      </c>
      <c r="E8" s="308">
        <v>-1704</v>
      </c>
      <c r="F8" s="60"/>
    </row>
    <row r="9" spans="1:7" s="63" customFormat="1" ht="10.199999999999999" x14ac:dyDescent="0.15">
      <c r="A9" s="77" t="s">
        <v>68</v>
      </c>
      <c r="B9" s="156">
        <v>-1704</v>
      </c>
      <c r="C9" s="156">
        <v>0</v>
      </c>
      <c r="D9" s="156">
        <v>0</v>
      </c>
      <c r="E9" s="156">
        <v>-1704</v>
      </c>
      <c r="F9" s="78"/>
    </row>
    <row r="10" spans="1:7" ht="10.95" x14ac:dyDescent="0.2">
      <c r="A10" s="64" t="s">
        <v>114</v>
      </c>
      <c r="B10" s="308"/>
      <c r="C10" s="308"/>
      <c r="D10" s="308"/>
      <c r="E10" s="308"/>
    </row>
    <row r="11" spans="1:7" ht="12" customHeight="1" x14ac:dyDescent="0.25">
      <c r="A11" s="154" t="s">
        <v>115</v>
      </c>
      <c r="B11" s="308"/>
      <c r="C11" s="308"/>
      <c r="D11" s="308"/>
      <c r="E11" s="308"/>
      <c r="F11" s="49"/>
      <c r="G11" s="113"/>
    </row>
    <row r="12" spans="1:7" s="49" customFormat="1" ht="12" customHeight="1" x14ac:dyDescent="0.25">
      <c r="A12" s="79" t="s">
        <v>116</v>
      </c>
      <c r="B12" s="312"/>
      <c r="C12" s="312"/>
      <c r="D12" s="312">
        <v>2371</v>
      </c>
      <c r="E12" s="312">
        <v>2371</v>
      </c>
      <c r="G12" s="238"/>
    </row>
    <row r="13" spans="1:7" s="63" customFormat="1" ht="20.399999999999999" x14ac:dyDescent="0.15">
      <c r="A13" s="155" t="s">
        <v>117</v>
      </c>
      <c r="B13" s="156">
        <v>0</v>
      </c>
      <c r="C13" s="156">
        <v>0</v>
      </c>
      <c r="D13" s="156">
        <v>2371</v>
      </c>
      <c r="E13" s="156">
        <v>2371</v>
      </c>
    </row>
    <row r="14" spans="1:7" s="33" customFormat="1" ht="21.85" x14ac:dyDescent="0.2">
      <c r="A14" s="75" t="s">
        <v>118</v>
      </c>
      <c r="B14" s="157">
        <v>-576</v>
      </c>
      <c r="C14" s="157">
        <v>667</v>
      </c>
      <c r="D14" s="157">
        <v>10258</v>
      </c>
      <c r="E14" s="157">
        <v>10349</v>
      </c>
    </row>
    <row r="15" spans="1:7" s="33" customFormat="1" ht="21.85" x14ac:dyDescent="0.2">
      <c r="A15" s="258" t="s">
        <v>119</v>
      </c>
      <c r="B15" s="259">
        <v>-576</v>
      </c>
      <c r="C15" s="259">
        <v>667</v>
      </c>
      <c r="D15" s="259">
        <v>10258</v>
      </c>
      <c r="E15" s="259">
        <v>10349</v>
      </c>
    </row>
    <row r="16" spans="1:7" ht="12" customHeight="1" x14ac:dyDescent="0.25">
      <c r="A16" s="351" t="s">
        <v>69</v>
      </c>
      <c r="B16" s="351"/>
      <c r="C16" s="351"/>
      <c r="D16" s="351"/>
      <c r="E16" s="351"/>
    </row>
    <row r="17" spans="1:5" ht="12" customHeight="1" x14ac:dyDescent="0.25">
      <c r="A17" s="197"/>
      <c r="B17" s="111"/>
      <c r="C17" s="111"/>
      <c r="D17" s="111"/>
      <c r="E17" s="111"/>
    </row>
    <row r="18" spans="1:5" s="72" customFormat="1" ht="11.3" customHeight="1" x14ac:dyDescent="0.25">
      <c r="A18" s="230"/>
    </row>
    <row r="19" spans="1:5" s="72" customFormat="1" ht="11.65" customHeight="1" x14ac:dyDescent="0.2">
      <c r="A19" s="231"/>
    </row>
    <row r="20" spans="1:5" s="72" customFormat="1" ht="11.65" customHeight="1" x14ac:dyDescent="0.25">
      <c r="A20" s="232"/>
    </row>
    <row r="21" spans="1:5" s="72" customFormat="1" ht="11.65" customHeight="1" x14ac:dyDescent="0.25">
      <c r="A21" s="230"/>
    </row>
    <row r="22" spans="1:5" ht="12" customHeight="1" x14ac:dyDescent="0.25">
      <c r="A22" s="111"/>
      <c r="B22" s="111"/>
      <c r="C22" s="111"/>
      <c r="D22" s="111"/>
      <c r="E22" s="111"/>
    </row>
    <row r="23" spans="1:5" ht="12" customHeight="1" x14ac:dyDescent="0.25">
      <c r="A23" s="111"/>
      <c r="B23" s="111"/>
      <c r="C23" s="111"/>
      <c r="D23" s="111"/>
      <c r="E23" s="111"/>
    </row>
    <row r="24" spans="1:5" ht="12" customHeight="1" x14ac:dyDescent="0.25">
      <c r="A24" s="111"/>
      <c r="B24" s="111"/>
      <c r="C24" s="111"/>
      <c r="D24" s="111"/>
      <c r="E24" s="111"/>
    </row>
    <row r="25" spans="1:5" ht="12" customHeight="1" x14ac:dyDescent="0.25">
      <c r="A25" s="111"/>
      <c r="B25" s="111"/>
      <c r="C25" s="111"/>
      <c r="D25" s="111"/>
      <c r="E25" s="111"/>
    </row>
  </sheetData>
  <mergeCells count="2">
    <mergeCell ref="A1:E1"/>
    <mergeCell ref="A16:E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N40"/>
  <sheetViews>
    <sheetView showGridLines="0" zoomScale="110" zoomScaleNormal="110" zoomScaleSheetLayoutView="100" workbookViewId="0"/>
  </sheetViews>
  <sheetFormatPr defaultColWidth="8" defaultRowHeight="12" customHeight="1" x14ac:dyDescent="0.25"/>
  <cols>
    <col min="1" max="1" width="30.7109375" style="32" customWidth="1"/>
    <col min="2" max="7" width="8.28515625" style="32" customWidth="1"/>
    <col min="8" max="8" width="7.85546875" style="32" customWidth="1"/>
    <col min="9" max="16384" width="8" style="32"/>
  </cols>
  <sheetData>
    <row r="1" spans="1:6" ht="10.95" x14ac:dyDescent="0.25">
      <c r="A1" s="33" t="s">
        <v>120</v>
      </c>
    </row>
    <row r="2" spans="1:6" ht="12" customHeight="1" x14ac:dyDescent="0.25">
      <c r="A2" s="33"/>
    </row>
    <row r="3" spans="1:6" ht="43.65" x14ac:dyDescent="0.25">
      <c r="A3" s="84"/>
      <c r="B3" s="188" t="s">
        <v>0</v>
      </c>
      <c r="C3" s="189" t="s">
        <v>26</v>
      </c>
      <c r="D3" s="188" t="s">
        <v>27</v>
      </c>
      <c r="E3" s="188" t="s">
        <v>28</v>
      </c>
      <c r="F3" s="188" t="s">
        <v>29</v>
      </c>
    </row>
    <row r="4" spans="1:6" ht="10.95" x14ac:dyDescent="0.25">
      <c r="A4" s="34" t="s">
        <v>121</v>
      </c>
      <c r="B4" s="16"/>
      <c r="C4" s="17"/>
      <c r="D4" s="16"/>
      <c r="E4" s="16"/>
      <c r="F4" s="16"/>
    </row>
    <row r="5" spans="1:6" ht="10.95" x14ac:dyDescent="0.25">
      <c r="A5" s="36" t="s">
        <v>122</v>
      </c>
      <c r="B5" s="16"/>
      <c r="C5" s="17"/>
      <c r="D5" s="16"/>
      <c r="E5" s="16"/>
      <c r="F5" s="16"/>
    </row>
    <row r="6" spans="1:6" ht="10.95" x14ac:dyDescent="0.2">
      <c r="A6" s="61" t="s">
        <v>123</v>
      </c>
      <c r="B6" s="308">
        <v>59456</v>
      </c>
      <c r="C6" s="309">
        <v>59126</v>
      </c>
      <c r="D6" s="308">
        <v>52013</v>
      </c>
      <c r="E6" s="308">
        <v>45439</v>
      </c>
      <c r="F6" s="308">
        <v>45651</v>
      </c>
    </row>
    <row r="7" spans="1:6" ht="21.85" x14ac:dyDescent="0.2">
      <c r="A7" s="92" t="s">
        <v>53</v>
      </c>
      <c r="B7" s="308">
        <v>22876</v>
      </c>
      <c r="C7" s="309">
        <v>23651</v>
      </c>
      <c r="D7" s="308">
        <v>24072</v>
      </c>
      <c r="E7" s="308">
        <v>24579</v>
      </c>
      <c r="F7" s="308">
        <v>25136</v>
      </c>
    </row>
    <row r="8" spans="1:6" ht="10.95" x14ac:dyDescent="0.2">
      <c r="A8" s="61" t="s">
        <v>124</v>
      </c>
      <c r="B8" s="308">
        <v>1540</v>
      </c>
      <c r="C8" s="309">
        <v>0</v>
      </c>
      <c r="D8" s="308">
        <v>0</v>
      </c>
      <c r="E8" s="308">
        <v>0</v>
      </c>
      <c r="F8" s="308">
        <v>0</v>
      </c>
    </row>
    <row r="9" spans="1:6" s="63" customFormat="1" ht="10.199999999999999" x14ac:dyDescent="0.15">
      <c r="A9" s="63" t="s">
        <v>125</v>
      </c>
      <c r="B9" s="156">
        <f>SUM(B6:B8)</f>
        <v>83872</v>
      </c>
      <c r="C9" s="310">
        <f>SUM(C6:C8)</f>
        <v>82777</v>
      </c>
      <c r="D9" s="156">
        <f>SUM(D6:D8)</f>
        <v>76085</v>
      </c>
      <c r="E9" s="156">
        <f>SUM(E6:E8)</f>
        <v>70018</v>
      </c>
      <c r="F9" s="156">
        <f>SUM(F6:F8)</f>
        <v>70787</v>
      </c>
    </row>
    <row r="10" spans="1:6" ht="10.95" x14ac:dyDescent="0.2">
      <c r="A10" s="36" t="s">
        <v>126</v>
      </c>
      <c r="B10" s="308"/>
      <c r="C10" s="309"/>
      <c r="D10" s="308"/>
      <c r="E10" s="308"/>
      <c r="F10" s="308"/>
    </row>
    <row r="11" spans="1:6" ht="10.95" x14ac:dyDescent="0.2">
      <c r="A11" s="61" t="s">
        <v>127</v>
      </c>
      <c r="B11" s="42">
        <v>51933</v>
      </c>
      <c r="C11" s="290">
        <v>51331</v>
      </c>
      <c r="D11" s="42">
        <v>47652</v>
      </c>
      <c r="E11" s="42">
        <v>45622</v>
      </c>
      <c r="F11" s="42">
        <v>45938</v>
      </c>
    </row>
    <row r="12" spans="1:6" ht="10.95" x14ac:dyDescent="0.2">
      <c r="A12" s="61" t="s">
        <v>45</v>
      </c>
      <c r="B12" s="42">
        <v>27307</v>
      </c>
      <c r="C12" s="290">
        <v>25598</v>
      </c>
      <c r="D12" s="42">
        <v>22690</v>
      </c>
      <c r="E12" s="42">
        <v>18688</v>
      </c>
      <c r="F12" s="42">
        <v>19620</v>
      </c>
    </row>
    <row r="13" spans="1:6" ht="10.95" x14ac:dyDescent="0.2">
      <c r="A13" s="62" t="s">
        <v>128</v>
      </c>
      <c r="B13" s="308">
        <v>1540</v>
      </c>
      <c r="C13" s="309">
        <v>0</v>
      </c>
      <c r="D13" s="308">
        <v>0</v>
      </c>
      <c r="E13" s="308">
        <v>0</v>
      </c>
      <c r="F13" s="308">
        <v>0</v>
      </c>
    </row>
    <row r="14" spans="1:6" ht="10.95" x14ac:dyDescent="0.2">
      <c r="A14" s="210" t="s">
        <v>129</v>
      </c>
      <c r="B14" s="308">
        <v>118</v>
      </c>
      <c r="C14" s="309">
        <v>118</v>
      </c>
      <c r="D14" s="308">
        <v>118</v>
      </c>
      <c r="E14" s="308">
        <v>118</v>
      </c>
      <c r="F14" s="308">
        <v>118</v>
      </c>
    </row>
    <row r="15" spans="1:6" ht="10.95" x14ac:dyDescent="0.2">
      <c r="A15" s="61" t="s">
        <v>13</v>
      </c>
      <c r="B15" s="308">
        <v>881</v>
      </c>
      <c r="C15" s="309">
        <v>3637</v>
      </c>
      <c r="D15" s="308">
        <v>3531</v>
      </c>
      <c r="E15" s="308">
        <v>3496</v>
      </c>
      <c r="F15" s="308">
        <v>3495</v>
      </c>
    </row>
    <row r="16" spans="1:6" s="63" customFormat="1" ht="10.199999999999999" x14ac:dyDescent="0.15">
      <c r="A16" s="50" t="s">
        <v>130</v>
      </c>
      <c r="B16" s="311">
        <f>SUM(B11:B15)</f>
        <v>81779</v>
      </c>
      <c r="C16" s="313">
        <f>SUM(C11:C15)</f>
        <v>80684</v>
      </c>
      <c r="D16" s="311">
        <f>SUM(D11:D15)</f>
        <v>73991</v>
      </c>
      <c r="E16" s="311">
        <f>SUM(E11:E15)</f>
        <v>67924</v>
      </c>
      <c r="F16" s="311">
        <f>SUM(F11:F15)</f>
        <v>69171</v>
      </c>
    </row>
    <row r="17" spans="1:14" s="33" customFormat="1" ht="21.85" x14ac:dyDescent="0.2">
      <c r="A17" s="75" t="s">
        <v>131</v>
      </c>
      <c r="B17" s="157">
        <f>B9-B16</f>
        <v>2093</v>
      </c>
      <c r="C17" s="158">
        <f>C9-C16</f>
        <v>2093</v>
      </c>
      <c r="D17" s="157">
        <f>D9-D16</f>
        <v>2094</v>
      </c>
      <c r="E17" s="157">
        <f>E9-E16</f>
        <v>2094</v>
      </c>
      <c r="F17" s="157">
        <f>F9-F16</f>
        <v>1616</v>
      </c>
    </row>
    <row r="18" spans="1:14" ht="10.95" x14ac:dyDescent="0.2">
      <c r="A18" s="34" t="s">
        <v>132</v>
      </c>
      <c r="B18" s="308"/>
      <c r="C18" s="309"/>
      <c r="D18" s="308"/>
      <c r="E18" s="308"/>
      <c r="F18" s="308"/>
    </row>
    <row r="19" spans="1:14" ht="10.95" x14ac:dyDescent="0.2">
      <c r="A19" s="34" t="s">
        <v>126</v>
      </c>
      <c r="B19" s="308"/>
      <c r="C19" s="309"/>
      <c r="D19" s="308"/>
      <c r="E19" s="308"/>
      <c r="F19" s="308"/>
    </row>
    <row r="20" spans="1:14" ht="21.85" x14ac:dyDescent="0.2">
      <c r="A20" s="92" t="s">
        <v>133</v>
      </c>
      <c r="B20" s="308">
        <v>2778</v>
      </c>
      <c r="C20" s="309">
        <v>2849</v>
      </c>
      <c r="D20" s="308">
        <v>908</v>
      </c>
      <c r="E20" s="308">
        <v>912</v>
      </c>
      <c r="F20" s="308">
        <v>438</v>
      </c>
    </row>
    <row r="21" spans="1:14" s="63" customFormat="1" ht="10.199999999999999" x14ac:dyDescent="0.15">
      <c r="A21" s="63" t="s">
        <v>130</v>
      </c>
      <c r="B21" s="156">
        <f>SUM(B20:B20)</f>
        <v>2778</v>
      </c>
      <c r="C21" s="310">
        <f>SUM(C20:C20)</f>
        <v>2849</v>
      </c>
      <c r="D21" s="156">
        <f>SUM(D20:D20)</f>
        <v>908</v>
      </c>
      <c r="E21" s="156">
        <f>SUM(E20:E20)</f>
        <v>912</v>
      </c>
      <c r="F21" s="156">
        <f>SUM(F20:F20)</f>
        <v>438</v>
      </c>
    </row>
    <row r="22" spans="1:14" s="33" customFormat="1" ht="21.85" x14ac:dyDescent="0.2">
      <c r="A22" s="75" t="s">
        <v>134</v>
      </c>
      <c r="B22" s="259">
        <f>0-B21</f>
        <v>-2778</v>
      </c>
      <c r="C22" s="260">
        <f>0-C21</f>
        <v>-2849</v>
      </c>
      <c r="D22" s="259">
        <f>0-D21</f>
        <v>-908</v>
      </c>
      <c r="E22" s="259">
        <f t="shared" ref="E22:F22" si="0">0-E21</f>
        <v>-912</v>
      </c>
      <c r="F22" s="259">
        <f t="shared" si="0"/>
        <v>-438</v>
      </c>
      <c r="J22" s="114"/>
    </row>
    <row r="23" spans="1:14" ht="10.95" x14ac:dyDescent="0.25">
      <c r="A23" s="36" t="s">
        <v>135</v>
      </c>
      <c r="B23" s="16"/>
      <c r="C23" s="17"/>
      <c r="D23" s="16"/>
      <c r="E23" s="16"/>
      <c r="F23" s="16"/>
    </row>
    <row r="24" spans="1:14" ht="10.95" x14ac:dyDescent="0.25">
      <c r="A24" s="36" t="s">
        <v>122</v>
      </c>
      <c r="B24" s="16"/>
      <c r="C24" s="17"/>
      <c r="D24" s="16"/>
      <c r="E24" s="16"/>
      <c r="F24" s="16"/>
    </row>
    <row r="25" spans="1:14" ht="10.95" x14ac:dyDescent="0.25">
      <c r="A25" s="61" t="s">
        <v>98</v>
      </c>
      <c r="B25" s="16">
        <v>2300</v>
      </c>
      <c r="C25" s="17">
        <v>2371</v>
      </c>
      <c r="D25" s="16">
        <v>429</v>
      </c>
      <c r="E25" s="16">
        <v>433</v>
      </c>
      <c r="F25" s="16">
        <v>437</v>
      </c>
    </row>
    <row r="26" spans="1:14" s="63" customFormat="1" ht="10.199999999999999" x14ac:dyDescent="0.25">
      <c r="A26" s="50" t="s">
        <v>125</v>
      </c>
      <c r="B26" s="38">
        <f>SUM(B25:B25)</f>
        <v>2300</v>
      </c>
      <c r="C26" s="48">
        <f>SUM(C25:C25)</f>
        <v>2371</v>
      </c>
      <c r="D26" s="38">
        <f>SUM(D25:D25)</f>
        <v>429</v>
      </c>
      <c r="E26" s="38">
        <f>SUM(E25:E25)</f>
        <v>433</v>
      </c>
      <c r="F26" s="38">
        <f>SUM(F25:F25)</f>
        <v>437</v>
      </c>
    </row>
    <row r="27" spans="1:14" ht="10.95" x14ac:dyDescent="0.25">
      <c r="A27" s="36" t="s">
        <v>126</v>
      </c>
      <c r="B27" s="16"/>
      <c r="C27" s="17"/>
      <c r="D27" s="16"/>
      <c r="E27" s="16"/>
      <c r="F27" s="16"/>
    </row>
    <row r="28" spans="1:14" ht="10.95" x14ac:dyDescent="0.25">
      <c r="A28" s="62" t="s">
        <v>136</v>
      </c>
      <c r="B28" s="16">
        <v>1615</v>
      </c>
      <c r="C28" s="17">
        <v>1615</v>
      </c>
      <c r="D28" s="16">
        <v>1615</v>
      </c>
      <c r="E28" s="16">
        <v>1615</v>
      </c>
      <c r="F28" s="16">
        <v>1615</v>
      </c>
      <c r="N28" s="62"/>
    </row>
    <row r="29" spans="1:14" s="63" customFormat="1" ht="10.199999999999999" x14ac:dyDescent="0.25">
      <c r="A29" s="50" t="s">
        <v>130</v>
      </c>
      <c r="B29" s="38">
        <f>SUM(B28:B28)</f>
        <v>1615</v>
      </c>
      <c r="C29" s="48">
        <f>SUM(C28:C28)</f>
        <v>1615</v>
      </c>
      <c r="D29" s="38">
        <f>SUM(D28:D28)</f>
        <v>1615</v>
      </c>
      <c r="E29" s="38">
        <f>SUM(E28:E28)</f>
        <v>1615</v>
      </c>
      <c r="F29" s="38">
        <f>SUM(F28:F28)</f>
        <v>1615</v>
      </c>
    </row>
    <row r="30" spans="1:14" s="33" customFormat="1" ht="21.85" x14ac:dyDescent="0.2">
      <c r="A30" s="94" t="s">
        <v>137</v>
      </c>
      <c r="B30" s="261">
        <f>B26-B29</f>
        <v>685</v>
      </c>
      <c r="C30" s="262">
        <f>C26-C29</f>
        <v>756</v>
      </c>
      <c r="D30" s="261">
        <f>D26-D29</f>
        <v>-1186</v>
      </c>
      <c r="E30" s="261">
        <f>E26-E29</f>
        <v>-1182</v>
      </c>
      <c r="F30" s="261">
        <f>F26-F29</f>
        <v>-1178</v>
      </c>
    </row>
    <row r="31" spans="1:14" s="33" customFormat="1" ht="21.85" x14ac:dyDescent="0.2">
      <c r="A31" s="94" t="s">
        <v>138</v>
      </c>
      <c r="B31" s="261">
        <f>B17+B22+B30</f>
        <v>0</v>
      </c>
      <c r="C31" s="262">
        <f>C17+C22+C30</f>
        <v>0</v>
      </c>
      <c r="D31" s="261">
        <f>D17+D22+D30</f>
        <v>0</v>
      </c>
      <c r="E31" s="261">
        <f>E17+E22+E30</f>
        <v>0</v>
      </c>
      <c r="F31" s="261">
        <f>F17+F22+F30</f>
        <v>0</v>
      </c>
    </row>
    <row r="32" spans="1:14" ht="21.85" x14ac:dyDescent="0.25">
      <c r="A32" s="92" t="s">
        <v>139</v>
      </c>
      <c r="B32" s="16">
        <v>1179</v>
      </c>
      <c r="C32" s="17">
        <v>1179</v>
      </c>
      <c r="D32" s="16">
        <v>1179</v>
      </c>
      <c r="E32" s="16">
        <v>1179</v>
      </c>
      <c r="F32" s="16">
        <v>1179</v>
      </c>
    </row>
    <row r="33" spans="1:6" ht="21.85" x14ac:dyDescent="0.2">
      <c r="A33" s="267" t="s">
        <v>140</v>
      </c>
      <c r="B33" s="168">
        <f>SUM(B31:B32)</f>
        <v>1179</v>
      </c>
      <c r="C33" s="169">
        <f>SUM(C31:C32)</f>
        <v>1179</v>
      </c>
      <c r="D33" s="168">
        <f>SUM(D31:D32)</f>
        <v>1179</v>
      </c>
      <c r="E33" s="168">
        <f>SUM(E31:E32)</f>
        <v>1179</v>
      </c>
      <c r="F33" s="168">
        <f>SUM(F31:F32)</f>
        <v>1179</v>
      </c>
    </row>
    <row r="34" spans="1:6" ht="12" customHeight="1" x14ac:dyDescent="0.2">
      <c r="A34" s="353" t="s">
        <v>69</v>
      </c>
      <c r="B34" s="353"/>
      <c r="C34" s="353"/>
      <c r="D34" s="353"/>
      <c r="E34" s="353"/>
      <c r="F34" s="353"/>
    </row>
    <row r="35" spans="1:6" ht="12" customHeight="1" x14ac:dyDescent="0.2">
      <c r="A35" s="109"/>
      <c r="B35" s="109"/>
      <c r="C35" s="109"/>
      <c r="D35" s="109"/>
      <c r="E35" s="109"/>
      <c r="F35" s="109"/>
    </row>
    <row r="37" spans="1:6" ht="12" customHeight="1" x14ac:dyDescent="0.25">
      <c r="A37" s="230"/>
    </row>
    <row r="38" spans="1:6" ht="12" customHeight="1" x14ac:dyDescent="0.2">
      <c r="A38" s="231"/>
    </row>
    <row r="39" spans="1:6" ht="12" customHeight="1" x14ac:dyDescent="0.25">
      <c r="A39" s="232"/>
    </row>
    <row r="40" spans="1:6" ht="12" customHeight="1" x14ac:dyDescent="0.25">
      <c r="A40" s="230"/>
    </row>
  </sheetData>
  <mergeCells count="1">
    <mergeCell ref="A34:F34"/>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O39"/>
  <sheetViews>
    <sheetView showGridLines="0" zoomScale="110" zoomScaleNormal="110" zoomScaleSheetLayoutView="100" workbookViewId="0"/>
  </sheetViews>
  <sheetFormatPr defaultColWidth="9.140625" defaultRowHeight="12" customHeight="1" x14ac:dyDescent="0.25"/>
  <cols>
    <col min="1" max="1" width="30.7109375" style="13" customWidth="1"/>
    <col min="2" max="6" width="8.28515625" style="13" customWidth="1"/>
    <col min="7" max="7" width="9.140625" style="13"/>
    <col min="8" max="8" width="9.140625" style="125"/>
    <col min="9" max="9" width="9.140625" style="54"/>
    <col min="10" max="13" width="9.140625" style="13"/>
    <col min="14" max="14" width="2" style="13" customWidth="1"/>
    <col min="15" max="16384" width="9.140625" style="13"/>
  </cols>
  <sheetData>
    <row r="1" spans="1:15" s="218" customFormat="1" ht="10.95" x14ac:dyDescent="0.2">
      <c r="A1" s="14" t="s">
        <v>141</v>
      </c>
      <c r="B1" s="12"/>
      <c r="C1" s="80"/>
      <c r="D1" s="12"/>
      <c r="E1" s="12"/>
      <c r="F1" s="12"/>
      <c r="G1" s="12"/>
      <c r="H1" s="125"/>
      <c r="I1" s="14"/>
      <c r="J1" s="12"/>
    </row>
    <row r="2" spans="1:15" ht="12" customHeight="1" x14ac:dyDescent="0.25">
      <c r="A2" s="14"/>
      <c r="B2" s="12"/>
      <c r="C2" s="80"/>
      <c r="D2" s="12"/>
      <c r="E2" s="12"/>
      <c r="F2" s="12"/>
      <c r="G2" s="12"/>
      <c r="I2" s="51"/>
      <c r="J2" s="52"/>
    </row>
    <row r="3" spans="1:15" ht="43.65" x14ac:dyDescent="0.25">
      <c r="A3" s="84"/>
      <c r="B3" s="188" t="s">
        <v>0</v>
      </c>
      <c r="C3" s="189" t="s">
        <v>26</v>
      </c>
      <c r="D3" s="188" t="s">
        <v>27</v>
      </c>
      <c r="E3" s="188" t="s">
        <v>28</v>
      </c>
      <c r="F3" s="188" t="s">
        <v>29</v>
      </c>
      <c r="G3" s="53"/>
      <c r="H3" s="239"/>
      <c r="J3" s="52"/>
    </row>
    <row r="4" spans="1:15" ht="12" customHeight="1" x14ac:dyDescent="0.25">
      <c r="A4" s="14" t="s">
        <v>142</v>
      </c>
      <c r="B4" s="165"/>
      <c r="C4" s="166"/>
      <c r="D4" s="165"/>
      <c r="E4" s="165"/>
      <c r="F4" s="165"/>
      <c r="G4" s="11"/>
      <c r="H4" s="14"/>
      <c r="J4" s="52"/>
    </row>
    <row r="5" spans="1:15" ht="12" customHeight="1" x14ac:dyDescent="0.25">
      <c r="A5" s="160" t="s">
        <v>143</v>
      </c>
      <c r="B5" s="314">
        <v>2300</v>
      </c>
      <c r="C5" s="315">
        <v>2371</v>
      </c>
      <c r="D5" s="314">
        <v>429</v>
      </c>
      <c r="E5" s="314">
        <v>433</v>
      </c>
      <c r="F5" s="314">
        <v>437</v>
      </c>
      <c r="G5" s="11"/>
      <c r="H5" s="14"/>
      <c r="J5" s="52"/>
    </row>
    <row r="6" spans="1:15" s="57" customFormat="1" ht="12" customHeight="1" x14ac:dyDescent="0.25">
      <c r="A6" s="161" t="s">
        <v>144</v>
      </c>
      <c r="B6" s="316">
        <f>SUM(B5:B5)</f>
        <v>2300</v>
      </c>
      <c r="C6" s="317">
        <f>SUM(C5:C5)</f>
        <v>2371</v>
      </c>
      <c r="D6" s="316">
        <f>SUM(D5:D5)</f>
        <v>429</v>
      </c>
      <c r="E6" s="316">
        <f>SUM(E5:E5)</f>
        <v>433</v>
      </c>
      <c r="F6" s="316">
        <f>SUM(F5:F5)</f>
        <v>437</v>
      </c>
      <c r="G6" s="55"/>
      <c r="H6" s="126"/>
      <c r="I6" s="51"/>
      <c r="J6" s="56"/>
    </row>
    <row r="7" spans="1:15" ht="12" customHeight="1" x14ac:dyDescent="0.25">
      <c r="A7" s="162" t="s">
        <v>145</v>
      </c>
      <c r="B7" s="318"/>
      <c r="C7" s="319"/>
      <c r="D7" s="318"/>
      <c r="E7" s="318"/>
      <c r="F7" s="318"/>
      <c r="G7" s="11"/>
      <c r="J7" s="52"/>
    </row>
    <row r="8" spans="1:15" ht="12" customHeight="1" x14ac:dyDescent="0.25">
      <c r="A8" s="164" t="s">
        <v>146</v>
      </c>
      <c r="B8" s="318">
        <v>2300</v>
      </c>
      <c r="C8" s="319">
        <v>2371</v>
      </c>
      <c r="D8" s="318">
        <v>429</v>
      </c>
      <c r="E8" s="318">
        <v>433</v>
      </c>
      <c r="F8" s="318">
        <v>437</v>
      </c>
      <c r="G8" s="11"/>
      <c r="J8" s="52"/>
    </row>
    <row r="9" spans="1:15" s="57" customFormat="1" ht="12" customHeight="1" x14ac:dyDescent="0.25">
      <c r="A9" s="162" t="s">
        <v>147</v>
      </c>
      <c r="B9" s="320">
        <f>SUM(B8:B8)</f>
        <v>2300</v>
      </c>
      <c r="C9" s="321">
        <f>SUM(C8:C8)</f>
        <v>2371</v>
      </c>
      <c r="D9" s="320">
        <f>SUM(D8:D8)</f>
        <v>429</v>
      </c>
      <c r="E9" s="320">
        <f>SUM(E8:E8)</f>
        <v>433</v>
      </c>
      <c r="F9" s="320">
        <f>SUM(F8:F8)</f>
        <v>437</v>
      </c>
      <c r="G9" s="55"/>
      <c r="H9" s="122"/>
      <c r="I9" s="51"/>
      <c r="J9" s="56"/>
    </row>
    <row r="10" spans="1:15" s="96" customFormat="1" ht="21.85" x14ac:dyDescent="0.25">
      <c r="A10" s="163" t="s">
        <v>148</v>
      </c>
      <c r="B10" s="95"/>
      <c r="C10" s="322"/>
      <c r="D10" s="95"/>
      <c r="E10" s="95"/>
      <c r="F10" s="95"/>
      <c r="G10" s="95"/>
      <c r="H10" s="127"/>
      <c r="I10" s="97"/>
      <c r="J10" s="98"/>
    </row>
    <row r="11" spans="1:15" ht="21.85" x14ac:dyDescent="0.25">
      <c r="A11" s="159" t="s">
        <v>192</v>
      </c>
      <c r="B11" s="314">
        <v>2300</v>
      </c>
      <c r="C11" s="315">
        <v>2371</v>
      </c>
      <c r="D11" s="314">
        <v>429</v>
      </c>
      <c r="E11" s="314">
        <v>433</v>
      </c>
      <c r="F11" s="314">
        <v>437</v>
      </c>
      <c r="G11" s="11"/>
      <c r="H11" s="126"/>
      <c r="J11" s="52"/>
    </row>
    <row r="12" spans="1:15" ht="21.85" x14ac:dyDescent="0.25">
      <c r="A12" s="159" t="s">
        <v>193</v>
      </c>
      <c r="B12" s="314">
        <v>478</v>
      </c>
      <c r="C12" s="315">
        <v>478</v>
      </c>
      <c r="D12" s="314">
        <v>479</v>
      </c>
      <c r="E12" s="314">
        <v>479</v>
      </c>
      <c r="F12" s="314">
        <v>480</v>
      </c>
      <c r="G12" s="11"/>
      <c r="H12" s="128"/>
      <c r="J12" s="52"/>
      <c r="O12" s="54"/>
    </row>
    <row r="13" spans="1:15" s="57" customFormat="1" ht="12" customHeight="1" x14ac:dyDescent="0.25">
      <c r="A13" s="161" t="s">
        <v>149</v>
      </c>
      <c r="B13" s="316">
        <f>SUM(B11:B12)</f>
        <v>2778</v>
      </c>
      <c r="C13" s="317">
        <f>SUM(C11:C12)</f>
        <v>2849</v>
      </c>
      <c r="D13" s="316">
        <f>SUM(D11:D12)</f>
        <v>908</v>
      </c>
      <c r="E13" s="316">
        <f>SUM(E11:E12)</f>
        <v>912</v>
      </c>
      <c r="F13" s="316">
        <f>SUM(F11:F12)</f>
        <v>917</v>
      </c>
      <c r="G13" s="58"/>
      <c r="H13" s="129"/>
      <c r="I13" s="51"/>
      <c r="J13" s="56"/>
    </row>
    <row r="14" spans="1:15" ht="32.75" x14ac:dyDescent="0.25">
      <c r="A14" s="163" t="s">
        <v>150</v>
      </c>
      <c r="B14" s="12"/>
      <c r="C14" s="315"/>
      <c r="D14" s="12"/>
      <c r="E14" s="12"/>
      <c r="F14" s="12"/>
      <c r="G14"/>
      <c r="H14" s="126"/>
      <c r="I14"/>
      <c r="J14"/>
      <c r="K14"/>
      <c r="L14"/>
      <c r="M14"/>
    </row>
    <row r="15" spans="1:15" ht="12" customHeight="1" x14ac:dyDescent="0.25">
      <c r="A15" s="240" t="s">
        <v>151</v>
      </c>
      <c r="B15" s="12">
        <v>2778</v>
      </c>
      <c r="C15" s="315">
        <v>2849</v>
      </c>
      <c r="D15" s="12">
        <v>908</v>
      </c>
      <c r="E15" s="12">
        <v>912</v>
      </c>
      <c r="F15" s="12">
        <v>917</v>
      </c>
      <c r="G15"/>
      <c r="H15" s="131"/>
      <c r="I15"/>
      <c r="J15"/>
      <c r="K15"/>
      <c r="L15"/>
      <c r="M15"/>
    </row>
    <row r="16" spans="1:15" s="57" customFormat="1" ht="12" customHeight="1" x14ac:dyDescent="0.25">
      <c r="A16" s="268" t="s">
        <v>152</v>
      </c>
      <c r="B16" s="323">
        <f>SUM(B15:B15)</f>
        <v>2778</v>
      </c>
      <c r="C16" s="317">
        <f>SUM(C15:C15)</f>
        <v>2849</v>
      </c>
      <c r="D16" s="323">
        <f>SUM(D15:D15)</f>
        <v>908</v>
      </c>
      <c r="E16" s="323">
        <f>SUM(E15:E15)</f>
        <v>912</v>
      </c>
      <c r="F16" s="323">
        <f>SUM(F15:F15)</f>
        <v>917</v>
      </c>
      <c r="G16"/>
      <c r="H16" s="130"/>
      <c r="I16"/>
      <c r="J16"/>
      <c r="K16"/>
      <c r="L16"/>
      <c r="M16"/>
    </row>
    <row r="17" spans="1:13" ht="12.95" customHeight="1" x14ac:dyDescent="0.25">
      <c r="A17" s="356" t="s">
        <v>211</v>
      </c>
      <c r="B17" s="357"/>
      <c r="C17" s="357"/>
      <c r="D17" s="357"/>
      <c r="E17" s="357"/>
      <c r="F17" s="357"/>
      <c r="G17" s="12"/>
      <c r="J17" s="52"/>
    </row>
    <row r="18" spans="1:13" ht="11.45" customHeight="1" x14ac:dyDescent="0.25">
      <c r="A18" s="354" t="s">
        <v>194</v>
      </c>
      <c r="B18" s="354"/>
      <c r="C18" s="354"/>
      <c r="D18" s="354"/>
      <c r="E18" s="354"/>
      <c r="F18" s="354"/>
      <c r="G18"/>
      <c r="H18" s="130"/>
      <c r="I18"/>
      <c r="J18"/>
      <c r="K18"/>
      <c r="L18"/>
      <c r="M18"/>
    </row>
    <row r="19" spans="1:13" ht="46.95" customHeight="1" x14ac:dyDescent="0.25">
      <c r="A19" s="354" t="s">
        <v>197</v>
      </c>
      <c r="B19" s="355"/>
      <c r="C19" s="355"/>
      <c r="D19" s="355"/>
      <c r="E19" s="355"/>
      <c r="F19" s="355"/>
      <c r="G19"/>
      <c r="H19" s="130"/>
      <c r="I19"/>
      <c r="J19"/>
      <c r="K19"/>
      <c r="L19"/>
      <c r="M19"/>
    </row>
    <row r="20" spans="1:13" ht="14.55" x14ac:dyDescent="0.25">
      <c r="A20" s="112"/>
      <c r="B20" s="112"/>
      <c r="C20" s="112"/>
      <c r="D20" s="112"/>
      <c r="E20" s="112"/>
      <c r="F20" s="112"/>
      <c r="G20" s="12"/>
      <c r="J20" s="52"/>
    </row>
    <row r="21" spans="1:13" ht="14.55" x14ac:dyDescent="0.25">
      <c r="A21" s="230"/>
      <c r="B21" s="112"/>
      <c r="C21" s="112"/>
      <c r="D21" s="112"/>
      <c r="E21" s="112"/>
      <c r="F21" s="112"/>
      <c r="G21" s="12"/>
      <c r="J21" s="52"/>
    </row>
    <row r="22" spans="1:13" ht="14.55" x14ac:dyDescent="0.25">
      <c r="A22" s="231"/>
      <c r="B22" s="112"/>
      <c r="C22" s="112"/>
      <c r="D22" s="112"/>
      <c r="E22" s="112"/>
      <c r="F22" s="112"/>
      <c r="G22" s="12"/>
      <c r="J22" s="52"/>
    </row>
    <row r="23" spans="1:13" ht="14.55" x14ac:dyDescent="0.25">
      <c r="A23" s="232"/>
      <c r="B23" s="112"/>
      <c r="C23" s="112"/>
      <c r="D23" s="112"/>
      <c r="E23" s="112"/>
      <c r="F23" s="112"/>
      <c r="G23" s="12"/>
      <c r="J23" s="52"/>
    </row>
    <row r="24" spans="1:13" ht="14.55" x14ac:dyDescent="0.25">
      <c r="A24" s="230"/>
      <c r="B24" s="112"/>
      <c r="C24" s="112"/>
      <c r="D24" s="112"/>
      <c r="E24" s="112"/>
      <c r="F24" s="112"/>
      <c r="G24" s="12"/>
      <c r="J24" s="52"/>
    </row>
    <row r="25" spans="1:13" ht="14.55" x14ac:dyDescent="0.25">
      <c r="A25" s="112"/>
      <c r="B25" s="112"/>
      <c r="C25" s="112"/>
      <c r="D25" s="112"/>
      <c r="E25" s="112"/>
      <c r="F25" s="112"/>
      <c r="G25" s="12"/>
      <c r="H25" s="126"/>
      <c r="J25" s="52"/>
    </row>
    <row r="26" spans="1:13" ht="14.55" x14ac:dyDescent="0.25">
      <c r="A26" s="112"/>
      <c r="B26" s="112"/>
      <c r="C26" s="112"/>
      <c r="D26" s="112"/>
      <c r="E26" s="112"/>
      <c r="F26" s="112"/>
      <c r="G26" s="12"/>
      <c r="H26" s="131"/>
      <c r="J26" s="52"/>
    </row>
    <row r="27" spans="1:13" ht="14.55" x14ac:dyDescent="0.25">
      <c r="A27" s="112"/>
      <c r="B27" s="112"/>
      <c r="C27" s="112"/>
      <c r="D27" s="112"/>
      <c r="E27" s="112"/>
      <c r="F27" s="112"/>
      <c r="G27" s="12"/>
      <c r="H27" s="131"/>
      <c r="J27" s="52"/>
    </row>
    <row r="28" spans="1:13" ht="14.55" x14ac:dyDescent="0.25">
      <c r="A28" s="112"/>
      <c r="B28" s="112"/>
      <c r="C28" s="112"/>
      <c r="D28" s="112"/>
      <c r="E28" s="112"/>
      <c r="F28" s="112"/>
      <c r="G28" s="12"/>
      <c r="H28" s="131"/>
      <c r="J28" s="52"/>
    </row>
    <row r="29" spans="1:13" ht="14.55" x14ac:dyDescent="0.25">
      <c r="A29" s="112"/>
      <c r="B29" s="112"/>
      <c r="C29" s="112"/>
      <c r="D29" s="112"/>
      <c r="E29" s="112"/>
      <c r="F29" s="112"/>
      <c r="G29" s="12"/>
      <c r="H29" s="131"/>
      <c r="J29" s="52"/>
    </row>
    <row r="30" spans="1:13" ht="14.55" x14ac:dyDescent="0.25">
      <c r="A30" s="112"/>
      <c r="B30" s="112"/>
      <c r="C30" s="112"/>
      <c r="D30" s="112"/>
      <c r="E30" s="112"/>
      <c r="F30" s="112"/>
      <c r="G30" s="12"/>
      <c r="J30" s="52"/>
    </row>
    <row r="31" spans="1:13" ht="14.55" x14ac:dyDescent="0.25">
      <c r="A31" s="112"/>
      <c r="B31" s="112"/>
      <c r="C31" s="112"/>
      <c r="D31" s="112"/>
      <c r="E31" s="112"/>
      <c r="F31" s="112"/>
      <c r="G31" s="12"/>
      <c r="J31" s="52"/>
    </row>
    <row r="32" spans="1:13" ht="14.55" x14ac:dyDescent="0.25">
      <c r="A32" s="112"/>
      <c r="B32" s="112"/>
      <c r="C32" s="112"/>
      <c r="D32" s="112"/>
      <c r="E32" s="112"/>
      <c r="F32" s="112"/>
      <c r="G32" s="12"/>
      <c r="J32" s="52"/>
    </row>
    <row r="33" spans="1:10" ht="14.55" x14ac:dyDescent="0.25">
      <c r="A33" s="12"/>
      <c r="G33" s="12"/>
      <c r="J33" s="52"/>
    </row>
    <row r="34" spans="1:10" ht="12" customHeight="1" x14ac:dyDescent="0.25">
      <c r="A34" s="12"/>
    </row>
    <row r="35" spans="1:10" ht="12" customHeight="1" x14ac:dyDescent="0.25">
      <c r="A35" s="12"/>
    </row>
    <row r="36" spans="1:10" ht="12" customHeight="1" x14ac:dyDescent="0.25">
      <c r="A36" s="12"/>
    </row>
    <row r="37" spans="1:10" ht="12" customHeight="1" x14ac:dyDescent="0.25">
      <c r="A37" s="12"/>
    </row>
    <row r="38" spans="1:10" ht="12" customHeight="1" x14ac:dyDescent="0.25">
      <c r="A38" s="12"/>
    </row>
    <row r="39" spans="1:10" ht="12" customHeight="1" x14ac:dyDescent="0.25">
      <c r="A39" s="12"/>
    </row>
  </sheetData>
  <mergeCells count="3">
    <mergeCell ref="A18:F18"/>
    <mergeCell ref="A19:F19"/>
    <mergeCell ref="A17:F17"/>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G45"/>
  <sheetViews>
    <sheetView showGridLines="0" zoomScale="110" zoomScaleNormal="110" zoomScaleSheetLayoutView="100" workbookViewId="0"/>
  </sheetViews>
  <sheetFormatPr defaultColWidth="9.140625" defaultRowHeight="13.1" x14ac:dyDescent="0.2"/>
  <cols>
    <col min="1" max="1" width="32.7109375" style="43" customWidth="1"/>
    <col min="2" max="4" width="8.7109375" style="43" customWidth="1"/>
    <col min="5" max="5" width="8.7109375" style="59" customWidth="1"/>
    <col min="6" max="6" width="9.140625" style="43" customWidth="1"/>
    <col min="7" max="7" width="9.140625" style="30"/>
    <col min="8" max="16384" width="9.140625" style="43"/>
  </cols>
  <sheetData>
    <row r="1" spans="1:7" s="31" customFormat="1" ht="13.45" customHeight="1" x14ac:dyDescent="0.2">
      <c r="A1" s="37" t="s">
        <v>195</v>
      </c>
      <c r="E1" s="15"/>
      <c r="G1" s="30"/>
    </row>
    <row r="2" spans="1:7" s="176" customFormat="1" ht="54.55" x14ac:dyDescent="0.25">
      <c r="A2" s="190"/>
      <c r="B2" s="263" t="s">
        <v>153</v>
      </c>
      <c r="C2" s="263" t="s">
        <v>154</v>
      </c>
      <c r="D2" s="263" t="s">
        <v>155</v>
      </c>
      <c r="E2" s="263" t="s">
        <v>156</v>
      </c>
      <c r="F2" s="175"/>
      <c r="G2" s="177"/>
    </row>
    <row r="3" spans="1:7" s="10" customFormat="1" ht="10.95" x14ac:dyDescent="0.2">
      <c r="A3" s="44" t="s">
        <v>157</v>
      </c>
      <c r="B3" s="31"/>
      <c r="C3" s="31"/>
      <c r="D3" s="31"/>
      <c r="E3" s="15"/>
      <c r="G3" s="30"/>
    </row>
    <row r="4" spans="1:7" s="10" customFormat="1" ht="10.95" x14ac:dyDescent="0.2">
      <c r="A4" s="152" t="s">
        <v>158</v>
      </c>
      <c r="B4" s="31">
        <v>8249</v>
      </c>
      <c r="C4" s="31">
        <v>3280</v>
      </c>
      <c r="D4" s="31">
        <v>2663</v>
      </c>
      <c r="E4" s="15">
        <v>14192</v>
      </c>
      <c r="G4" s="30"/>
    </row>
    <row r="5" spans="1:7" s="10" customFormat="1" ht="10.95" x14ac:dyDescent="0.2">
      <c r="A5" s="211" t="s">
        <v>159</v>
      </c>
      <c r="B5" s="31">
        <v>12939</v>
      </c>
      <c r="C5" s="31">
        <v>41</v>
      </c>
      <c r="D5" s="31">
        <v>0</v>
      </c>
      <c r="E5" s="15">
        <v>12980</v>
      </c>
      <c r="G5" s="30"/>
    </row>
    <row r="6" spans="1:7" s="10" customFormat="1" ht="21.85" x14ac:dyDescent="0.2">
      <c r="A6" s="152" t="s">
        <v>199</v>
      </c>
      <c r="B6" s="31">
        <v>-2742</v>
      </c>
      <c r="C6" s="31">
        <v>-1385</v>
      </c>
      <c r="D6" s="31">
        <v>-2393</v>
      </c>
      <c r="E6" s="15">
        <v>-6520</v>
      </c>
      <c r="G6" s="117"/>
    </row>
    <row r="7" spans="1:7" s="10" customFormat="1" ht="21.85" x14ac:dyDescent="0.2">
      <c r="A7" s="187" t="s">
        <v>200</v>
      </c>
      <c r="B7" s="31">
        <v>-6613</v>
      </c>
      <c r="C7" s="31">
        <v>-41</v>
      </c>
      <c r="D7" s="31">
        <v>0</v>
      </c>
      <c r="E7" s="15">
        <v>-6654</v>
      </c>
      <c r="G7" s="117"/>
    </row>
    <row r="8" spans="1:7" s="18" customFormat="1" ht="10.95" x14ac:dyDescent="0.2">
      <c r="A8" s="44" t="s">
        <v>160</v>
      </c>
      <c r="B8" s="324">
        <v>11833</v>
      </c>
      <c r="C8" s="324">
        <v>1895</v>
      </c>
      <c r="D8" s="324">
        <v>270</v>
      </c>
      <c r="E8" s="324">
        <v>13998</v>
      </c>
      <c r="G8" s="30"/>
    </row>
    <row r="9" spans="1:7" s="10" customFormat="1" ht="10.95" x14ac:dyDescent="0.2">
      <c r="A9" s="45" t="s">
        <v>161</v>
      </c>
      <c r="B9" s="31"/>
      <c r="C9" s="31"/>
      <c r="D9" s="31"/>
      <c r="E9" s="15"/>
      <c r="G9" s="30"/>
    </row>
    <row r="10" spans="1:7" s="10" customFormat="1" ht="21.85" x14ac:dyDescent="0.2">
      <c r="A10" s="191" t="s">
        <v>162</v>
      </c>
      <c r="B10" s="31"/>
      <c r="C10" s="31"/>
      <c r="D10" s="31"/>
      <c r="E10" s="15"/>
      <c r="G10" s="30"/>
    </row>
    <row r="11" spans="1:7" s="10" customFormat="1" ht="21.85" x14ac:dyDescent="0.2">
      <c r="A11" s="152" t="s">
        <v>203</v>
      </c>
      <c r="B11" s="31">
        <v>1801</v>
      </c>
      <c r="C11" s="31">
        <v>344</v>
      </c>
      <c r="D11" s="31">
        <v>704</v>
      </c>
      <c r="E11" s="15">
        <v>2849</v>
      </c>
      <c r="G11" s="30"/>
    </row>
    <row r="12" spans="1:7" s="18" customFormat="1" ht="10.95" x14ac:dyDescent="0.2">
      <c r="A12" s="191" t="s">
        <v>163</v>
      </c>
      <c r="B12" s="325">
        <v>1801</v>
      </c>
      <c r="C12" s="325">
        <v>344</v>
      </c>
      <c r="D12" s="325">
        <v>704</v>
      </c>
      <c r="E12" s="325">
        <v>2849</v>
      </c>
      <c r="G12" s="117"/>
    </row>
    <row r="13" spans="1:7" s="10" customFormat="1" ht="10.95" x14ac:dyDescent="0.2">
      <c r="A13" s="191" t="s">
        <v>164</v>
      </c>
      <c r="B13" s="325"/>
      <c r="C13" s="325"/>
      <c r="D13" s="325"/>
      <c r="E13" s="325"/>
      <c r="G13" s="30"/>
    </row>
    <row r="14" spans="1:7" s="10" customFormat="1" ht="10.95" x14ac:dyDescent="0.2">
      <c r="A14" s="152" t="s">
        <v>165</v>
      </c>
      <c r="B14" s="31">
        <v>-791</v>
      </c>
      <c r="C14" s="31">
        <v>-293</v>
      </c>
      <c r="D14" s="31">
        <v>-719</v>
      </c>
      <c r="E14" s="31">
        <v>-1803</v>
      </c>
      <c r="G14" s="117"/>
    </row>
    <row r="15" spans="1:7" s="10" customFormat="1" ht="21.85" x14ac:dyDescent="0.2">
      <c r="A15" s="187" t="s">
        <v>166</v>
      </c>
      <c r="B15" s="31">
        <v>-1654</v>
      </c>
      <c r="C15" s="31">
        <v>0</v>
      </c>
      <c r="D15" s="31">
        <v>0</v>
      </c>
      <c r="E15" s="31">
        <v>-1654</v>
      </c>
      <c r="G15" s="30"/>
    </row>
    <row r="16" spans="1:7" s="18" customFormat="1" ht="10.95" x14ac:dyDescent="0.2">
      <c r="A16" s="191" t="s">
        <v>167</v>
      </c>
      <c r="B16" s="324">
        <v>-2445</v>
      </c>
      <c r="C16" s="324">
        <v>-293</v>
      </c>
      <c r="D16" s="324">
        <v>-719</v>
      </c>
      <c r="E16" s="324">
        <v>-3457</v>
      </c>
      <c r="G16" s="30"/>
    </row>
    <row r="17" spans="1:7" s="10" customFormat="1" ht="10.95" x14ac:dyDescent="0.2">
      <c r="A17" s="44" t="s">
        <v>168</v>
      </c>
      <c r="B17" s="31"/>
      <c r="C17" s="31"/>
      <c r="D17" s="31"/>
      <c r="E17" s="15"/>
      <c r="G17" s="30"/>
    </row>
    <row r="18" spans="1:7" s="10" customFormat="1" ht="10.95" x14ac:dyDescent="0.2">
      <c r="A18" s="187" t="s">
        <v>169</v>
      </c>
      <c r="B18" s="31">
        <v>10050</v>
      </c>
      <c r="C18" s="31">
        <v>3624</v>
      </c>
      <c r="D18" s="31">
        <v>3367</v>
      </c>
      <c r="E18" s="31">
        <v>17041</v>
      </c>
      <c r="G18" s="30"/>
    </row>
    <row r="19" spans="1:7" s="10" customFormat="1" ht="10.95" x14ac:dyDescent="0.2">
      <c r="A19" s="187" t="s">
        <v>159</v>
      </c>
      <c r="B19" s="31">
        <v>12939</v>
      </c>
      <c r="C19" s="31">
        <v>41</v>
      </c>
      <c r="D19" s="31">
        <v>0</v>
      </c>
      <c r="E19" s="31">
        <v>12980</v>
      </c>
      <c r="G19" s="30"/>
    </row>
    <row r="20" spans="1:7" s="10" customFormat="1" ht="21.85" x14ac:dyDescent="0.2">
      <c r="A20" s="187" t="s">
        <v>170</v>
      </c>
      <c r="B20" s="31">
        <v>-3533</v>
      </c>
      <c r="C20" s="31">
        <v>-1678</v>
      </c>
      <c r="D20" s="31">
        <v>-3112</v>
      </c>
      <c r="E20" s="31">
        <v>-8323</v>
      </c>
      <c r="G20" s="30"/>
    </row>
    <row r="21" spans="1:7" s="10" customFormat="1" ht="21.85" x14ac:dyDescent="0.2">
      <c r="A21" s="187" t="s">
        <v>201</v>
      </c>
      <c r="B21" s="31">
        <v>-8267</v>
      </c>
      <c r="C21" s="31">
        <v>-41</v>
      </c>
      <c r="D21" s="31">
        <v>0</v>
      </c>
      <c r="E21" s="31">
        <v>-8308</v>
      </c>
      <c r="G21" s="121"/>
    </row>
    <row r="22" spans="1:7" s="10" customFormat="1" ht="11.1" customHeight="1" x14ac:dyDescent="0.2">
      <c r="A22" s="253" t="s">
        <v>171</v>
      </c>
      <c r="B22" s="332">
        <v>11189</v>
      </c>
      <c r="C22" s="332">
        <v>1946</v>
      </c>
      <c r="D22" s="332">
        <v>255</v>
      </c>
      <c r="E22" s="332">
        <v>13390</v>
      </c>
      <c r="G22" s="121"/>
    </row>
    <row r="23" spans="1:7" s="10" customFormat="1" ht="3.1" customHeight="1" x14ac:dyDescent="0.2">
      <c r="A23" s="30"/>
      <c r="B23" s="30"/>
      <c r="C23" s="30"/>
      <c r="D23" s="30"/>
      <c r="E23" s="30"/>
      <c r="G23" s="121"/>
    </row>
    <row r="24" spans="1:7" ht="12" customHeight="1" x14ac:dyDescent="0.2">
      <c r="A24" s="353"/>
      <c r="B24" s="353"/>
      <c r="C24" s="353"/>
      <c r="D24" s="353"/>
      <c r="E24" s="353"/>
      <c r="G24" s="121"/>
    </row>
    <row r="25" spans="1:7" ht="61.45" customHeight="1" x14ac:dyDescent="0.2">
      <c r="A25" s="358" t="s">
        <v>212</v>
      </c>
      <c r="B25" s="358"/>
      <c r="C25" s="358"/>
      <c r="D25" s="358"/>
      <c r="E25" s="358"/>
      <c r="G25" s="121"/>
    </row>
    <row r="26" spans="1:7" ht="15.65" customHeight="1" x14ac:dyDescent="0.2">
      <c r="A26" s="109"/>
      <c r="B26" s="109"/>
      <c r="C26" s="109"/>
      <c r="D26" s="109"/>
      <c r="E26" s="109"/>
      <c r="G26" s="121"/>
    </row>
    <row r="27" spans="1:7" ht="15.65" customHeight="1" x14ac:dyDescent="0.2">
      <c r="A27" s="109"/>
      <c r="B27" s="109"/>
      <c r="C27" s="109"/>
      <c r="D27" s="109"/>
      <c r="E27" s="109"/>
      <c r="G27" s="121"/>
    </row>
    <row r="28" spans="1:7" ht="15.65" customHeight="1" x14ac:dyDescent="0.2">
      <c r="A28" s="109"/>
      <c r="B28" s="109"/>
      <c r="C28" s="109"/>
      <c r="D28" s="109"/>
      <c r="E28" s="109"/>
      <c r="G28" s="121"/>
    </row>
    <row r="29" spans="1:7" ht="15.65" customHeight="1" x14ac:dyDescent="0.2">
      <c r="A29" s="109"/>
      <c r="B29" s="109"/>
      <c r="C29" s="109"/>
      <c r="D29" s="109"/>
      <c r="E29" s="109"/>
      <c r="G29" s="121"/>
    </row>
    <row r="30" spans="1:7" ht="15.65" customHeight="1" x14ac:dyDescent="0.2">
      <c r="A30" s="109"/>
      <c r="B30" s="109"/>
      <c r="C30" s="109"/>
      <c r="D30" s="109"/>
      <c r="E30" s="109"/>
      <c r="G30" s="121"/>
    </row>
    <row r="31" spans="1:7" ht="15.65" customHeight="1" x14ac:dyDescent="0.2">
      <c r="A31" s="109"/>
      <c r="B31" s="109"/>
      <c r="C31" s="109"/>
      <c r="D31" s="109"/>
      <c r="E31" s="109"/>
      <c r="G31" s="121"/>
    </row>
    <row r="32" spans="1:7" ht="15.65" customHeight="1" x14ac:dyDescent="0.2">
      <c r="A32" s="109"/>
      <c r="B32" s="109"/>
      <c r="C32" s="109"/>
      <c r="D32" s="109"/>
      <c r="E32" s="109"/>
      <c r="G32" s="121"/>
    </row>
    <row r="33" spans="1:7" ht="15.65" customHeight="1" x14ac:dyDescent="0.2">
      <c r="A33" s="109"/>
      <c r="B33" s="109"/>
      <c r="C33" s="109"/>
      <c r="D33" s="109"/>
      <c r="E33" s="109"/>
      <c r="G33" s="121"/>
    </row>
    <row r="34" spans="1:7" x14ac:dyDescent="0.2">
      <c r="A34" s="109"/>
      <c r="B34" s="109"/>
      <c r="C34" s="109"/>
      <c r="D34" s="109"/>
      <c r="E34" s="109"/>
    </row>
    <row r="42" spans="1:7" x14ac:dyDescent="0.2">
      <c r="A42" s="230"/>
    </row>
    <row r="43" spans="1:7" x14ac:dyDescent="0.2">
      <c r="A43" s="231"/>
    </row>
    <row r="44" spans="1:7" x14ac:dyDescent="0.2">
      <c r="A44" s="232"/>
    </row>
    <row r="45" spans="1:7" x14ac:dyDescent="0.2">
      <c r="A45" s="230"/>
    </row>
  </sheetData>
  <mergeCells count="2">
    <mergeCell ref="A25:E25"/>
    <mergeCell ref="A24:E24"/>
  </mergeCells>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6a7e9632-768a-49bf-85ac-c69233ab2a52">FIN33506-1566835604-280259</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https://financegovau.sharepoint.com/sites/M365_DoF_50033506/_layouts/15/DocIdRedir.aspx?ID=FIN33506-1566835604-280259</Url>
      <Description>FIN33506-1566835604-280259</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Original_x0020_Date_x0020_Created xmlns="a334ba3b-e131-42d3-95f3-2728f5a41884" xsi:nil="true"/>
  </documentManagement>
</p:properties>
</file>

<file path=customXml/itemProps1.xml><?xml version="1.0" encoding="utf-8"?>
<ds:datastoreItem xmlns:ds="http://schemas.openxmlformats.org/officeDocument/2006/customXml" ds:itemID="{355A429C-88AB-4D69-9D67-882EF75FAA94}">
  <ds:schemaRefs>
    <ds:schemaRef ds:uri="http://schemas.microsoft.com/sharepoint/v3/contenttype/forms"/>
  </ds:schemaRefs>
</ds:datastoreItem>
</file>

<file path=customXml/itemProps2.xml><?xml version="1.0" encoding="utf-8"?>
<ds:datastoreItem xmlns:ds="http://schemas.openxmlformats.org/officeDocument/2006/customXml" ds:itemID="{EBC9E78E-502B-4ABF-8208-2AB807D34813}">
  <ds:schemaRefs>
    <ds:schemaRef ds:uri="http://schemas.microsoft.com/sharepoint/events"/>
  </ds:schemaRefs>
</ds:datastoreItem>
</file>

<file path=customXml/itemProps3.xml><?xml version="1.0" encoding="utf-8"?>
<ds:datastoreItem xmlns:ds="http://schemas.openxmlformats.org/officeDocument/2006/customXml" ds:itemID="{91970B8C-D257-4A3F-B58D-6C811033015A}">
  <ds:schemaRefs>
    <ds:schemaRef ds:uri="Microsoft.SharePoint.Taxonomy.ContentTypeSync"/>
  </ds:schemaRefs>
</ds:datastoreItem>
</file>

<file path=customXml/itemProps4.xml><?xml version="1.0" encoding="utf-8"?>
<ds:datastoreItem xmlns:ds="http://schemas.openxmlformats.org/officeDocument/2006/customXml" ds:itemID="{39E4A51D-77A1-4949-842B-09B0B850D3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938DEB7-E796-4357-A8C7-9C7CB39F5A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Table 1.1 NCCE</vt:lpstr>
      <vt:lpstr>Table 1.2</vt:lpstr>
      <vt:lpstr>Table 2.1.1 NCCE</vt:lpstr>
      <vt:lpstr>Table 3.1 NCCE</vt:lpstr>
      <vt:lpstr>Table 3.2</vt:lpstr>
      <vt:lpstr>Table 3.3</vt:lpstr>
      <vt:lpstr>Table 3.4</vt:lpstr>
      <vt:lpstr>Table 3.5</vt:lpstr>
      <vt:lpstr>Table 3.6</vt:lpstr>
      <vt:lpstr>Table 3.7</vt:lpstr>
      <vt:lpstr>Table 3.9</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2023-05-05T06:34:40Z</dcterms:created>
  <dcterms:modified xsi:type="dcterms:W3CDTF">2023-05-08T03:47:08Z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v=2022.1;a=SHA256;h=719F75F6AD23B9C9A49152A102044DD1C51278710ABA4D8DDDE76DA5036BE05F</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2023-05-08T03:46:53Z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596F35F80DB8C759765728DDF64A26ED98751FFACBBA0D5ED491E3112528810B</vt:lpwstr>
  </property>
  <property fmtid="{D5CDD505-2E9C-101B-9397-08002B2CF9AE}" pid="16" name="MSIP_Label_87d6481e-ccdd-4ab6-8b26-05a0df5699e7_SetDate">
    <vt:lpwstr>2023-05-08T03:46:53Z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c8859cbd712945eab77d59d34e6cd774</vt:lpwstr>
  </property>
  <property fmtid="{D5CDD505-2E9C-101B-9397-08002B2CF9AE}" pid="20" name="PM_InsertionValue">
    <vt:lpwstr>OFFICIAL</vt:lpwstr>
  </property>
  <property fmtid="{D5CDD505-2E9C-101B-9397-08002B2CF9AE}" pid="21" name="PM_Originator_Hash_SHA1">
    <vt:lpwstr>9AAEAD0863FDD4069CE4EA4ABFEDF2AD3E4E5C46</vt:lpwstr>
  </property>
  <property fmtid="{D5CDD505-2E9C-101B-9397-08002B2CF9AE}" pid="22" name="PM_DisplayValueSecClassificationWithQualifier">
    <vt:lpwstr>OFFICIAL</vt:lpwstr>
  </property>
  <property fmtid="{D5CDD505-2E9C-101B-9397-08002B2CF9AE}" pid="23" name="PM_Originating_FileId">
    <vt:lpwstr>7DD1E0674F95452DBA1DC493B179D53C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EE7E10BA27B7D0B24A23BDE8BB824045</vt:lpwstr>
  </property>
  <property fmtid="{D5CDD505-2E9C-101B-9397-08002B2CF9AE}" pid="32" name="PM_Hash_Salt">
    <vt:lpwstr>EE7E10BA27B7D0B24A23BDE8BB824045</vt:lpwstr>
  </property>
  <property fmtid="{D5CDD505-2E9C-101B-9397-08002B2CF9AE}" pid="33" name="PM_Hash_SHA1">
    <vt:lpwstr>F8EB17851CD72758F14C1FF292DAE97A82D6F144</vt:lpwstr>
  </property>
  <property fmtid="{D5CDD505-2E9C-101B-9397-08002B2CF9AE}" pid="34" name="PM_PrintOutPlacement_XLS">
    <vt:lpwstr/>
  </property>
  <property fmtid="{D5CDD505-2E9C-101B-9397-08002B2CF9AE}" pid="35" name="TaxKeyword">
    <vt:lpwstr>34;#[SEC=OFFICIAL]|07351cc0-de73-4913-be2f-56f124cbf8bb</vt:lpwstr>
  </property>
  <property fmtid="{D5CDD505-2E9C-101B-9397-08002B2CF9AE}" pid="36" name="MediaServiceImageTags">
    <vt:lpwstr/>
  </property>
  <property fmtid="{D5CDD505-2E9C-101B-9397-08002B2CF9AE}" pid="37" name="ContentTypeId">
    <vt:lpwstr>0x010100B7B479F47583304BA8B631462CC772D7008F7CFF9272C47D4280006CCC81AF3990</vt:lpwstr>
  </property>
  <property fmtid="{D5CDD505-2E9C-101B-9397-08002B2CF9AE}" pid="38" name="Organisation Unit">
    <vt:lpwstr>2;#Accounting FW and Capability Support|17de058c-12f7-44f2-8e7d-03ff49305e52</vt:lpwstr>
  </property>
  <property fmtid="{D5CDD505-2E9C-101B-9397-08002B2CF9AE}" pid="39" name="Function_x0020_and_x0020_Activity">
    <vt:lpwstr/>
  </property>
  <property fmtid="{D5CDD505-2E9C-101B-9397-08002B2CF9AE}" pid="40" name="_dlc_DocIdItemGuid">
    <vt:lpwstr>df1e4e49-b913-438d-83b6-5d4de98fe2b8</vt:lpwstr>
  </property>
  <property fmtid="{D5CDD505-2E9C-101B-9397-08002B2CF9AE}" pid="41" name="About Entity">
    <vt:lpwstr>1;#Department of Finance|fd660e8f-8f31-49bd-92a3-d31d4da31afe</vt:lpwstr>
  </property>
  <property fmtid="{D5CDD505-2E9C-101B-9397-08002B2CF9AE}" pid="42" name="Initiating Entity">
    <vt:lpwstr>1;#Department of Finance|fd660e8f-8f31-49bd-92a3-d31d4da31afe</vt:lpwstr>
  </property>
  <property fmtid="{D5CDD505-2E9C-101B-9397-08002B2CF9AE}" pid="43" name="Function and Activity">
    <vt:lpwstr/>
  </property>
</Properties>
</file>