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9" documentId="13_ncr:1_{4E5B8FC2-18CF-4673-8E58-C5AA9C0F05A7}" xr6:coauthVersionLast="47" xr6:coauthVersionMax="47" xr10:uidLastSave="{8180FE14-61B8-45F2-B5CB-D911C73FC79D}"/>
  <bookViews>
    <workbookView xWindow="38280" yWindow="-120" windowWidth="38640" windowHeight="21240" tabRatio="725" firstSheet="5" activeTab="5" xr2:uid="{83D4C85E-7433-45DE-80FE-9A7409584E86}"/>
  </bookViews>
  <sheets>
    <sheet name="ASEA Table 1.1" sheetId="1" r:id="rId1"/>
    <sheet name="ASEA Table 1.2" sheetId="2" r:id="rId2"/>
    <sheet name="ASEA Table 2.1" sheetId="3" r:id="rId3"/>
    <sheet name="ASEA Table 3.1" sheetId="4" r:id="rId4"/>
    <sheet name="ASEA Table 3.2" sheetId="5" r:id="rId5"/>
    <sheet name="ASEA Table 3.3" sheetId="6" r:id="rId6"/>
    <sheet name="ASEA Table 3.4" sheetId="7" r:id="rId7"/>
    <sheet name="ASEA Table 3.5" sheetId="8" r:id="rId8"/>
    <sheet name="ASEA Table 3.6" sheetId="9" r:id="rId9"/>
  </sheets>
  <definedNames>
    <definedName name="_xlnm.Print_Area" localSheetId="0">'ASEA Table 1.1'!$A$1:$C$21</definedName>
    <definedName name="_xlnm.Print_Area" localSheetId="2">'ASEA Table 2.1'!$A$1:$F$14</definedName>
    <definedName name="_xlnm.Print_Area" localSheetId="3">'ASEA Table 3.1'!$A$1:$AK$30</definedName>
    <definedName name="_xlnm.Print_Area" localSheetId="4">'ASEA Table 3.2'!$A$1:$F$52</definedName>
    <definedName name="_xlnm.Print_Area" localSheetId="5">'ASEA Table 3.3'!$A$1:$F$17</definedName>
    <definedName name="_xlnm.Print_Area" localSheetId="6">'ASEA Table 3.4'!$A$1:$F$32</definedName>
    <definedName name="_xlnm.Print_Area" localSheetId="7">'ASEA Table 3.5'!$A$1:$F$18</definedName>
    <definedName name="_xlnm.Print_Area" localSheetId="8">'ASEA Table 3.6'!$A$1:$E$25</definedName>
    <definedName name="Z_02EC4555_5648_4529_98EC_3FB6B89B867F_.wvu.PrintArea" localSheetId="3" hidden="1">'ASEA Table 3.1'!$A$1:$F$47</definedName>
    <definedName name="Z_02EC4555_5648_4529_98EC_3FB6B89B867F_.wvu.PrintArea" localSheetId="4" hidden="1">'ASEA Table 3.2'!$A$1:$F$51</definedName>
    <definedName name="Z_02EC4555_5648_4529_98EC_3FB6B89B867F_.wvu.PrintArea" localSheetId="5" hidden="1">'ASEA Table 3.3'!$A$1:$F$15</definedName>
    <definedName name="Z_02EC4555_5648_4529_98EC_3FB6B89B867F_.wvu.PrintArea" localSheetId="6" hidden="1">'ASEA Table 3.4'!$A$1:$F$20</definedName>
    <definedName name="Z_02EC4555_5648_4529_98EC_3FB6B89B867F_.wvu.PrintArea" localSheetId="7" hidden="1">'ASEA Table 3.5'!$A$1:$F$18</definedName>
    <definedName name="Z_1E4EBAB2_6872_4520_BF8A_226AAF054257_.wvu.PrintArea" localSheetId="3" hidden="1">'ASEA Table 3.1'!#REF!</definedName>
    <definedName name="Z_B25D4AC8_47EB_407B_BE70_8908CEF72BED_.wvu.PrintArea" localSheetId="3" hidden="1">'ASEA Table 3.1'!#REF!</definedName>
    <definedName name="Z_BF9299E5_737A_4E0C_9D41_A753AB534F5C_.wvu.PrintArea" localSheetId="3" hidden="1">'ASEA Table 3.1'!#REF!</definedName>
    <definedName name="Z_BF96F35B_CE86_4EAA_BC56_620191C156ED_.wvu.PrintArea" localSheetId="3" hidden="1">'ASEA Table 3.1'!$A$1:$F$47</definedName>
    <definedName name="Z_BF96F35B_CE86_4EAA_BC56_620191C156ED_.wvu.PrintArea" localSheetId="4" hidden="1">'ASEA Table 3.2'!$A$1:$F$51</definedName>
    <definedName name="Z_BF96F35B_CE86_4EAA_BC56_620191C156ED_.wvu.PrintArea" localSheetId="5" hidden="1">'ASEA Table 3.3'!$A$1:$F$15</definedName>
    <definedName name="Z_BF96F35B_CE86_4EAA_BC56_620191C156ED_.wvu.PrintArea" localSheetId="6" hidden="1">'ASEA Table 3.4'!$A$1:$F$20</definedName>
    <definedName name="Z_BF96F35B_CE86_4EAA_BC56_620191C156ED_.wvu.PrintArea" localSheetId="7" hidden="1">'ASEA Table 3.5'!$A$1:$F$18</definedName>
    <definedName name="Z_BFB02F83_41B1_44AF_A78B_0A94ECFFD68F_.wvu.PrintArea" localSheetId="3" hidden="1">'ASEA Table 3.1'!#REF!</definedName>
    <definedName name="Z_D4786556_5610_4637_8BFC_AE78BCCB000A_.wvu.Cols" localSheetId="6" hidden="1">'ASEA Table 3.4'!#REF!</definedName>
    <definedName name="Z_E17A761E_E232_4B16_B081_29C59F6C978B_.wvu.Cols" localSheetId="6" hidden="1">'ASEA Table 3.4'!#REF!</definedName>
    <definedName name="Z_F0126648_A843_4414_99F0_D623F0487F49_.wvu.PrintArea" localSheetId="3" hidden="1">'ASEA Table 3.1'!$A$1:$F$47</definedName>
    <definedName name="Z_F0126648_A843_4414_99F0_D623F0487F49_.wvu.PrintArea" localSheetId="4" hidden="1">'ASEA Table 3.2'!$A$1:$F$51</definedName>
    <definedName name="Z_F0126648_A843_4414_99F0_D623F0487F49_.wvu.PrintArea" localSheetId="5" hidden="1">'ASEA Table 3.3'!$A$1:$F$15</definedName>
    <definedName name="Z_F0126648_A843_4414_99F0_D623F0487F49_.wvu.PrintArea" localSheetId="6" hidden="1">'ASEA Table 3.4'!$A$1:$F$20</definedName>
    <definedName name="Z_F0126648_A843_4414_99F0_D623F0487F49_.wvu.PrintArea" localSheetId="7" hidden="1">'ASEA Table 3.5'!$A$1:$F$18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9" l="1"/>
  <c r="B21" i="9"/>
  <c r="B20" i="9"/>
  <c r="B19" i="9"/>
  <c r="B17" i="9"/>
  <c r="B12" i="9"/>
  <c r="B8" i="9"/>
  <c r="B11" i="3"/>
  <c r="C13" i="1"/>
  <c r="C11" i="3"/>
  <c r="B23" i="9"/>
</calcChain>
</file>

<file path=xl/sharedStrings.xml><?xml version="1.0" encoding="utf-8"?>
<sst xmlns="http://schemas.openxmlformats.org/spreadsheetml/2006/main" count="242" uniqueCount="193">
  <si>
    <t>Table 1.1: Asbestos Safety and Eradication Agency resource statement - Budget estimates for 2023-24 as at May Budget 2023</t>
  </si>
  <si>
    <t>2022-23 Estimated actual
$'000</t>
  </si>
  <si>
    <t>2023-24 Estimate
$'000</t>
  </si>
  <si>
    <t>Departmental</t>
  </si>
  <si>
    <t>Annual appropriations - ordinary annual services (a)</t>
  </si>
  <si>
    <t xml:space="preserve">    Prior year appropriations available</t>
  </si>
  <si>
    <t xml:space="preserve">    Departmental appropriation (b)</t>
  </si>
  <si>
    <t xml:space="preserve">    s74 External Revenue (c)</t>
  </si>
  <si>
    <t xml:space="preserve">    Departmental capital budget (d)</t>
  </si>
  <si>
    <t>Total departmental annual appropriations</t>
  </si>
  <si>
    <t>Total departmental resourcing</t>
  </si>
  <si>
    <t>Total resourcing for the Asbestos Safety and Eradication Agency</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</si>
  <si>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</si>
  <si>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</si>
  <si>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</si>
  <si>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</si>
  <si>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</si>
  <si>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</si>
  <si>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(b) Excludes Departmental capital budget (DCB).</t>
  </si>
  <si>
    <t>(d) DCBs are not separately identified in Appropriation Bill (No. 1) and form part of ordinary annual services items. Please refer to Table 3.5 Departmental capital budget statement for further details. For accounting purposes, this amount has been designated as a 'contribution by owner'.</t>
  </si>
  <si>
    <t>Table 1.2: Asbestos Safety and Eradication Agency 2023-24 Budget measures</t>
  </si>
  <si>
    <t>Part 1: Measures announced since the 2022-23 October Budget</t>
  </si>
  <si>
    <t>Program</t>
  </si>
  <si>
    <t>2022-23
$'000</t>
  </si>
  <si>
    <t>2023-24
$'000</t>
  </si>
  <si>
    <t>2024-25
$'000</t>
  </si>
  <si>
    <t>2025-26
$'000</t>
  </si>
  <si>
    <t>2026-27
$'000</t>
  </si>
  <si>
    <t>Payment measures</t>
  </si>
  <si>
    <t>Addressing Silicosis and 
  Silica-Related Diseases</t>
  </si>
  <si>
    <t>Departmental payment</t>
  </si>
  <si>
    <t>-</t>
  </si>
  <si>
    <t>Total payment measures</t>
  </si>
  <si>
    <t xml:space="preserve">Total </t>
  </si>
  <si>
    <t>Prepared on a Government Finance Statistics (Underlying Cash) basis. Figures displayed as a negative (-) represent a decrease in funds and a positive (+) represent an increase in funds.</t>
  </si>
  <si>
    <t>Outcome 1: Assist in the prevention of exposure to asbestos fibres and the elimination of asbestos-related disease in Australia through coordinating the implementation of the National Strategic Plan for Asbestos Awareness and Management in Australia.</t>
  </si>
  <si>
    <t>2023-24
Budget
$'000</t>
  </si>
  <si>
    <t>2024-25 Forward estimate
$'000</t>
  </si>
  <si>
    <t>2025-26 Forward estimate
$'000</t>
  </si>
  <si>
    <t>2026-27
Forward estimate
$'000</t>
  </si>
  <si>
    <t>Program 1.1: Asbestos Safety and Eradication Agency</t>
  </si>
  <si>
    <t>Departmental expenses</t>
  </si>
  <si>
    <t>Departmental appropriation</t>
  </si>
  <si>
    <t>Expenses not requiring
  appropriation in the Budget
  year (a)</t>
  </si>
  <si>
    <t>Departmental total</t>
  </si>
  <si>
    <t>Total expenses for program 1.1</t>
  </si>
  <si>
    <t>(a) Expenses not requiring appropriation in the budget year are made up of depreciation expenses, and audit fee.</t>
  </si>
  <si>
    <t>Note: Departmental appropriation splits and totals are indicative estimates and may change in the course of the budget year as government priorities change.</t>
  </si>
  <si>
    <t>EXPENSES</t>
  </si>
  <si>
    <t>Employee benefits</t>
  </si>
  <si>
    <t>Suppliers</t>
  </si>
  <si>
    <t>Depreciation and amortisation (a)</t>
  </si>
  <si>
    <t>Finance costs</t>
  </si>
  <si>
    <t>Total expenses</t>
  </si>
  <si>
    <t xml:space="preserve">LESS: </t>
  </si>
  <si>
    <t>OWN-SOURCE INCOME</t>
  </si>
  <si>
    <t>Gains</t>
  </si>
  <si>
    <t>Gain on lease disposal</t>
  </si>
  <si>
    <t>Other</t>
  </si>
  <si>
    <t>Total gains</t>
  </si>
  <si>
    <t>Total own-source income</t>
  </si>
  <si>
    <t>Net cost of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</si>
  <si>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</si>
  <si>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</si>
  <si>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</si>
  <si>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</si>
  <si>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</si>
  <si>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</si>
  <si>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</si>
  <si>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</si>
  <si>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</si>
  <si>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</si>
  <si>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</si>
  <si>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</si>
  <si>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</si>
  <si>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</si>
  <si>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</si>
  <si>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</si>
  <si>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</si>
  <si>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</si>
  <si>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</si>
  <si>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</si>
  <si>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</si>
  <si>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</si>
  <si>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Other non-financial assets</t>
  </si>
  <si>
    <t>Total non-financial assets</t>
  </si>
  <si>
    <t>Assets held for sale</t>
  </si>
  <si>
    <t>Total assets</t>
  </si>
  <si>
    <t>LIABILITIES</t>
  </si>
  <si>
    <t>Payables</t>
  </si>
  <si>
    <t>Personal benefits</t>
  </si>
  <si>
    <t>Total payables</t>
  </si>
  <si>
    <t>Interest bearing liabilities</t>
  </si>
  <si>
    <t>Leases</t>
  </si>
  <si>
    <t>Total interest bearing liabilities</t>
  </si>
  <si>
    <t>Provisions</t>
  </si>
  <si>
    <t>Employee provisions</t>
  </si>
  <si>
    <t>Total provisions</t>
  </si>
  <si>
    <t>Liabilities included in disposal groups
  held for sale</t>
  </si>
  <si>
    <t>Total liabilities</t>
  </si>
  <si>
    <t>Net assets</t>
  </si>
  <si>
    <t>EQUITY*</t>
  </si>
  <si>
    <t>Parent entity interest</t>
  </si>
  <si>
    <t>Contributed equity</t>
  </si>
  <si>
    <t>Retained surplus</t>
  </si>
  <si>
    <t>Total parent entity interest</t>
  </si>
  <si>
    <t>Total equity</t>
  </si>
  <si>
    <t>Prepared on Australian Accounting Standards basis.</t>
  </si>
  <si>
    <t xml:space="preserve">*Equity is the residual interest in assets after the deduction of liabilities. </t>
  </si>
  <si>
    <t>Retained
earnings
$'000</t>
  </si>
  <si>
    <t>Asset
revaluation
reserve
$'000</t>
  </si>
  <si>
    <t>Other
reserves
$'000</t>
  </si>
  <si>
    <t>Contributed
equity/
capital
$'000</t>
  </si>
  <si>
    <t>Total
equity 
$'000</t>
  </si>
  <si>
    <t>Opening balance as at 1 July 2023</t>
  </si>
  <si>
    <t>Balance carried forward from
  previous period</t>
  </si>
  <si>
    <t>Adjusted opening balance</t>
  </si>
  <si>
    <t>Comprehensive income</t>
  </si>
  <si>
    <t>Other comprehensive income</t>
  </si>
  <si>
    <t>Deficit for the period</t>
  </si>
  <si>
    <t>Total comprehensive income</t>
  </si>
  <si>
    <t>of which:</t>
  </si>
  <si>
    <t>Attributable to the Australian
  Government</t>
  </si>
  <si>
    <t>Contributions by owners</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</si>
  <si>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</si>
  <si>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</si>
  <si>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</si>
  <si>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</si>
  <si>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</si>
  <si>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</si>
  <si>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</si>
  <si>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</si>
  <si>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Total cash received</t>
  </si>
  <si>
    <t>Cash used</t>
  </si>
  <si>
    <t>Employees</t>
  </si>
  <si>
    <t>Interest payments on lease liability</t>
  </si>
  <si>
    <t>Total cash used</t>
  </si>
  <si>
    <t>Net cash from operating activities</t>
  </si>
  <si>
    <t>INVESTING ACTIVITIES</t>
  </si>
  <si>
    <t>Proceeds from sales of property,
  plant and equipment</t>
  </si>
  <si>
    <t>Purchase of property, plant and
  equipment and intangibles</t>
  </si>
  <si>
    <t>Net cash used by investing activities</t>
  </si>
  <si>
    <t>FINANCING ACTIVITIES</t>
  </si>
  <si>
    <t>Principal payments on lease liability</t>
  </si>
  <si>
    <t>Net cash used by financing activities</t>
  </si>
  <si>
    <t>Net increase/(decrease) in cash
  held</t>
  </si>
  <si>
    <t>Cash and cash equivalents at the
  beginning of the reporting period</t>
  </si>
  <si>
    <t>Cash and cash equivalents at
  the end of the reporting period</t>
  </si>
  <si>
    <t>NEW CAPITAL APPROPRIATIONS</t>
  </si>
  <si>
    <t>Capital budget - Bill 1 (DCB)</t>
  </si>
  <si>
    <t>Total new capital appropriations</t>
  </si>
  <si>
    <t>Provided for:</t>
  </si>
  <si>
    <t>Purchase of non-financial assets</t>
  </si>
  <si>
    <t>Total items</t>
  </si>
  <si>
    <t>PURCHASE OF NON-FINANCIAL
  ASSETS</t>
  </si>
  <si>
    <t>Funded by capital appropriation -
  DCB (a)</t>
  </si>
  <si>
    <t>Funded internally from departmental
  resources (b)</t>
  </si>
  <si>
    <t>TOTAL</t>
  </si>
  <si>
    <t>RECONCILIATION OF CASH USED
  TO ACQUIRE ASSETS TO ASSET
  MOVEMENT TABLE</t>
  </si>
  <si>
    <t>Total purchases</t>
  </si>
  <si>
    <t>Total cash used to acquire assets</t>
  </si>
  <si>
    <t>(a) Includes purchases from current and previous years' DCBs.</t>
  </si>
  <si>
    <t>Land
$'000</t>
  </si>
  <si>
    <t>Buildings
$'000</t>
  </si>
  <si>
    <t>Other
property,
plant and
equipment
$'000</t>
  </si>
  <si>
    <t>Total
$'000</t>
  </si>
  <si>
    <t>As at 1 July 2023</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</si>
  <si>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</si>
  <si>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</si>
  <si>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</si>
  <si>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</si>
  <si>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</si>
  <si>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</si>
  <si>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</si>
  <si>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ordinary annual services (b)</t>
  </si>
  <si>
    <t>Total additions</t>
  </si>
  <si>
    <t>Other movements</t>
  </si>
  <si>
    <t>ROU assets held for sale or in a 
 disposal group held for sale</t>
  </si>
  <si>
    <t>Depreciation/amortisation expense</t>
  </si>
  <si>
    <t>Depreciation/amortisation on 
 ROU assets</t>
  </si>
  <si>
    <t>Total other movements</t>
  </si>
  <si>
    <t>As at 30 June 2024</t>
  </si>
  <si>
    <t>Gross book value</t>
  </si>
  <si>
    <t>Accumulated depreciation/
  amortisation and impairment</t>
  </si>
  <si>
    <t>Closing net book balance</t>
  </si>
  <si>
    <t>(c) Estimated External Revenue receipts under section 74 of the PGPA Act based on ASEA's internal financial information management systems data at date of publication.</t>
  </si>
  <si>
    <t xml:space="preserve">(b) Includes the following section 74 external receipts. </t>
  </si>
  <si>
    <t>(b) 'Appropriation ordinary annual services' refers to funding provided through Appropriation Bill (No. 1) 2023-24 for depreciation/amortisation expenses, DCB or other operational expenses.</t>
  </si>
  <si>
    <t>Table 2.1.1: Budgeted expenses for Outcome 1</t>
  </si>
  <si>
    <t>Table 3.5: Departmental capital budget statement (for the period ended 30 June)</t>
  </si>
  <si>
    <t>Table 3.6: Statement of departmental asset movements (Budget year 2023-24)</t>
  </si>
  <si>
    <t>Table 3.1: Comprehensive income statement (showing net cost of services) for the period ended 
30 June</t>
  </si>
  <si>
    <t>Table 3.3: Departmental statement of changes in equity — summary of movement 
(Budget year 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</si>
</sst>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quot;(&quot;#,##0&quot;)&quot;;&quot;-&quot;_)"/>
    <numFmt numFmtId="165" formatCode="_(* #,##0_);_(* \(#,##0\);_(* &quot;(x)&quot;_);_(@_)"/>
    <numFmt numFmtId="166" formatCode="_(* #,##0.0_);_(* \(#,##0.0\);_(* &quot;(x)&quot;_);_(@_)"/>
    <numFmt numFmtId="167" formatCode="_(* #,##0.00_);_(* \(#,##0.00\);_(* &quot;-&quot;??_);_(@_)"/>
    <numFmt numFmtId="168" formatCode="_(* #,##0_);_(* \(#,##0\);_(* &quot;-&quot;_);_(@_)"/>
  </numFmts>
  <fonts count="28" x14ac:knownFonts="1">
    <font>
      <sz val="11"/>
      <color theme="1"/>
      <name val="Calibri"/>
      <family val="2"/>
      <scheme val="minor"/>
    </font>
    <font>
      <sz val="11"/>
      <color theme="1"/>
      <name val="Calibri"/>
      <family val="2"/>
      <scheme val="minor"/>
    </font>
    <font>
      <b/>
      <sz val="8"/>
      <color indexed="8"/>
      <name val="Arial"/>
      <family val="2"/>
    </font>
    <font>
      <sz val="8"/>
      <color indexed="8"/>
      <name val="Arial"/>
      <family val="2"/>
    </font>
    <font>
      <i/>
      <sz val="8"/>
      <color indexed="8"/>
      <name val="Arial"/>
      <family val="2"/>
    </font>
    <font>
      <sz val="10"/>
      <name val="Arial"/>
      <family val="2"/>
    </font>
    <font>
      <b/>
      <sz val="8"/>
      <color rgb="FFFF0000"/>
      <name val="Arial"/>
      <family val="2"/>
    </font>
    <font>
      <b/>
      <i/>
      <sz val="8"/>
      <color indexed="8"/>
      <name val="Arial"/>
      <family val="2"/>
    </font>
    <font>
      <sz val="8"/>
      <color indexed="8"/>
      <name val="Arial"/>
      <family val="1"/>
      <charset val="1"/>
    </font>
    <font>
      <b/>
      <sz val="10"/>
      <color rgb="FFFF0000"/>
      <name val="Arial"/>
      <family val="2"/>
    </font>
    <font>
      <b/>
      <sz val="8"/>
      <color theme="9" tint="-0.249977111117893"/>
      <name val="Arial"/>
      <family val="2"/>
    </font>
    <font>
      <sz val="8"/>
      <color theme="9" tint="-0.249977111117893"/>
      <name val="Arial"/>
      <family val="2"/>
    </font>
    <font>
      <b/>
      <sz val="8"/>
      <name val="Arial"/>
      <family val="2"/>
    </font>
    <font>
      <sz val="8"/>
      <name val="Arial"/>
      <family val="2"/>
    </font>
    <font>
      <sz val="8"/>
      <color rgb="FF000000"/>
      <name val="Arial"/>
      <family val="2"/>
    </font>
    <font>
      <sz val="7.3"/>
      <name val="Arial"/>
      <family val="2"/>
    </font>
    <font>
      <b/>
      <i/>
      <u/>
      <sz val="10"/>
      <color rgb="FFFF0000"/>
      <name val="Arial"/>
      <family val="2"/>
    </font>
    <font>
      <sz val="7"/>
      <color indexed="8"/>
      <name val="Arial"/>
      <family val="2"/>
    </font>
    <font>
      <sz val="8"/>
      <color theme="1"/>
      <name val="Arial"/>
      <family val="2"/>
    </font>
    <font>
      <sz val="11"/>
      <color indexed="8"/>
      <name val="Calibri"/>
      <family val="2"/>
    </font>
    <font>
      <sz val="8"/>
      <name val="Calibri"/>
      <family val="2"/>
    </font>
    <font>
      <sz val="11"/>
      <name val="Calibri"/>
      <family val="2"/>
    </font>
    <font>
      <b/>
      <sz val="11"/>
      <name val="Calibri"/>
      <family val="2"/>
    </font>
    <font>
      <b/>
      <i/>
      <sz val="8"/>
      <name val="Arial"/>
      <family val="2"/>
    </font>
    <font>
      <i/>
      <sz val="8"/>
      <name val="Arial"/>
      <family val="2"/>
    </font>
    <font>
      <b/>
      <sz val="7.5"/>
      <name val="Arial"/>
      <family val="2"/>
    </font>
    <font>
      <sz val="7.5"/>
      <name val="Arial"/>
      <family val="2"/>
    </font>
    <font>
      <sz val="11"/>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3">
    <border>
      <left/>
      <right/>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bottom style="hair">
        <color indexed="64"/>
      </bottom>
      <diagonal/>
    </border>
    <border>
      <left/>
      <right/>
      <top style="hair">
        <color indexed="8"/>
      </top>
      <bottom style="hair">
        <color auto="1"/>
      </bottom>
      <diagonal/>
    </border>
  </borders>
  <cellStyleXfs count="11">
    <xf numFmtId="0" fontId="0" fillId="0" borderId="0"/>
    <xf numFmtId="0" fontId="5" fillId="0" borderId="0"/>
    <xf numFmtId="0" fontId="5" fillId="0" borderId="0"/>
    <xf numFmtId="0" fontId="1" fillId="0" borderId="0"/>
    <xf numFmtId="0" fontId="5" fillId="0" borderId="0">
      <alignment vertical="center"/>
    </xf>
    <xf numFmtId="0" fontId="5" fillId="0" borderId="0">
      <alignment vertical="center"/>
    </xf>
    <xf numFmtId="0" fontId="5" fillId="0" borderId="0">
      <alignment vertical="center"/>
    </xf>
    <xf numFmtId="0" fontId="12" fillId="0" borderId="0"/>
    <xf numFmtId="167" fontId="5" fillId="0" borderId="0" applyFont="0" applyFill="0" applyBorder="0" applyAlignment="0" applyProtection="0"/>
    <xf numFmtId="167" fontId="19" fillId="0" borderId="0" applyFont="0" applyFill="0" applyBorder="0" applyAlignment="0" applyProtection="0"/>
    <xf numFmtId="0" fontId="5" fillId="0" borderId="0"/>
  </cellStyleXfs>
  <cellXfs count="265">
    <xf numFmtId="0" fontId="0" fillId="0" borderId="0" xfId="0"/>
    <xf numFmtId="0" fontId="3" fillId="2" borderId="1" xfId="0" applyFont="1" applyFill="1" applyBorder="1" applyAlignment="1">
      <alignment wrapText="1"/>
    </xf>
    <xf numFmtId="0" fontId="4" fillId="2" borderId="2" xfId="0" applyFont="1" applyFill="1" applyBorder="1" applyAlignment="1">
      <alignment horizontal="right" vertical="top" wrapText="1"/>
    </xf>
    <xf numFmtId="0" fontId="3" fillId="3" borderId="2" xfId="0" applyFont="1" applyFill="1" applyBorder="1" applyAlignment="1">
      <alignment horizontal="right" vertical="top" wrapText="1"/>
    </xf>
    <xf numFmtId="0" fontId="2" fillId="2" borderId="0" xfId="0" applyFont="1" applyFill="1" applyAlignment="1">
      <alignment wrapText="1"/>
    </xf>
    <xf numFmtId="164" fontId="4" fillId="2" borderId="0" xfId="0" applyNumberFormat="1" applyFont="1" applyFill="1" applyAlignment="1">
      <alignment wrapText="1"/>
    </xf>
    <xf numFmtId="164" fontId="3" fillId="3" borderId="0" xfId="0" applyNumberFormat="1" applyFont="1" applyFill="1" applyAlignment="1">
      <alignment wrapText="1"/>
    </xf>
    <xf numFmtId="0" fontId="3" fillId="2" borderId="0" xfId="0" applyFont="1" applyFill="1" applyAlignment="1">
      <alignment wrapText="1"/>
    </xf>
    <xf numFmtId="0" fontId="3" fillId="2" borderId="0" xfId="0" applyFont="1" applyFill="1" applyAlignment="1">
      <alignment horizontal="left" wrapText="1"/>
    </xf>
    <xf numFmtId="164" fontId="4" fillId="2" borderId="2" xfId="0" applyNumberFormat="1" applyFont="1" applyFill="1" applyBorder="1" applyAlignment="1">
      <alignment wrapText="1"/>
    </xf>
    <xf numFmtId="164" fontId="3" fillId="3" borderId="2" xfId="0" applyNumberFormat="1" applyFont="1" applyFill="1" applyBorder="1" applyAlignment="1">
      <alignment wrapText="1"/>
    </xf>
    <xf numFmtId="0" fontId="7" fillId="2" borderId="0" xfId="0" applyFont="1" applyFill="1" applyAlignment="1">
      <alignment wrapText="1"/>
    </xf>
    <xf numFmtId="164" fontId="7" fillId="2" borderId="2" xfId="0" applyNumberFormat="1" applyFont="1" applyFill="1" applyBorder="1" applyAlignment="1">
      <alignment wrapText="1"/>
    </xf>
    <xf numFmtId="164" fontId="2" fillId="3" borderId="2" xfId="0" applyNumberFormat="1"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right" wrapText="1"/>
    </xf>
    <xf numFmtId="0" fontId="3" fillId="3" borderId="2" xfId="0" applyFont="1" applyFill="1" applyBorder="1" applyAlignment="1">
      <alignment horizontal="right" wrapText="1"/>
    </xf>
    <xf numFmtId="164" fontId="4" fillId="2" borderId="3" xfId="0" applyNumberFormat="1" applyFont="1" applyFill="1" applyBorder="1" applyAlignment="1">
      <alignment horizontal="right" wrapText="1"/>
    </xf>
    <xf numFmtId="164" fontId="3" fillId="0" borderId="3" xfId="0" applyNumberFormat="1" applyFont="1" applyBorder="1" applyAlignment="1">
      <alignment horizontal="right" wrapText="1"/>
    </xf>
    <xf numFmtId="0" fontId="13" fillId="3" borderId="2" xfId="1" applyFont="1" applyFill="1" applyBorder="1" applyAlignment="1">
      <alignment horizontal="right" wrapText="1"/>
    </xf>
    <xf numFmtId="0" fontId="13" fillId="0" borderId="2" xfId="1" applyFont="1" applyBorder="1" applyAlignment="1">
      <alignment horizontal="right" wrapText="1"/>
    </xf>
    <xf numFmtId="0" fontId="12" fillId="0" borderId="0" xfId="1" applyFont="1" applyAlignment="1">
      <alignment wrapText="1"/>
    </xf>
    <xf numFmtId="0" fontId="13" fillId="0" borderId="0" xfId="1" applyFont="1" applyAlignment="1">
      <alignment wrapText="1"/>
    </xf>
    <xf numFmtId="164" fontId="2" fillId="0" borderId="2" xfId="5" applyNumberFormat="1" applyFont="1" applyBorder="1" applyAlignment="1">
      <alignment vertical="center" wrapText="1"/>
    </xf>
    <xf numFmtId="164" fontId="13" fillId="0" borderId="2" xfId="1" applyNumberFormat="1" applyFont="1" applyBorder="1" applyAlignment="1">
      <alignment horizontal="right" vertical="top" wrapText="1"/>
    </xf>
    <xf numFmtId="164" fontId="13" fillId="3" borderId="2" xfId="1" applyNumberFormat="1" applyFont="1" applyFill="1" applyBorder="1" applyAlignment="1">
      <alignment horizontal="right" vertical="top" wrapText="1"/>
    </xf>
    <xf numFmtId="164" fontId="12" fillId="0" borderId="0" xfId="5" applyNumberFormat="1" applyFont="1" applyAlignment="1">
      <alignment horizontal="right" vertical="center" wrapText="1"/>
    </xf>
    <xf numFmtId="164" fontId="12" fillId="0" borderId="5" xfId="7" applyNumberFormat="1" applyBorder="1" applyAlignment="1">
      <alignment horizontal="left" vertical="center" wrapText="1"/>
    </xf>
    <xf numFmtId="164" fontId="2" fillId="0" borderId="0" xfId="2" applyNumberFormat="1" applyFont="1" applyAlignment="1">
      <alignment horizontal="left" vertical="center" wrapText="1"/>
    </xf>
    <xf numFmtId="164" fontId="2" fillId="0" borderId="0" xfId="2" applyNumberFormat="1" applyFont="1" applyAlignment="1">
      <alignment horizontal="left" vertical="top" wrapText="1"/>
    </xf>
    <xf numFmtId="164" fontId="12" fillId="0" borderId="0" xfId="2" applyNumberFormat="1" applyFont="1" applyAlignment="1">
      <alignment horizontal="left" vertical="top" wrapText="1"/>
    </xf>
    <xf numFmtId="164" fontId="12" fillId="0" borderId="3" xfId="2" applyNumberFormat="1" applyFont="1" applyBorder="1" applyAlignment="1">
      <alignment horizontal="left" vertical="top" wrapText="1"/>
    </xf>
    <xf numFmtId="164" fontId="13" fillId="0" borderId="1" xfId="0" applyNumberFormat="1" applyFont="1" applyBorder="1" applyAlignment="1">
      <alignment wrapText="1"/>
    </xf>
    <xf numFmtId="164" fontId="2" fillId="0" borderId="0" xfId="0" applyNumberFormat="1" applyFont="1" applyAlignment="1">
      <alignment horizontal="left" vertical="top" wrapText="1"/>
    </xf>
    <xf numFmtId="164" fontId="2" fillId="0" borderId="3" xfId="0" applyNumberFormat="1" applyFont="1" applyBorder="1" applyAlignment="1">
      <alignment horizontal="left" vertical="center" wrapText="1"/>
    </xf>
    <xf numFmtId="164" fontId="12" fillId="3" borderId="2" xfId="0" applyNumberFormat="1" applyFont="1" applyFill="1" applyBorder="1" applyAlignment="1">
      <alignment horizontal="right" wrapText="1"/>
    </xf>
    <xf numFmtId="164" fontId="12" fillId="0" borderId="2" xfId="0" applyNumberFormat="1" applyFont="1" applyBorder="1" applyAlignment="1">
      <alignment horizontal="right" wrapText="1"/>
    </xf>
    <xf numFmtId="164" fontId="3" fillId="2" borderId="0" xfId="0" applyNumberFormat="1" applyFont="1" applyFill="1" applyAlignment="1">
      <alignment horizontal="left" vertical="top" wrapText="1"/>
    </xf>
    <xf numFmtId="164" fontId="3" fillId="0" borderId="10" xfId="2" applyNumberFormat="1" applyFont="1" applyBorder="1" applyAlignment="1">
      <alignment horizontal="right" vertical="top" wrapText="1"/>
    </xf>
    <xf numFmtId="164" fontId="7" fillId="0" borderId="0" xfId="2" applyNumberFormat="1" applyFont="1" applyAlignment="1">
      <alignment horizontal="left" vertical="center" wrapText="1"/>
    </xf>
    <xf numFmtId="164" fontId="7" fillId="0" borderId="0" xfId="2" applyNumberFormat="1" applyFont="1" applyAlignment="1">
      <alignment vertical="center" wrapText="1"/>
    </xf>
    <xf numFmtId="164" fontId="2" fillId="0" borderId="7" xfId="2" applyNumberFormat="1" applyFont="1" applyBorder="1" applyAlignment="1">
      <alignment horizontal="left" vertical="center" wrapText="1"/>
    </xf>
    <xf numFmtId="164" fontId="2" fillId="0" borderId="0" xfId="7" applyNumberFormat="1" applyFont="1" applyAlignment="1">
      <alignment horizontal="left" vertical="center" wrapText="1"/>
    </xf>
    <xf numFmtId="164" fontId="2" fillId="0" borderId="3" xfId="7" applyNumberFormat="1" applyFont="1" applyBorder="1" applyAlignment="1">
      <alignment horizontal="left" vertical="center" wrapText="1"/>
    </xf>
    <xf numFmtId="164" fontId="12" fillId="0" borderId="0" xfId="3" applyNumberFormat="1" applyFont="1" applyAlignment="1">
      <alignment vertical="center" wrapText="1"/>
    </xf>
    <xf numFmtId="164" fontId="13" fillId="0" borderId="0" xfId="9" applyNumberFormat="1" applyFont="1" applyFill="1" applyBorder="1" applyAlignment="1">
      <alignment vertical="center" wrapText="1"/>
    </xf>
    <xf numFmtId="164" fontId="13" fillId="3" borderId="0" xfId="9" applyNumberFormat="1" applyFont="1" applyFill="1" applyBorder="1" applyAlignment="1">
      <alignment vertical="center" wrapText="1"/>
    </xf>
    <xf numFmtId="164" fontId="21" fillId="0" borderId="0" xfId="3" applyNumberFormat="1" applyFont="1" applyAlignment="1">
      <alignment wrapText="1"/>
    </xf>
    <xf numFmtId="164" fontId="12" fillId="0" borderId="3" xfId="3" applyNumberFormat="1" applyFont="1" applyBorder="1" applyAlignment="1">
      <alignment horizontal="left" vertical="center" wrapText="1"/>
    </xf>
    <xf numFmtId="164" fontId="12" fillId="0" borderId="0" xfId="1" applyNumberFormat="1" applyFont="1" applyAlignment="1">
      <alignment wrapText="1"/>
    </xf>
    <xf numFmtId="164" fontId="12" fillId="0" borderId="0" xfId="1" applyNumberFormat="1" applyFont="1" applyAlignment="1">
      <alignment horizontal="left" wrapText="1"/>
    </xf>
    <xf numFmtId="0" fontId="14" fillId="0" borderId="0" xfId="0" applyFont="1" applyAlignment="1">
      <alignment wrapText="1"/>
    </xf>
    <xf numFmtId="164" fontId="13" fillId="2" borderId="0" xfId="3" applyNumberFormat="1" applyFont="1" applyFill="1" applyAlignment="1">
      <alignment vertical="top" wrapText="1"/>
    </xf>
    <xf numFmtId="164" fontId="12" fillId="3" borderId="1" xfId="7" applyNumberFormat="1" applyFill="1" applyBorder="1" applyAlignment="1">
      <alignment vertical="center" wrapText="1"/>
    </xf>
    <xf numFmtId="0" fontId="2" fillId="0" borderId="3" xfId="0" applyFont="1" applyBorder="1" applyAlignment="1">
      <alignment wrapText="1"/>
    </xf>
    <xf numFmtId="164" fontId="6" fillId="0" borderId="0" xfId="1" applyNumberFormat="1" applyFont="1" applyAlignment="1">
      <alignment vertical="top" wrapText="1"/>
    </xf>
    <xf numFmtId="164" fontId="6" fillId="2" borderId="0" xfId="1" applyNumberFormat="1" applyFont="1" applyFill="1" applyAlignment="1">
      <alignment wrapText="1"/>
    </xf>
    <xf numFmtId="0" fontId="2" fillId="2" borderId="0" xfId="0" applyFont="1" applyFill="1" applyAlignment="1">
      <alignment vertical="top" wrapText="1"/>
    </xf>
    <xf numFmtId="0" fontId="3" fillId="2" borderId="0" xfId="0" applyFont="1" applyFill="1" applyAlignment="1">
      <alignment vertical="top" wrapText="1"/>
    </xf>
    <xf numFmtId="0" fontId="8" fillId="2" borderId="0" xfId="0" applyFont="1" applyFill="1" applyAlignment="1">
      <alignment vertical="top" wrapText="1" readingOrder="1"/>
    </xf>
    <xf numFmtId="0" fontId="9" fillId="0" borderId="0" xfId="0" applyFont="1" applyAlignment="1">
      <alignment wrapText="1"/>
    </xf>
    <xf numFmtId="0" fontId="3" fillId="0" borderId="0" xfId="0" applyFont="1" applyAlignment="1">
      <alignment vertical="top" wrapText="1"/>
    </xf>
    <xf numFmtId="0" fontId="6" fillId="2" borderId="0" xfId="0" applyFont="1" applyFill="1" applyAlignment="1">
      <alignment wrapText="1"/>
    </xf>
    <xf numFmtId="0" fontId="3" fillId="2" borderId="0" xfId="0" applyFont="1" applyFill="1" applyAlignment="1">
      <alignment horizontal="left" vertical="top" wrapText="1"/>
    </xf>
    <xf numFmtId="0" fontId="10" fillId="2" borderId="0" xfId="2" applyFont="1" applyFill="1" applyAlignment="1">
      <alignment vertical="center" wrapText="1"/>
    </xf>
    <xf numFmtId="0" fontId="11" fillId="2" borderId="0" xfId="3" applyFont="1" applyFill="1" applyAlignment="1">
      <alignment horizontal="left" wrapText="1"/>
    </xf>
    <xf numFmtId="0" fontId="3" fillId="2" borderId="0" xfId="4" applyFont="1" applyFill="1" applyAlignment="1">
      <alignment horizontal="left" vertical="center" wrapText="1"/>
    </xf>
    <xf numFmtId="164" fontId="12" fillId="0" borderId="0" xfId="3" applyNumberFormat="1" applyFont="1" applyAlignment="1">
      <alignment wrapText="1"/>
    </xf>
    <xf numFmtId="0" fontId="12" fillId="0" borderId="3" xfId="1" applyFont="1" applyBorder="1" applyAlignment="1">
      <alignment vertical="center" wrapText="1"/>
    </xf>
    <xf numFmtId="0" fontId="0" fillId="0" borderId="3" xfId="0" applyBorder="1" applyAlignment="1">
      <alignment wrapText="1"/>
    </xf>
    <xf numFmtId="0" fontId="13" fillId="0" borderId="1" xfId="1" applyFont="1" applyBorder="1" applyAlignment="1">
      <alignment wrapText="1"/>
    </xf>
    <xf numFmtId="0" fontId="13" fillId="0" borderId="2" xfId="1" applyFont="1" applyBorder="1" applyAlignment="1">
      <alignment wrapText="1"/>
    </xf>
    <xf numFmtId="165" fontId="13" fillId="0" borderId="0" xfId="1" applyNumberFormat="1" applyFont="1" applyAlignment="1">
      <alignment wrapText="1"/>
    </xf>
    <xf numFmtId="165" fontId="13" fillId="3" borderId="0" xfId="1" applyNumberFormat="1" applyFont="1" applyFill="1" applyAlignment="1">
      <alignment wrapText="1"/>
    </xf>
    <xf numFmtId="165" fontId="13" fillId="0" borderId="0" xfId="1" applyNumberFormat="1" applyFont="1" applyAlignment="1">
      <alignment horizontal="right" wrapText="1"/>
    </xf>
    <xf numFmtId="166" fontId="13" fillId="0" borderId="0" xfId="1" applyNumberFormat="1" applyFont="1" applyAlignment="1">
      <alignment horizontal="center" wrapText="1"/>
    </xf>
    <xf numFmtId="0" fontId="13" fillId="0" borderId="0" xfId="1" applyFont="1" applyAlignment="1">
      <alignment horizontal="left" wrapText="1"/>
    </xf>
    <xf numFmtId="165" fontId="13" fillId="0" borderId="0" xfId="1" applyNumberFormat="1" applyFont="1" applyAlignment="1">
      <alignment horizontal="center" wrapText="1"/>
    </xf>
    <xf numFmtId="165" fontId="13" fillId="3" borderId="0" xfId="1" applyNumberFormat="1" applyFont="1" applyFill="1" applyAlignment="1">
      <alignment horizontal="right" wrapText="1"/>
    </xf>
    <xf numFmtId="0" fontId="12" fillId="0" borderId="3" xfId="1" applyFont="1" applyBorder="1" applyAlignment="1">
      <alignment wrapText="1"/>
    </xf>
    <xf numFmtId="165" fontId="13" fillId="0" borderId="3" xfId="1" applyNumberFormat="1" applyFont="1" applyBorder="1" applyAlignment="1">
      <alignment horizontal="center" wrapText="1"/>
    </xf>
    <xf numFmtId="165" fontId="12" fillId="3" borderId="3" xfId="1" applyNumberFormat="1" applyFont="1" applyFill="1" applyBorder="1" applyAlignment="1">
      <alignment horizontal="right" wrapText="1"/>
    </xf>
    <xf numFmtId="165" fontId="12" fillId="0" borderId="3" xfId="1" applyNumberFormat="1" applyFont="1" applyBorder="1" applyAlignment="1">
      <alignment wrapText="1"/>
    </xf>
    <xf numFmtId="165" fontId="12" fillId="3" borderId="3" xfId="1" applyNumberFormat="1" applyFont="1" applyFill="1" applyBorder="1" applyAlignment="1">
      <alignment wrapText="1"/>
    </xf>
    <xf numFmtId="165" fontId="12" fillId="0" borderId="3" xfId="1" applyNumberFormat="1" applyFont="1" applyBorder="1" applyAlignment="1">
      <alignment horizontal="right" wrapText="1"/>
    </xf>
    <xf numFmtId="0" fontId="0" fillId="0" borderId="0" xfId="0" applyAlignment="1">
      <alignment wrapText="1"/>
    </xf>
    <xf numFmtId="0" fontId="9" fillId="0" borderId="0" xfId="1" applyFont="1" applyAlignment="1">
      <alignment wrapText="1"/>
    </xf>
    <xf numFmtId="0" fontId="10" fillId="0" borderId="0" xfId="2" applyFont="1" applyAlignment="1">
      <alignment vertical="center" wrapText="1"/>
    </xf>
    <xf numFmtId="0" fontId="11" fillId="0" borderId="0" xfId="3" applyFont="1" applyAlignment="1">
      <alignment horizontal="left" wrapText="1"/>
    </xf>
    <xf numFmtId="0" fontId="3" fillId="0" borderId="0" xfId="4" applyFont="1" applyAlignment="1">
      <alignment horizontal="left" vertical="center" wrapText="1"/>
    </xf>
    <xf numFmtId="164" fontId="13" fillId="0" borderId="0" xfId="1" applyNumberFormat="1" applyFont="1" applyAlignment="1">
      <alignment wrapText="1"/>
    </xf>
    <xf numFmtId="164" fontId="13" fillId="0" borderId="0" xfId="1" applyNumberFormat="1" applyFont="1" applyAlignment="1">
      <alignment horizontal="right" wrapText="1"/>
    </xf>
    <xf numFmtId="164" fontId="13" fillId="0" borderId="1" xfId="1" applyNumberFormat="1" applyFont="1" applyBorder="1" applyAlignment="1">
      <alignment vertical="center" wrapText="1"/>
    </xf>
    <xf numFmtId="164" fontId="25" fillId="0" borderId="0" xfId="1" applyNumberFormat="1" applyFont="1" applyAlignment="1">
      <alignment vertical="center" wrapText="1"/>
    </xf>
    <xf numFmtId="164" fontId="26" fillId="0" borderId="0" xfId="1" applyNumberFormat="1" applyFont="1" applyAlignment="1">
      <alignment wrapText="1"/>
    </xf>
    <xf numFmtId="164" fontId="13" fillId="0" borderId="0" xfId="1" applyNumberFormat="1" applyFont="1" applyAlignment="1">
      <alignment horizontal="left" wrapText="1"/>
    </xf>
    <xf numFmtId="164" fontId="13" fillId="0" borderId="0" xfId="1" applyNumberFormat="1" applyFont="1" applyAlignment="1">
      <alignment vertical="center" wrapText="1"/>
    </xf>
    <xf numFmtId="164" fontId="13" fillId="0" borderId="0" xfId="1" applyNumberFormat="1" applyFont="1" applyAlignment="1">
      <alignment horizontal="right" vertical="center" wrapText="1"/>
    </xf>
    <xf numFmtId="164" fontId="13" fillId="0" borderId="0" xfId="1" applyNumberFormat="1" applyFont="1" applyAlignment="1">
      <alignment horizontal="left" vertical="center" wrapText="1"/>
    </xf>
    <xf numFmtId="164" fontId="12" fillId="0" borderId="2" xfId="1" applyNumberFormat="1" applyFont="1" applyBorder="1" applyAlignment="1">
      <alignment vertical="center" wrapText="1"/>
    </xf>
    <xf numFmtId="164" fontId="25" fillId="0" borderId="0" xfId="1" applyNumberFormat="1" applyFont="1" applyAlignment="1">
      <alignment wrapText="1"/>
    </xf>
    <xf numFmtId="164" fontId="12" fillId="0" borderId="1" xfId="1" applyNumberFormat="1" applyFont="1" applyBorder="1" applyAlignment="1">
      <alignment vertical="center" wrapText="1"/>
    </xf>
    <xf numFmtId="164" fontId="12" fillId="0" borderId="3" xfId="1" applyNumberFormat="1" applyFont="1" applyBorder="1" applyAlignment="1">
      <alignment wrapText="1"/>
    </xf>
    <xf numFmtId="0" fontId="18" fillId="0" borderId="0" xfId="0" applyFont="1" applyAlignment="1">
      <alignment wrapText="1"/>
    </xf>
    <xf numFmtId="164" fontId="5" fillId="0" borderId="0" xfId="1" applyNumberFormat="1" applyAlignment="1">
      <alignment wrapText="1"/>
    </xf>
    <xf numFmtId="164" fontId="5" fillId="0" borderId="0" xfId="1" applyNumberFormat="1" applyAlignment="1">
      <alignment horizontal="right" wrapText="1"/>
    </xf>
    <xf numFmtId="164" fontId="13" fillId="0" borderId="0" xfId="3" applyNumberFormat="1" applyFont="1" applyAlignment="1">
      <alignment wrapText="1"/>
    </xf>
    <xf numFmtId="164" fontId="13" fillId="4" borderId="0" xfId="3" applyNumberFormat="1" applyFont="1" applyFill="1" applyAlignment="1">
      <alignment wrapText="1"/>
    </xf>
    <xf numFmtId="164" fontId="20" fillId="0" borderId="0" xfId="3" applyNumberFormat="1" applyFont="1" applyAlignment="1">
      <alignment wrapText="1"/>
    </xf>
    <xf numFmtId="164" fontId="12" fillId="0" borderId="1" xfId="2" applyNumberFormat="1" applyFont="1" applyBorder="1" applyAlignment="1">
      <alignment vertical="top" wrapText="1"/>
    </xf>
    <xf numFmtId="164" fontId="13" fillId="0" borderId="0" xfId="3" applyNumberFormat="1" applyFont="1" applyAlignment="1">
      <alignment horizontal="left" vertical="center" wrapText="1"/>
    </xf>
    <xf numFmtId="164" fontId="12" fillId="0" borderId="2" xfId="9" applyNumberFormat="1" applyFont="1" applyFill="1" applyBorder="1" applyAlignment="1">
      <alignment vertical="center" wrapText="1"/>
    </xf>
    <xf numFmtId="164" fontId="12" fillId="3" borderId="2" xfId="9" applyNumberFormat="1" applyFont="1" applyFill="1" applyBorder="1" applyAlignment="1">
      <alignment vertical="center" wrapText="1"/>
    </xf>
    <xf numFmtId="164" fontId="22" fillId="0" borderId="0" xfId="3" applyNumberFormat="1" applyFont="1" applyAlignment="1">
      <alignment wrapText="1"/>
    </xf>
    <xf numFmtId="164" fontId="23" fillId="0" borderId="0" xfId="3" applyNumberFormat="1" applyFont="1" applyAlignment="1">
      <alignment horizontal="left" vertical="center" wrapText="1"/>
    </xf>
    <xf numFmtId="164" fontId="24" fillId="0" borderId="0" xfId="9" applyNumberFormat="1" applyFont="1" applyFill="1" applyBorder="1" applyAlignment="1">
      <alignment vertical="center" wrapText="1"/>
    </xf>
    <xf numFmtId="164" fontId="24" fillId="3" borderId="0" xfId="9" applyNumberFormat="1" applyFont="1" applyFill="1" applyBorder="1" applyAlignment="1">
      <alignment vertical="center" wrapText="1"/>
    </xf>
    <xf numFmtId="164" fontId="24" fillId="0" borderId="0" xfId="3" applyNumberFormat="1" applyFont="1" applyAlignment="1">
      <alignment horizontal="left" vertical="center" wrapText="1"/>
    </xf>
    <xf numFmtId="164" fontId="23" fillId="0" borderId="2" xfId="9" applyNumberFormat="1" applyFont="1" applyFill="1" applyBorder="1" applyAlignment="1">
      <alignment vertical="center" wrapText="1"/>
    </xf>
    <xf numFmtId="164" fontId="23" fillId="3" borderId="2" xfId="9" applyNumberFormat="1" applyFont="1" applyFill="1" applyBorder="1" applyAlignment="1">
      <alignment vertical="center" wrapText="1"/>
    </xf>
    <xf numFmtId="164" fontId="13" fillId="0" borderId="0" xfId="3" applyNumberFormat="1" applyFont="1" applyAlignment="1">
      <alignment vertical="center" wrapText="1"/>
    </xf>
    <xf numFmtId="164" fontId="12" fillId="0" borderId="2" xfId="3" applyNumberFormat="1" applyFont="1" applyBorder="1" applyAlignment="1">
      <alignment vertical="center" wrapText="1"/>
    </xf>
    <xf numFmtId="164" fontId="13" fillId="0" borderId="0" xfId="3" quotePrefix="1" applyNumberFormat="1" applyFont="1" applyAlignment="1">
      <alignment vertical="top" wrapText="1"/>
    </xf>
    <xf numFmtId="164" fontId="27" fillId="0" borderId="0" xfId="3" applyNumberFormat="1" applyFont="1" applyAlignment="1">
      <alignment wrapText="1"/>
    </xf>
    <xf numFmtId="164" fontId="13" fillId="0" borderId="0" xfId="3" quotePrefix="1" applyNumberFormat="1" applyFont="1" applyAlignment="1">
      <alignment horizontal="left" vertical="top" wrapText="1"/>
    </xf>
    <xf numFmtId="164" fontId="3" fillId="0" borderId="0" xfId="2" applyNumberFormat="1" applyFont="1" applyAlignment="1">
      <alignment vertical="center" wrapText="1"/>
    </xf>
    <xf numFmtId="164" fontId="3" fillId="0" borderId="0" xfId="8" applyNumberFormat="1" applyFont="1" applyBorder="1" applyAlignment="1">
      <alignment vertical="center" wrapText="1"/>
    </xf>
    <xf numFmtId="164" fontId="3" fillId="3" borderId="0" xfId="8" applyNumberFormat="1" applyFont="1" applyFill="1" applyBorder="1" applyAlignment="1">
      <alignment vertical="center" wrapText="1"/>
    </xf>
    <xf numFmtId="164" fontId="2" fillId="0" borderId="0" xfId="7" applyNumberFormat="1" applyFont="1" applyAlignment="1">
      <alignment vertical="center" wrapText="1"/>
    </xf>
    <xf numFmtId="164" fontId="3" fillId="0" borderId="0" xfId="2" applyNumberFormat="1" applyFont="1" applyAlignment="1">
      <alignment horizontal="left" vertical="center" wrapText="1"/>
    </xf>
    <xf numFmtId="164" fontId="7" fillId="0" borderId="8" xfId="8" applyNumberFormat="1" applyFont="1" applyBorder="1" applyAlignment="1">
      <alignment vertical="center" wrapText="1"/>
    </xf>
    <xf numFmtId="164" fontId="7" fillId="3" borderId="8" xfId="8" applyNumberFormat="1" applyFont="1" applyFill="1" applyBorder="1" applyAlignment="1">
      <alignment vertical="center" wrapText="1"/>
    </xf>
    <xf numFmtId="164" fontId="13" fillId="0" borderId="0" xfId="2" applyNumberFormat="1" applyFont="1" applyAlignment="1">
      <alignment horizontal="left" vertical="center" wrapText="1"/>
    </xf>
    <xf numFmtId="164" fontId="7" fillId="0" borderId="0" xfId="7" applyNumberFormat="1" applyFont="1" applyAlignment="1">
      <alignment vertical="center" wrapText="1"/>
    </xf>
    <xf numFmtId="164" fontId="7" fillId="0" borderId="6" xfId="8" applyNumberFormat="1" applyFont="1" applyBorder="1" applyAlignment="1">
      <alignment vertical="center" wrapText="1"/>
    </xf>
    <xf numFmtId="164" fontId="7" fillId="3" borderId="6" xfId="8" applyNumberFormat="1" applyFont="1" applyFill="1" applyBorder="1" applyAlignment="1">
      <alignment vertical="center" wrapText="1"/>
    </xf>
    <xf numFmtId="164" fontId="2" fillId="0" borderId="9" xfId="8" applyNumberFormat="1" applyFont="1" applyBorder="1" applyAlignment="1">
      <alignment wrapText="1"/>
    </xf>
    <xf numFmtId="164" fontId="2" fillId="3" borderId="9" xfId="8" applyNumberFormat="1" applyFont="1" applyFill="1" applyBorder="1" applyAlignment="1">
      <alignment wrapText="1"/>
    </xf>
    <xf numFmtId="164" fontId="2" fillId="0" borderId="0" xfId="2" applyNumberFormat="1" applyFont="1" applyAlignment="1">
      <alignment vertical="center" wrapText="1"/>
    </xf>
    <xf numFmtId="164" fontId="2" fillId="0" borderId="11" xfId="8" applyNumberFormat="1" applyFont="1" applyBorder="1" applyAlignment="1">
      <alignment wrapText="1"/>
    </xf>
    <xf numFmtId="164" fontId="2" fillId="3" borderId="11" xfId="8" applyNumberFormat="1" applyFont="1" applyFill="1" applyBorder="1" applyAlignment="1">
      <alignment wrapText="1"/>
    </xf>
    <xf numFmtId="164" fontId="6" fillId="0" borderId="0" xfId="2" applyNumberFormat="1" applyFont="1" applyAlignment="1">
      <alignment vertical="center" wrapText="1"/>
    </xf>
    <xf numFmtId="164" fontId="2" fillId="0" borderId="7" xfId="8" applyNumberFormat="1" applyFont="1" applyBorder="1" applyAlignment="1">
      <alignment wrapText="1"/>
    </xf>
    <xf numFmtId="164" fontId="2" fillId="3" borderId="7" xfId="8" applyNumberFormat="1" applyFont="1" applyFill="1" applyBorder="1" applyAlignment="1">
      <alignment wrapText="1"/>
    </xf>
    <xf numFmtId="164" fontId="3" fillId="0" borderId="12" xfId="8" applyNumberFormat="1" applyFont="1" applyBorder="1" applyAlignment="1">
      <alignment wrapText="1"/>
    </xf>
    <xf numFmtId="164" fontId="3" fillId="3" borderId="12" xfId="8" applyNumberFormat="1" applyFont="1" applyFill="1" applyBorder="1" applyAlignment="1">
      <alignment wrapText="1"/>
    </xf>
    <xf numFmtId="164" fontId="3" fillId="0" borderId="1" xfId="2" applyNumberFormat="1" applyFont="1" applyBorder="1" applyAlignment="1">
      <alignment horizontal="right" vertical="center" wrapText="1"/>
    </xf>
    <xf numFmtId="164" fontId="3" fillId="0" borderId="0" xfId="2" applyNumberFormat="1" applyFont="1" applyAlignment="1">
      <alignment horizontal="right" vertical="center" wrapText="1"/>
    </xf>
    <xf numFmtId="164" fontId="3" fillId="0" borderId="0" xfId="8" applyNumberFormat="1" applyFont="1" applyFill="1" applyBorder="1" applyAlignment="1">
      <alignment vertical="center" wrapText="1"/>
    </xf>
    <xf numFmtId="164" fontId="7" fillId="0" borderId="8" xfId="8" applyNumberFormat="1" applyFont="1" applyFill="1" applyBorder="1" applyAlignment="1">
      <alignment vertical="center" wrapText="1"/>
    </xf>
    <xf numFmtId="164" fontId="7" fillId="0" borderId="6" xfId="8" applyNumberFormat="1" applyFont="1" applyFill="1" applyBorder="1" applyAlignment="1">
      <alignment vertical="center" wrapText="1"/>
    </xf>
    <xf numFmtId="164" fontId="3" fillId="0" borderId="6" xfId="8" applyNumberFormat="1" applyFont="1" applyBorder="1" applyAlignment="1">
      <alignment vertical="center" wrapText="1"/>
    </xf>
    <xf numFmtId="164" fontId="3" fillId="0" borderId="6" xfId="8" applyNumberFormat="1" applyFont="1" applyFill="1" applyBorder="1" applyAlignment="1">
      <alignment vertical="center" wrapText="1"/>
    </xf>
    <xf numFmtId="164" fontId="7" fillId="0" borderId="0" xfId="8" applyNumberFormat="1" applyFont="1" applyFill="1" applyBorder="1" applyAlignment="1">
      <alignment vertical="center" wrapText="1"/>
    </xf>
    <xf numFmtId="164" fontId="0" fillId="0" borderId="0" xfId="0" applyNumberFormat="1" applyAlignment="1">
      <alignment wrapText="1"/>
    </xf>
    <xf numFmtId="164" fontId="3" fillId="0" borderId="0" xfId="0" applyNumberFormat="1" applyFont="1" applyAlignment="1">
      <alignment horizontal="left" vertical="center" wrapText="1"/>
    </xf>
    <xf numFmtId="164" fontId="3" fillId="0" borderId="0" xfId="9" applyNumberFormat="1" applyFont="1" applyFill="1" applyBorder="1" applyAlignment="1">
      <alignment vertical="center" wrapText="1"/>
    </xf>
    <xf numFmtId="164" fontId="3" fillId="0" borderId="0" xfId="9" applyNumberFormat="1" applyFont="1" applyBorder="1" applyAlignment="1">
      <alignment vertical="center" wrapText="1"/>
    </xf>
    <xf numFmtId="164" fontId="7" fillId="0" borderId="8" xfId="8" applyNumberFormat="1" applyFont="1" applyBorder="1" applyAlignment="1">
      <alignment wrapText="1"/>
    </xf>
    <xf numFmtId="164" fontId="7" fillId="0" borderId="8" xfId="8" applyNumberFormat="1" applyFont="1" applyFill="1" applyBorder="1" applyAlignment="1">
      <alignment wrapText="1"/>
    </xf>
    <xf numFmtId="0" fontId="3" fillId="0" borderId="0" xfId="2" applyFont="1" applyAlignment="1">
      <alignment vertical="center" wrapText="1"/>
    </xf>
    <xf numFmtId="0" fontId="2" fillId="0" borderId="0" xfId="7" applyFont="1" applyAlignment="1">
      <alignment vertical="center" wrapText="1"/>
    </xf>
    <xf numFmtId="3" fontId="3" fillId="0" borderId="0" xfId="8" applyNumberFormat="1" applyFont="1" applyBorder="1" applyAlignment="1">
      <alignment vertical="center" wrapText="1"/>
    </xf>
    <xf numFmtId="3" fontId="3" fillId="3" borderId="0" xfId="8" applyNumberFormat="1" applyFont="1" applyFill="1" applyBorder="1" applyAlignment="1">
      <alignment vertical="center" wrapText="1"/>
    </xf>
    <xf numFmtId="0" fontId="3" fillId="0" borderId="0" xfId="2" applyFont="1" applyAlignment="1">
      <alignment horizontal="left" vertical="center" wrapText="1"/>
    </xf>
    <xf numFmtId="0" fontId="7" fillId="0" borderId="0" xfId="2" applyFont="1" applyAlignment="1">
      <alignment vertical="center" wrapText="1"/>
    </xf>
    <xf numFmtId="168" fontId="7" fillId="0" borderId="8" xfId="8" applyNumberFormat="1" applyFont="1" applyBorder="1" applyAlignment="1">
      <alignment vertical="center" wrapText="1"/>
    </xf>
    <xf numFmtId="168" fontId="7" fillId="3" borderId="8" xfId="8" applyNumberFormat="1" applyFont="1" applyFill="1" applyBorder="1" applyAlignment="1">
      <alignment vertical="center" wrapText="1"/>
    </xf>
    <xf numFmtId="0" fontId="7" fillId="0" borderId="0" xfId="7" applyFont="1" applyAlignment="1">
      <alignment vertical="center" wrapText="1"/>
    </xf>
    <xf numFmtId="0" fontId="13" fillId="0" borderId="0" xfId="2" applyFont="1" applyAlignment="1">
      <alignment horizontal="left" vertical="center" wrapText="1"/>
    </xf>
    <xf numFmtId="3" fontId="3" fillId="0" borderId="8" xfId="8" applyNumberFormat="1" applyFont="1" applyBorder="1" applyAlignment="1">
      <alignment vertical="center" wrapText="1"/>
    </xf>
    <xf numFmtId="3" fontId="3" fillId="3" borderId="8" xfId="8" applyNumberFormat="1" applyFont="1" applyFill="1" applyBorder="1" applyAlignment="1">
      <alignment vertical="center" wrapText="1"/>
    </xf>
    <xf numFmtId="0" fontId="2" fillId="0" borderId="0" xfId="2" applyFont="1" applyAlignment="1">
      <alignment vertical="center" wrapText="1"/>
    </xf>
    <xf numFmtId="168" fontId="2" fillId="0" borderId="8" xfId="8" applyNumberFormat="1" applyFont="1" applyBorder="1" applyAlignment="1">
      <alignment vertical="center" wrapText="1"/>
    </xf>
    <xf numFmtId="168" fontId="2" fillId="3" borderId="8" xfId="8" applyNumberFormat="1" applyFont="1" applyFill="1" applyBorder="1" applyAlignment="1">
      <alignment vertical="center" wrapText="1"/>
    </xf>
    <xf numFmtId="0" fontId="2" fillId="0" borderId="0" xfId="7" applyFont="1" applyAlignment="1">
      <alignment horizontal="left" vertical="center" wrapText="1"/>
    </xf>
    <xf numFmtId="164" fontId="3" fillId="0" borderId="0" xfId="7" applyNumberFormat="1" applyFont="1" applyAlignment="1">
      <alignment horizontal="left" vertical="center" wrapText="1"/>
    </xf>
    <xf numFmtId="0" fontId="3" fillId="0" borderId="0" xfId="7" applyFont="1" applyAlignment="1">
      <alignment horizontal="left" vertical="center" wrapText="1"/>
    </xf>
    <xf numFmtId="0" fontId="7" fillId="0" borderId="0" xfId="7" applyFont="1" applyAlignment="1">
      <alignment horizontal="left" vertical="center" wrapText="1"/>
    </xf>
    <xf numFmtId="168" fontId="2" fillId="0" borderId="9" xfId="8" applyNumberFormat="1" applyFont="1" applyBorder="1" applyAlignment="1">
      <alignment vertical="center" wrapText="1"/>
    </xf>
    <xf numFmtId="168" fontId="2" fillId="3" borderId="9" xfId="8" applyNumberFormat="1" applyFont="1" applyFill="1" applyBorder="1" applyAlignment="1">
      <alignment vertical="center" wrapText="1"/>
    </xf>
    <xf numFmtId="0" fontId="12" fillId="0" borderId="3" xfId="7" applyBorder="1" applyAlignment="1">
      <alignment horizontal="left" vertical="center" wrapText="1"/>
    </xf>
    <xf numFmtId="168" fontId="2" fillId="0" borderId="3" xfId="8" applyNumberFormat="1" applyFont="1" applyBorder="1" applyAlignment="1">
      <alignment vertical="center" wrapText="1"/>
    </xf>
    <xf numFmtId="168" fontId="2" fillId="3" borderId="3" xfId="8" applyNumberFormat="1" applyFont="1" applyFill="1" applyBorder="1" applyAlignment="1">
      <alignment vertical="center" wrapText="1"/>
    </xf>
    <xf numFmtId="0" fontId="6" fillId="0" borderId="0" xfId="2" applyFont="1" applyAlignment="1">
      <alignment vertical="center" wrapText="1"/>
    </xf>
    <xf numFmtId="164" fontId="7" fillId="0" borderId="0" xfId="7" applyNumberFormat="1" applyFont="1" applyAlignment="1">
      <alignment horizontal="left" vertical="center" wrapText="1"/>
    </xf>
    <xf numFmtId="164" fontId="2" fillId="0" borderId="7" xfId="2" applyNumberFormat="1" applyFont="1" applyBorder="1" applyAlignment="1">
      <alignment vertical="center" wrapText="1"/>
    </xf>
    <xf numFmtId="164" fontId="2" fillId="0" borderId="7" xfId="8" applyNumberFormat="1" applyFont="1" applyBorder="1" applyAlignment="1">
      <alignment vertical="center" wrapText="1"/>
    </xf>
    <xf numFmtId="164" fontId="2" fillId="3" borderId="7" xfId="8" applyNumberFormat="1" applyFont="1" applyFill="1" applyBorder="1" applyAlignment="1">
      <alignment vertical="center" wrapText="1"/>
    </xf>
    <xf numFmtId="0" fontId="18" fillId="0" borderId="6" xfId="0" applyFont="1" applyBorder="1" applyAlignment="1">
      <alignment wrapText="1"/>
    </xf>
    <xf numFmtId="164" fontId="12" fillId="0" borderId="0" xfId="2" applyNumberFormat="1" applyFont="1" applyAlignment="1">
      <alignment vertical="top" wrapText="1"/>
    </xf>
    <xf numFmtId="164" fontId="13" fillId="0" borderId="0" xfId="2" applyNumberFormat="1" applyFont="1" applyAlignment="1">
      <alignment horizontal="right" vertical="top" wrapText="1"/>
    </xf>
    <xf numFmtId="164" fontId="12" fillId="3" borderId="0" xfId="2" applyNumberFormat="1" applyFont="1" applyFill="1" applyAlignment="1">
      <alignment horizontal="right" vertical="top" wrapText="1"/>
    </xf>
    <xf numFmtId="164" fontId="12" fillId="0" borderId="0" xfId="2" applyNumberFormat="1" applyFont="1" applyAlignment="1">
      <alignment horizontal="right" vertical="top" wrapText="1"/>
    </xf>
    <xf numFmtId="164" fontId="13" fillId="0" borderId="0" xfId="2" applyNumberFormat="1" applyFont="1" applyAlignment="1">
      <alignment horizontal="left" vertical="top" wrapText="1"/>
    </xf>
    <xf numFmtId="164" fontId="13" fillId="3" borderId="0" xfId="2" applyNumberFormat="1" applyFont="1" applyFill="1" applyAlignment="1">
      <alignment horizontal="right" vertical="top" wrapText="1"/>
    </xf>
    <xf numFmtId="164" fontId="12" fillId="0" borderId="2" xfId="2" applyNumberFormat="1" applyFont="1" applyBorder="1" applyAlignment="1">
      <alignment horizontal="right" vertical="top" wrapText="1"/>
    </xf>
    <xf numFmtId="164" fontId="12" fillId="3" borderId="2" xfId="2" applyNumberFormat="1" applyFont="1" applyFill="1" applyBorder="1" applyAlignment="1">
      <alignment horizontal="right" vertical="top" wrapText="1"/>
    </xf>
    <xf numFmtId="164" fontId="12" fillId="0" borderId="3" xfId="2" applyNumberFormat="1" applyFont="1" applyBorder="1" applyAlignment="1">
      <alignment horizontal="right" wrapText="1"/>
    </xf>
    <xf numFmtId="164" fontId="12" fillId="3" borderId="3" xfId="2" applyNumberFormat="1" applyFont="1" applyFill="1" applyBorder="1" applyAlignment="1">
      <alignment horizontal="right" wrapText="1"/>
    </xf>
    <xf numFmtId="164" fontId="13" fillId="0" borderId="3" xfId="2" applyNumberFormat="1" applyFont="1" applyBorder="1" applyAlignment="1">
      <alignment horizontal="right" vertical="top" wrapText="1"/>
    </xf>
    <xf numFmtId="164" fontId="12" fillId="3" borderId="3" xfId="2" applyNumberFormat="1" applyFont="1" applyFill="1" applyBorder="1" applyAlignment="1">
      <alignment horizontal="right" vertical="top" wrapText="1"/>
    </xf>
    <xf numFmtId="164" fontId="12" fillId="0" borderId="3" xfId="2" applyNumberFormat="1" applyFont="1" applyBorder="1" applyAlignment="1">
      <alignment horizontal="right" vertical="top" wrapText="1"/>
    </xf>
    <xf numFmtId="164" fontId="2" fillId="0" borderId="0" xfId="0" applyNumberFormat="1" applyFont="1" applyAlignment="1">
      <alignment vertical="center" wrapText="1"/>
    </xf>
    <xf numFmtId="164" fontId="13" fillId="0" borderId="0" xfId="0" applyNumberFormat="1" applyFont="1" applyAlignment="1">
      <alignment horizontal="right" wrapText="1"/>
    </xf>
    <xf numFmtId="164" fontId="12" fillId="0" borderId="0" xfId="0" applyNumberFormat="1" applyFont="1" applyAlignment="1">
      <alignment horizontal="right" wrapText="1"/>
    </xf>
    <xf numFmtId="164" fontId="3" fillId="0" borderId="0" xfId="0" applyNumberFormat="1" applyFont="1" applyAlignment="1">
      <alignment vertical="center" wrapText="1"/>
    </xf>
    <xf numFmtId="164" fontId="2" fillId="0" borderId="0" xfId="0" applyNumberFormat="1" applyFont="1" applyAlignment="1">
      <alignment horizontal="right" wrapText="1"/>
    </xf>
    <xf numFmtId="164" fontId="2" fillId="3" borderId="0" xfId="0" applyNumberFormat="1" applyFont="1" applyFill="1" applyAlignment="1">
      <alignment horizontal="right" wrapText="1"/>
    </xf>
    <xf numFmtId="164" fontId="3" fillId="0" borderId="0" xfId="2" applyNumberFormat="1" applyFont="1" applyAlignment="1">
      <alignment horizontal="left" vertical="top" wrapText="1"/>
    </xf>
    <xf numFmtId="164" fontId="12" fillId="3" borderId="0" xfId="0" applyNumberFormat="1" applyFont="1" applyFill="1" applyAlignment="1">
      <alignment horizontal="right" wrapText="1"/>
    </xf>
    <xf numFmtId="164" fontId="3" fillId="2" borderId="0" xfId="0" applyNumberFormat="1" applyFont="1" applyFill="1" applyAlignment="1">
      <alignment vertical="top" wrapText="1"/>
    </xf>
    <xf numFmtId="164" fontId="11" fillId="0" borderId="0" xfId="0" applyNumberFormat="1" applyFont="1" applyAlignment="1">
      <alignment horizontal="left" wrapText="1"/>
    </xf>
    <xf numFmtId="164" fontId="11" fillId="0" borderId="0" xfId="0" quotePrefix="1" applyNumberFormat="1" applyFont="1" applyAlignment="1">
      <alignment horizontal="left" wrapText="1"/>
    </xf>
    <xf numFmtId="164" fontId="11" fillId="0" borderId="0" xfId="0" applyNumberFormat="1" applyFont="1" applyAlignment="1">
      <alignment horizontal="left" vertical="center" wrapText="1"/>
    </xf>
    <xf numFmtId="164" fontId="11" fillId="0" borderId="0" xfId="2" applyNumberFormat="1" applyFont="1" applyAlignment="1">
      <alignment vertical="center" wrapText="1"/>
    </xf>
    <xf numFmtId="164" fontId="11" fillId="2" borderId="0" xfId="2" applyNumberFormat="1" applyFont="1" applyFill="1" applyAlignment="1">
      <alignment vertical="center" wrapText="1"/>
    </xf>
    <xf numFmtId="164" fontId="3" fillId="0" borderId="0" xfId="5" applyNumberFormat="1" applyFont="1" applyAlignment="1">
      <alignment vertical="center" wrapText="1"/>
    </xf>
    <xf numFmtId="164" fontId="13" fillId="0" borderId="0" xfId="5" applyNumberFormat="1" applyFont="1" applyAlignment="1">
      <alignment vertical="center" wrapText="1"/>
    </xf>
    <xf numFmtId="164" fontId="12" fillId="0" borderId="1" xfId="6" applyNumberFormat="1" applyFont="1" applyBorder="1" applyAlignment="1">
      <alignment vertical="center" wrapText="1"/>
    </xf>
    <xf numFmtId="164" fontId="6" fillId="0" borderId="0" xfId="5" applyNumberFormat="1" applyFont="1" applyAlignment="1">
      <alignment vertical="center" wrapText="1"/>
    </xf>
    <xf numFmtId="164" fontId="13" fillId="2" borderId="0" xfId="5" applyNumberFormat="1" applyFont="1" applyFill="1" applyAlignment="1">
      <alignment vertical="center" wrapText="1"/>
    </xf>
    <xf numFmtId="164" fontId="3" fillId="0" borderId="0" xfId="8" applyNumberFormat="1" applyFont="1" applyFill="1" applyBorder="1" applyAlignment="1">
      <alignment horizontal="right" vertical="center" wrapText="1"/>
    </xf>
    <xf numFmtId="164" fontId="13" fillId="3" borderId="0" xfId="5" applyNumberFormat="1" applyFont="1" applyFill="1" applyAlignment="1">
      <alignment horizontal="right" vertical="center" wrapText="1"/>
    </xf>
    <xf numFmtId="164" fontId="13" fillId="2" borderId="0" xfId="5" applyNumberFormat="1" applyFont="1" applyFill="1" applyAlignment="1">
      <alignment horizontal="left" vertical="center" wrapText="1"/>
    </xf>
    <xf numFmtId="164" fontId="13" fillId="0" borderId="0" xfId="5" applyNumberFormat="1" applyFont="1" applyAlignment="1">
      <alignment horizontal="left" vertical="center" wrapText="1"/>
    </xf>
    <xf numFmtId="164" fontId="3" fillId="0" borderId="4" xfId="8" applyNumberFormat="1" applyFont="1" applyFill="1" applyBorder="1" applyAlignment="1">
      <alignment horizontal="right" vertical="center" wrapText="1"/>
    </xf>
    <xf numFmtId="164" fontId="13" fillId="3" borderId="4" xfId="5" applyNumberFormat="1" applyFont="1" applyFill="1" applyBorder="1" applyAlignment="1">
      <alignment horizontal="right" vertical="center" wrapText="1"/>
    </xf>
    <xf numFmtId="164" fontId="13" fillId="0" borderId="4" xfId="5" applyNumberFormat="1" applyFont="1" applyBorder="1" applyAlignment="1">
      <alignment vertical="center" wrapText="1"/>
    </xf>
    <xf numFmtId="164" fontId="2" fillId="0" borderId="5" xfId="8" applyNumberFormat="1" applyFont="1" applyFill="1" applyBorder="1" applyAlignment="1">
      <alignment horizontal="right" vertical="center" wrapText="1"/>
    </xf>
    <xf numFmtId="164" fontId="2" fillId="3" borderId="5" xfId="8" applyNumberFormat="1" applyFont="1" applyFill="1" applyBorder="1" applyAlignment="1">
      <alignment horizontal="right" vertical="center" wrapText="1"/>
    </xf>
    <xf numFmtId="164" fontId="12" fillId="0" borderId="5" xfId="5" applyNumberFormat="1" applyFont="1" applyBorder="1" applyAlignment="1">
      <alignment vertical="center" wrapText="1"/>
    </xf>
    <xf numFmtId="164" fontId="12" fillId="0" borderId="0" xfId="5" applyNumberFormat="1" applyFont="1" applyAlignment="1">
      <alignment vertical="center" wrapText="1"/>
    </xf>
    <xf numFmtId="164" fontId="3" fillId="0" borderId="6" xfId="5" applyNumberFormat="1" applyFont="1" applyBorder="1" applyAlignment="1">
      <alignment vertical="center" wrapText="1"/>
    </xf>
    <xf numFmtId="164" fontId="13" fillId="0" borderId="2" xfId="6" applyNumberFormat="1" applyFont="1" applyBorder="1" applyAlignment="1">
      <alignment horizontal="right" vertical="center" wrapText="1"/>
    </xf>
    <xf numFmtId="164" fontId="13" fillId="3" borderId="2" xfId="6" applyNumberFormat="1" applyFont="1" applyFill="1" applyBorder="1" applyAlignment="1">
      <alignment horizontal="right" vertical="center" wrapText="1"/>
    </xf>
    <xf numFmtId="164" fontId="2" fillId="0" borderId="7" xfId="5" applyNumberFormat="1" applyFont="1" applyBorder="1" applyAlignment="1">
      <alignment vertical="center" wrapText="1"/>
    </xf>
    <xf numFmtId="164" fontId="2" fillId="0" borderId="2" xfId="8" applyNumberFormat="1" applyFont="1" applyFill="1" applyBorder="1" applyAlignment="1">
      <alignment horizontal="right" vertical="center" wrapText="1"/>
    </xf>
    <xf numFmtId="164" fontId="2" fillId="3" borderId="2" xfId="8" applyNumberFormat="1" applyFont="1" applyFill="1" applyBorder="1" applyAlignment="1">
      <alignment horizontal="right" vertical="center" wrapText="1"/>
    </xf>
    <xf numFmtId="164" fontId="3" fillId="2" borderId="0" xfId="8" applyNumberFormat="1" applyFont="1" applyFill="1" applyBorder="1" applyAlignment="1">
      <alignment horizontal="right" vertical="center" wrapText="1"/>
    </xf>
    <xf numFmtId="164" fontId="15" fillId="0" borderId="0" xfId="1" applyNumberFormat="1" applyFont="1" applyAlignment="1">
      <alignment vertical="top" wrapText="1"/>
    </xf>
    <xf numFmtId="164" fontId="16" fillId="0" borderId="0" xfId="5" applyNumberFormat="1" applyFont="1" applyAlignment="1">
      <alignment vertical="center" wrapText="1"/>
    </xf>
    <xf numFmtId="164" fontId="13" fillId="0" borderId="0" xfId="5" applyNumberFormat="1" applyFont="1" applyAlignment="1">
      <alignment horizontal="right" vertical="center" wrapText="1"/>
    </xf>
    <xf numFmtId="164" fontId="17" fillId="0" borderId="0" xfId="5" applyNumberFormat="1" applyFont="1" applyAlignment="1">
      <alignment horizontal="right" vertical="center" wrapText="1"/>
    </xf>
    <xf numFmtId="164" fontId="11" fillId="0" borderId="0" xfId="6" applyNumberFormat="1" applyFont="1" applyAlignment="1">
      <alignment horizontal="left" vertical="center" wrapText="1"/>
    </xf>
    <xf numFmtId="164" fontId="12" fillId="0" borderId="0" xfId="7" applyNumberFormat="1" applyAlignment="1">
      <alignment horizontal="left" vertical="center" wrapText="1"/>
    </xf>
    <xf numFmtId="164" fontId="3" fillId="4" borderId="0" xfId="8" applyNumberFormat="1" applyFont="1" applyFill="1" applyBorder="1" applyAlignment="1">
      <alignment horizontal="right" vertical="center" wrapText="1"/>
    </xf>
    <xf numFmtId="0" fontId="14" fillId="0" borderId="0" xfId="0" applyFont="1"/>
    <xf numFmtId="164" fontId="12" fillId="0" borderId="1" xfId="6" applyNumberFormat="1" applyFont="1" applyBorder="1">
      <alignment vertical="center"/>
    </xf>
    <xf numFmtId="164" fontId="2" fillId="0" borderId="0" xfId="5" applyNumberFormat="1" applyFont="1" applyAlignment="1"/>
    <xf numFmtId="0" fontId="2" fillId="0" borderId="3" xfId="0" applyFont="1" applyBorder="1"/>
    <xf numFmtId="0" fontId="3" fillId="2" borderId="0" xfId="0" applyFont="1" applyFill="1"/>
    <xf numFmtId="0" fontId="3" fillId="2" borderId="0" xfId="0" applyFont="1" applyFill="1" applyAlignment="1">
      <alignment vertical="top"/>
    </xf>
    <xf numFmtId="0" fontId="8" fillId="2" borderId="0" xfId="0" applyFont="1" applyFill="1" applyAlignment="1">
      <alignment vertical="top" readingOrder="1"/>
    </xf>
    <xf numFmtId="0" fontId="3" fillId="0" borderId="0" xfId="0" applyFont="1" applyAlignment="1">
      <alignment vertical="top"/>
    </xf>
    <xf numFmtId="0" fontId="3" fillId="2" borderId="0" xfId="0" applyFont="1" applyFill="1" applyAlignment="1">
      <alignment horizontal="left" vertical="top"/>
    </xf>
    <xf numFmtId="0" fontId="12" fillId="0" borderId="0" xfId="1" applyFont="1"/>
    <xf numFmtId="0" fontId="12" fillId="0" borderId="3" xfId="1" applyFont="1" applyBorder="1" applyAlignment="1">
      <alignment vertical="center"/>
    </xf>
    <xf numFmtId="164" fontId="2" fillId="0" borderId="0" xfId="2" applyNumberFormat="1" applyFont="1"/>
    <xf numFmtId="0" fontId="14" fillId="0" borderId="0" xfId="0" applyFont="1" applyAlignment="1">
      <alignment horizontal="left"/>
    </xf>
    <xf numFmtId="0" fontId="12" fillId="0" borderId="0" xfId="7"/>
    <xf numFmtId="164" fontId="3" fillId="0" borderId="0" xfId="2" applyNumberFormat="1" applyFont="1" applyAlignment="1">
      <alignment vertical="center"/>
    </xf>
    <xf numFmtId="0" fontId="18" fillId="0" borderId="0" xfId="0" applyFont="1"/>
    <xf numFmtId="164" fontId="12" fillId="0" borderId="0" xfId="3" applyNumberFormat="1" applyFont="1"/>
    <xf numFmtId="164" fontId="2" fillId="0" borderId="0" xfId="1" applyNumberFormat="1" applyFont="1"/>
  </cellXfs>
  <cellStyles count="11">
    <cellStyle name="Comma 2" xfId="8" xr:uid="{DCD482E1-E3D3-42BE-8B65-5388FFA3D37D}"/>
    <cellStyle name="Comma 3" xfId="9" xr:uid="{294F6152-14A6-435A-AE34-BCE839B81FD4}"/>
    <cellStyle name="Headings" xfId="7" xr:uid="{748D0559-7DF0-41A4-956F-7040A30AFC50}"/>
    <cellStyle name="Normal" xfId="0" builtinId="0"/>
    <cellStyle name="Normal 2" xfId="1" xr:uid="{8E92FDC2-919E-4958-85A9-F13F7AD2E569}"/>
    <cellStyle name="Normal 2 2" xfId="3" xr:uid="{50187113-96E2-4A40-9A82-AA07E129E201}"/>
    <cellStyle name="Normal 2 2 2" xfId="10" xr:uid="{BCDCD033-8A41-46BD-9E9B-B6A6600392C1}"/>
    <cellStyle name="Normal 3" xfId="5" xr:uid="{C5E030D2-0DD0-4DA1-99E7-46A4F8497A2A}"/>
    <cellStyle name="Normal 3 2" xfId="6" xr:uid="{736B4543-FCD4-48F2-83FE-2509E601B057}"/>
    <cellStyle name="Normal 4 2" xfId="2" xr:uid="{E3FF857E-CE93-4CBF-A9A2-D86CABDD18FE}"/>
    <cellStyle name="Normal_Table 1 3 AEs and Variations to Outcomes - Measures 09-10" xfId="4" xr:uid="{95EE0C4B-109F-466B-AD4C-8B87EC6590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67EED-02E4-4916-A988-F25308F07765}">
  <sheetPr>
    <pageSetUpPr fitToPage="1"/>
  </sheetPr>
  <dimension ref="A1:E28"/>
  <sheetViews>
    <sheetView zoomScaleNormal="100" zoomScaleSheetLayoutView="90" workbookViewId="0">
      <selection activeCell="A24" sqref="A24"/>
    </sheetView>
  </sheetViews>
  <sheetFormatPr defaultColWidth="4" defaultRowHeight="11.25" x14ac:dyDescent="0.2"/>
  <cols>
    <col min="1" max="1" width="50.7109375" style="7" customWidth="1"/>
    <col min="2" max="3" width="11.28515625" style="7" customWidth="1"/>
    <col min="4" max="4" width="7.42578125" style="7" customWidth="1"/>
    <col min="5" max="16384" width="4" style="7"/>
  </cols>
  <sheetData>
    <row r="1" spans="1:5" x14ac:dyDescent="0.2">
      <c r="A1" s="250" t="s">
        <v>0</v>
      </c>
      <c r="B1" s="54"/>
      <c r="C1" s="54"/>
    </row>
    <row r="2" spans="1:5" ht="45" x14ac:dyDescent="0.2">
      <c r="A2" s="1"/>
      <c r="B2" s="2" t="s">
        <v>1</v>
      </c>
      <c r="C2" s="3" t="s">
        <v>2</v>
      </c>
      <c r="E2" s="55"/>
    </row>
    <row r="3" spans="1:5" x14ac:dyDescent="0.2">
      <c r="A3" s="4" t="s">
        <v>3</v>
      </c>
      <c r="B3" s="5"/>
      <c r="C3" s="6"/>
      <c r="E3" s="56"/>
    </row>
    <row r="4" spans="1:5" x14ac:dyDescent="0.2">
      <c r="A4" s="7" t="s">
        <v>4</v>
      </c>
      <c r="B4" s="5"/>
      <c r="C4" s="6"/>
      <c r="E4" s="57"/>
    </row>
    <row r="5" spans="1:5" x14ac:dyDescent="0.2">
      <c r="A5" s="8" t="s">
        <v>5</v>
      </c>
      <c r="B5" s="5">
        <v>4622</v>
      </c>
      <c r="C5" s="6">
        <v>4548</v>
      </c>
      <c r="E5" s="57"/>
    </row>
    <row r="6" spans="1:5" x14ac:dyDescent="0.2">
      <c r="A6" s="8" t="s">
        <v>6</v>
      </c>
      <c r="B6" s="5">
        <v>4547</v>
      </c>
      <c r="C6" s="6">
        <v>5492</v>
      </c>
      <c r="E6" s="56"/>
    </row>
    <row r="7" spans="1:5" x14ac:dyDescent="0.2">
      <c r="A7" s="8" t="s">
        <v>7</v>
      </c>
      <c r="B7" s="5">
        <v>150</v>
      </c>
      <c r="C7" s="6">
        <v>0</v>
      </c>
    </row>
    <row r="8" spans="1:5" x14ac:dyDescent="0.2">
      <c r="A8" s="8" t="s">
        <v>8</v>
      </c>
      <c r="B8" s="5">
        <v>59</v>
      </c>
      <c r="C8" s="6">
        <v>59</v>
      </c>
    </row>
    <row r="9" spans="1:5" x14ac:dyDescent="0.2">
      <c r="A9" s="7" t="s">
        <v>9</v>
      </c>
      <c r="B9" s="9">
        <v>9378</v>
      </c>
      <c r="C9" s="10">
        <v>10099</v>
      </c>
    </row>
    <row r="10" spans="1:5" x14ac:dyDescent="0.2">
      <c r="A10" s="11" t="s">
        <v>10</v>
      </c>
      <c r="B10" s="12">
        <v>9378</v>
      </c>
      <c r="C10" s="13">
        <v>10099</v>
      </c>
    </row>
    <row r="11" spans="1:5" ht="22.5" x14ac:dyDescent="0.2">
      <c r="A11" s="14" t="s">
        <v>11</v>
      </c>
      <c r="B11" s="12">
        <v>9378</v>
      </c>
      <c r="C11" s="13">
        <v>10099</v>
      </c>
      <c r="E11" s="56"/>
    </row>
    <row r="12" spans="1:5" x14ac:dyDescent="0.2">
      <c r="A12" s="1"/>
      <c r="B12" s="15" t="s">
        <v>12</v>
      </c>
      <c r="C12" s="16" t="s">
        <v>13</v>
      </c>
    </row>
    <row r="13" spans="1:5" x14ac:dyDescent="0.2">
      <c r="A13" s="14" t="s">
        <v>14</v>
      </c>
      <c r="B13" s="17">
        <v>16</v>
      </c>
      <c r="C13" s="18">
        <f>16+3.75</f>
        <v>19.75</v>
      </c>
      <c r="E13" s="56"/>
    </row>
    <row r="14" spans="1:5" x14ac:dyDescent="0.2">
      <c r="A14" s="251" t="s">
        <v>15</v>
      </c>
    </row>
    <row r="15" spans="1:5" x14ac:dyDescent="0.2">
      <c r="A15" s="252" t="s">
        <v>16</v>
      </c>
      <c r="B15" s="58"/>
      <c r="C15" s="58"/>
    </row>
    <row r="16" spans="1:5" x14ac:dyDescent="0.2">
      <c r="A16" s="253" t="s">
        <v>17</v>
      </c>
      <c r="B16" s="59"/>
      <c r="C16" s="59"/>
    </row>
    <row r="17" spans="1:5" ht="12.75" x14ac:dyDescent="0.2">
      <c r="A17" s="251" t="s">
        <v>18</v>
      </c>
      <c r="E17" s="60"/>
    </row>
    <row r="18" spans="1:5" x14ac:dyDescent="0.2">
      <c r="A18" s="254" t="s">
        <v>185</v>
      </c>
      <c r="B18" s="61"/>
      <c r="C18" s="61"/>
      <c r="E18" s="62"/>
    </row>
    <row r="19" spans="1:5" x14ac:dyDescent="0.2">
      <c r="A19" s="255" t="s">
        <v>19</v>
      </c>
      <c r="B19" s="63"/>
      <c r="C19" s="63"/>
    </row>
    <row r="20" spans="1:5" x14ac:dyDescent="0.2">
      <c r="A20" s="58"/>
      <c r="B20" s="58"/>
      <c r="C20" s="58"/>
    </row>
    <row r="21" spans="1:5" x14ac:dyDescent="0.2">
      <c r="A21" s="58"/>
      <c r="B21" s="58"/>
      <c r="C21" s="58"/>
    </row>
    <row r="25" spans="1:5" x14ac:dyDescent="0.2">
      <c r="A25" s="64"/>
    </row>
    <row r="26" spans="1:5" x14ac:dyDescent="0.2">
      <c r="A26" s="65"/>
    </row>
    <row r="27" spans="1:5" x14ac:dyDescent="0.2">
      <c r="A27" s="66"/>
    </row>
    <row r="28" spans="1:5" x14ac:dyDescent="0.2">
      <c r="A28" s="64"/>
    </row>
  </sheetData>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0DFBD-0CC3-4512-BEED-DE0157314ED7}">
  <dimension ref="A1:I16"/>
  <sheetViews>
    <sheetView showGridLines="0" zoomScale="150" zoomScaleNormal="150" zoomScaleSheetLayoutView="100" workbookViewId="0">
      <selection activeCell="D19" sqref="D19"/>
    </sheetView>
  </sheetViews>
  <sheetFormatPr defaultColWidth="9.140625" defaultRowHeight="11.25" x14ac:dyDescent="0.2"/>
  <cols>
    <col min="1" max="1" width="22.28515625" style="22" customWidth="1"/>
    <col min="2" max="7" width="7.7109375" style="22" customWidth="1"/>
    <col min="8" max="16384" width="9.140625" style="22"/>
  </cols>
  <sheetData>
    <row r="1" spans="1:9" x14ac:dyDescent="0.2">
      <c r="A1" s="256" t="s">
        <v>20</v>
      </c>
    </row>
    <row r="2" spans="1:9" ht="15" x14ac:dyDescent="0.25">
      <c r="A2" s="257" t="s">
        <v>21</v>
      </c>
      <c r="B2" s="68"/>
      <c r="C2" s="68"/>
      <c r="D2" s="68"/>
      <c r="E2" s="68"/>
      <c r="F2" s="68"/>
      <c r="G2" s="69"/>
    </row>
    <row r="3" spans="1:9" ht="22.5" x14ac:dyDescent="0.2">
      <c r="A3" s="70"/>
      <c r="B3" s="71" t="s">
        <v>22</v>
      </c>
      <c r="C3" s="19" t="s">
        <v>23</v>
      </c>
      <c r="D3" s="20" t="s">
        <v>24</v>
      </c>
      <c r="E3" s="19" t="s">
        <v>25</v>
      </c>
      <c r="F3" s="20" t="s">
        <v>26</v>
      </c>
      <c r="G3" s="19" t="s">
        <v>27</v>
      </c>
    </row>
    <row r="4" spans="1:9" x14ac:dyDescent="0.2">
      <c r="A4" s="21" t="s">
        <v>28</v>
      </c>
      <c r="B4" s="72"/>
      <c r="C4" s="73"/>
      <c r="D4" s="72"/>
      <c r="E4" s="73"/>
      <c r="F4" s="74"/>
      <c r="G4" s="73"/>
    </row>
    <row r="5" spans="1:9" ht="22.5" x14ac:dyDescent="0.2">
      <c r="A5" s="22" t="s">
        <v>29</v>
      </c>
      <c r="B5" s="75">
        <v>1.1000000000000001</v>
      </c>
      <c r="C5" s="73"/>
      <c r="D5" s="72"/>
      <c r="E5" s="73"/>
      <c r="F5" s="74"/>
      <c r="G5" s="73"/>
    </row>
    <row r="6" spans="1:9" x14ac:dyDescent="0.2">
      <c r="A6" s="76" t="s">
        <v>30</v>
      </c>
      <c r="B6" s="77"/>
      <c r="C6" s="78" t="s">
        <v>31</v>
      </c>
      <c r="D6" s="72">
        <v>865</v>
      </c>
      <c r="E6" s="73">
        <v>1098</v>
      </c>
      <c r="F6" s="74">
        <v>1106</v>
      </c>
      <c r="G6" s="73">
        <v>1113</v>
      </c>
    </row>
    <row r="7" spans="1:9" x14ac:dyDescent="0.2">
      <c r="A7" s="21" t="s">
        <v>32</v>
      </c>
      <c r="B7" s="77"/>
      <c r="C7" s="78"/>
      <c r="D7" s="72"/>
      <c r="E7" s="73"/>
      <c r="F7" s="74"/>
      <c r="G7" s="73"/>
    </row>
    <row r="8" spans="1:9" x14ac:dyDescent="0.2">
      <c r="A8" s="76" t="s">
        <v>3</v>
      </c>
      <c r="B8" s="77"/>
      <c r="C8" s="78" t="s">
        <v>31</v>
      </c>
      <c r="D8" s="72">
        <v>865</v>
      </c>
      <c r="E8" s="73">
        <v>1098</v>
      </c>
      <c r="F8" s="74">
        <v>1106</v>
      </c>
      <c r="G8" s="73">
        <v>1113</v>
      </c>
    </row>
    <row r="9" spans="1:9" x14ac:dyDescent="0.2">
      <c r="A9" s="79" t="s">
        <v>33</v>
      </c>
      <c r="B9" s="80"/>
      <c r="C9" s="81" t="s">
        <v>31</v>
      </c>
      <c r="D9" s="82">
        <v>865</v>
      </c>
      <c r="E9" s="83">
        <v>1098</v>
      </c>
      <c r="F9" s="84">
        <v>1106</v>
      </c>
      <c r="G9" s="83">
        <v>1113</v>
      </c>
    </row>
    <row r="10" spans="1:9" x14ac:dyDescent="0.2">
      <c r="A10" s="247" t="s">
        <v>34</v>
      </c>
      <c r="B10" s="51"/>
      <c r="C10" s="51"/>
      <c r="D10" s="51"/>
      <c r="E10" s="51"/>
      <c r="F10" s="51"/>
      <c r="G10" s="51"/>
    </row>
    <row r="11" spans="1:9" ht="15" x14ac:dyDescent="0.25">
      <c r="A11" s="51"/>
      <c r="B11" s="85"/>
      <c r="C11" s="85"/>
      <c r="D11" s="85"/>
      <c r="E11" s="85"/>
      <c r="F11" s="85"/>
      <c r="G11" s="85"/>
      <c r="I11" s="86"/>
    </row>
    <row r="13" spans="1:9" x14ac:dyDescent="0.2">
      <c r="A13" s="87"/>
    </row>
    <row r="14" spans="1:9" x14ac:dyDescent="0.2">
      <c r="A14" s="88"/>
    </row>
    <row r="15" spans="1:9" x14ac:dyDescent="0.2">
      <c r="A15" s="89"/>
    </row>
    <row r="16" spans="1:9" x14ac:dyDescent="0.2">
      <c r="A16" s="87"/>
    </row>
  </sheetData>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5BDE2-7C1B-4F67-886B-CE22E237E97F}">
  <dimension ref="A1:H24"/>
  <sheetViews>
    <sheetView showGridLines="0" zoomScale="115" zoomScaleNormal="115" zoomScaleSheetLayoutView="115" workbookViewId="0">
      <selection activeCell="A22" sqref="A22"/>
    </sheetView>
  </sheetViews>
  <sheetFormatPr defaultColWidth="9.140625" defaultRowHeight="11.25" x14ac:dyDescent="0.25"/>
  <cols>
    <col min="1" max="1" width="30.7109375" style="218" customWidth="1"/>
    <col min="2" max="6" width="8.28515625" style="218" customWidth="1"/>
    <col min="7" max="16384" width="9.140625" style="218"/>
  </cols>
  <sheetData>
    <row r="1" spans="1:8" x14ac:dyDescent="0.2">
      <c r="A1" s="249" t="s">
        <v>188</v>
      </c>
      <c r="B1" s="217"/>
      <c r="C1" s="217"/>
    </row>
    <row r="2" spans="1:8" x14ac:dyDescent="0.25">
      <c r="A2" s="248" t="s">
        <v>35</v>
      </c>
      <c r="B2" s="219"/>
      <c r="C2" s="219"/>
      <c r="D2" s="219"/>
      <c r="E2" s="219"/>
      <c r="F2" s="219"/>
      <c r="H2" s="220"/>
    </row>
    <row r="3" spans="1:8" ht="45" x14ac:dyDescent="0.25">
      <c r="A3" s="23"/>
      <c r="B3" s="24" t="s">
        <v>1</v>
      </c>
      <c r="C3" s="25" t="s">
        <v>36</v>
      </c>
      <c r="D3" s="24" t="s">
        <v>37</v>
      </c>
      <c r="E3" s="24" t="s">
        <v>38</v>
      </c>
      <c r="F3" s="24" t="s">
        <v>39</v>
      </c>
    </row>
    <row r="4" spans="1:8" ht="22.5" x14ac:dyDescent="0.25">
      <c r="A4" s="53" t="s">
        <v>40</v>
      </c>
      <c r="B4" s="53"/>
      <c r="C4" s="53"/>
      <c r="D4" s="53"/>
      <c r="E4" s="53"/>
      <c r="F4" s="53"/>
    </row>
    <row r="5" spans="1:8" ht="11.25" customHeight="1" x14ac:dyDescent="0.25">
      <c r="A5" s="221" t="s">
        <v>41</v>
      </c>
      <c r="B5" s="222"/>
      <c r="C5" s="223"/>
    </row>
    <row r="6" spans="1:8" ht="11.25" customHeight="1" x14ac:dyDescent="0.25">
      <c r="A6" s="224" t="s">
        <v>42</v>
      </c>
      <c r="B6" s="222">
        <v>4561</v>
      </c>
      <c r="C6" s="223">
        <v>5518</v>
      </c>
      <c r="D6" s="218">
        <v>5824</v>
      </c>
      <c r="E6" s="218">
        <v>5873</v>
      </c>
      <c r="F6" s="218">
        <v>5953</v>
      </c>
    </row>
    <row r="7" spans="1:8" ht="33.75" x14ac:dyDescent="0.25">
      <c r="A7" s="225" t="s">
        <v>43</v>
      </c>
      <c r="B7" s="222">
        <v>228</v>
      </c>
      <c r="C7" s="223">
        <v>339</v>
      </c>
      <c r="D7" s="218">
        <v>339</v>
      </c>
      <c r="E7" s="218">
        <v>339</v>
      </c>
      <c r="F7" s="218">
        <v>317</v>
      </c>
    </row>
    <row r="8" spans="1:8" ht="11.25" customHeight="1" x14ac:dyDescent="0.25">
      <c r="A8" s="26" t="s">
        <v>44</v>
      </c>
      <c r="B8" s="226">
        <v>4789</v>
      </c>
      <c r="C8" s="227">
        <v>5857</v>
      </c>
      <c r="D8" s="228">
        <v>6163</v>
      </c>
      <c r="E8" s="228">
        <v>6212</v>
      </c>
      <c r="F8" s="228">
        <v>6270</v>
      </c>
    </row>
    <row r="9" spans="1:8" s="232" customFormat="1" ht="11.25" customHeight="1" x14ac:dyDescent="0.25">
      <c r="A9" s="27" t="s">
        <v>45</v>
      </c>
      <c r="B9" s="229">
        <v>4789</v>
      </c>
      <c r="C9" s="230">
        <v>5857</v>
      </c>
      <c r="D9" s="231">
        <v>6163</v>
      </c>
      <c r="E9" s="231">
        <v>6212</v>
      </c>
      <c r="F9" s="231">
        <v>6270</v>
      </c>
    </row>
    <row r="10" spans="1:8" ht="11.25" customHeight="1" x14ac:dyDescent="0.25">
      <c r="A10" s="233"/>
      <c r="B10" s="234" t="s">
        <v>12</v>
      </c>
      <c r="C10" s="235" t="s">
        <v>13</v>
      </c>
    </row>
    <row r="11" spans="1:8" ht="11.25" customHeight="1" x14ac:dyDescent="0.25">
      <c r="A11" s="236" t="s">
        <v>14</v>
      </c>
      <c r="B11" s="237">
        <f>+'ASEA Table 1.1'!B13</f>
        <v>16</v>
      </c>
      <c r="C11" s="238">
        <f>+'ASEA Table 1.1'!C13</f>
        <v>19.75</v>
      </c>
    </row>
    <row r="12" spans="1:8" ht="12.75" x14ac:dyDescent="0.2">
      <c r="A12" s="247" t="s">
        <v>47</v>
      </c>
      <c r="B12" s="240"/>
      <c r="C12" s="240"/>
      <c r="D12" s="240"/>
      <c r="E12" s="240"/>
      <c r="F12" s="240"/>
      <c r="H12" s="241"/>
    </row>
    <row r="13" spans="1:8" s="221" customFormat="1" x14ac:dyDescent="0.2">
      <c r="A13" s="247" t="s">
        <v>46</v>
      </c>
      <c r="B13" s="239"/>
      <c r="C13" s="239"/>
    </row>
    <row r="14" spans="1:8" x14ac:dyDescent="0.25">
      <c r="A14" s="240"/>
      <c r="B14" s="240"/>
      <c r="C14" s="240"/>
      <c r="D14" s="240"/>
      <c r="E14" s="240"/>
      <c r="F14" s="240"/>
    </row>
    <row r="15" spans="1:8" x14ac:dyDescent="0.25">
      <c r="B15" s="242"/>
      <c r="C15" s="243"/>
    </row>
    <row r="17" spans="1:3" x14ac:dyDescent="0.25">
      <c r="A17" s="87"/>
      <c r="B17" s="222"/>
      <c r="C17" s="242"/>
    </row>
    <row r="18" spans="1:3" x14ac:dyDescent="0.2">
      <c r="A18" s="88"/>
      <c r="B18" s="222"/>
      <c r="C18" s="242"/>
    </row>
    <row r="19" spans="1:3" x14ac:dyDescent="0.25">
      <c r="A19" s="89"/>
      <c r="B19" s="222"/>
      <c r="C19" s="242"/>
    </row>
    <row r="20" spans="1:3" x14ac:dyDescent="0.25">
      <c r="A20" s="87"/>
      <c r="B20" s="222"/>
      <c r="C20" s="242"/>
    </row>
    <row r="21" spans="1:3" x14ac:dyDescent="0.25">
      <c r="A21" s="225"/>
      <c r="B21" s="222"/>
      <c r="C21" s="242"/>
    </row>
    <row r="22" spans="1:3" x14ac:dyDescent="0.25">
      <c r="A22" s="244"/>
      <c r="B22" s="222"/>
      <c r="C22" s="242"/>
    </row>
    <row r="23" spans="1:3" x14ac:dyDescent="0.25">
      <c r="A23" s="244"/>
      <c r="B23" s="222"/>
      <c r="C23" s="242"/>
    </row>
    <row r="24" spans="1:3" x14ac:dyDescent="0.25">
      <c r="A24" s="245"/>
      <c r="B24" s="222"/>
      <c r="C24" s="246"/>
    </row>
  </sheetData>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5B1B7-D008-4DD8-8F89-26928C27660B}">
  <dimension ref="A1:H47"/>
  <sheetViews>
    <sheetView showGridLines="0" topLeftCell="A4" zoomScaleNormal="100" zoomScaleSheetLayoutView="100" workbookViewId="0">
      <selection activeCell="H14" sqref="H14"/>
    </sheetView>
  </sheetViews>
  <sheetFormatPr defaultColWidth="8" defaultRowHeight="11.25" x14ac:dyDescent="0.25"/>
  <cols>
    <col min="1" max="1" width="30.7109375" style="125" customWidth="1"/>
    <col min="2" max="6" width="8.28515625" style="125" customWidth="1"/>
    <col min="7" max="16384" width="8" style="125"/>
  </cols>
  <sheetData>
    <row r="1" spans="1:6" x14ac:dyDescent="0.2">
      <c r="A1" s="258" t="s">
        <v>191</v>
      </c>
      <c r="B1" s="138"/>
      <c r="C1" s="138"/>
      <c r="D1" s="138"/>
      <c r="E1" s="138"/>
      <c r="F1" s="138"/>
    </row>
    <row r="2" spans="1:6" ht="45" x14ac:dyDescent="0.25">
      <c r="A2" s="109"/>
      <c r="B2" s="24" t="s">
        <v>1</v>
      </c>
      <c r="C2" s="25" t="s">
        <v>36</v>
      </c>
      <c r="D2" s="24" t="s">
        <v>37</v>
      </c>
      <c r="E2" s="24" t="s">
        <v>38</v>
      </c>
      <c r="F2" s="24" t="s">
        <v>39</v>
      </c>
    </row>
    <row r="3" spans="1:6" x14ac:dyDescent="0.25">
      <c r="A3" s="190" t="s">
        <v>48</v>
      </c>
      <c r="B3" s="191"/>
      <c r="C3" s="192"/>
      <c r="D3" s="193"/>
      <c r="E3" s="193"/>
      <c r="F3" s="193"/>
    </row>
    <row r="4" spans="1:6" x14ac:dyDescent="0.25">
      <c r="A4" s="194" t="s">
        <v>49</v>
      </c>
      <c r="B4" s="191">
        <v>2432</v>
      </c>
      <c r="C4" s="195">
        <v>3003</v>
      </c>
      <c r="D4" s="191">
        <v>3207</v>
      </c>
      <c r="E4" s="191">
        <v>3211</v>
      </c>
      <c r="F4" s="191">
        <v>3193</v>
      </c>
    </row>
    <row r="5" spans="1:6" x14ac:dyDescent="0.25">
      <c r="A5" s="194" t="s">
        <v>50</v>
      </c>
      <c r="B5" s="191">
        <v>1907</v>
      </c>
      <c r="C5" s="195">
        <v>2301</v>
      </c>
      <c r="D5" s="191">
        <v>2411</v>
      </c>
      <c r="E5" s="191">
        <v>2464</v>
      </c>
      <c r="F5" s="191">
        <v>2595</v>
      </c>
    </row>
    <row r="6" spans="1:6" x14ac:dyDescent="0.25">
      <c r="A6" s="194" t="s">
        <v>51</v>
      </c>
      <c r="B6" s="191">
        <v>428</v>
      </c>
      <c r="C6" s="195">
        <v>522</v>
      </c>
      <c r="D6" s="191">
        <v>522</v>
      </c>
      <c r="E6" s="191">
        <v>522</v>
      </c>
      <c r="F6" s="191">
        <v>476</v>
      </c>
    </row>
    <row r="7" spans="1:6" x14ac:dyDescent="0.25">
      <c r="A7" s="194" t="s">
        <v>52</v>
      </c>
      <c r="B7" s="191">
        <v>22</v>
      </c>
      <c r="C7" s="195">
        <v>31</v>
      </c>
      <c r="D7" s="191">
        <v>23</v>
      </c>
      <c r="E7" s="191">
        <v>15</v>
      </c>
      <c r="F7" s="191">
        <v>6</v>
      </c>
    </row>
    <row r="8" spans="1:6" s="138" customFormat="1" x14ac:dyDescent="0.25">
      <c r="A8" s="190" t="s">
        <v>53</v>
      </c>
      <c r="B8" s="196">
        <v>4789</v>
      </c>
      <c r="C8" s="197">
        <v>5857</v>
      </c>
      <c r="D8" s="196">
        <v>6163</v>
      </c>
      <c r="E8" s="196">
        <v>6212</v>
      </c>
      <c r="F8" s="196">
        <v>6270</v>
      </c>
    </row>
    <row r="9" spans="1:6" x14ac:dyDescent="0.25">
      <c r="A9" s="190" t="s">
        <v>54</v>
      </c>
      <c r="B9" s="191"/>
      <c r="C9" s="192"/>
      <c r="D9" s="193"/>
      <c r="E9" s="193"/>
      <c r="F9" s="193"/>
    </row>
    <row r="10" spans="1:6" x14ac:dyDescent="0.25">
      <c r="A10" s="190" t="s">
        <v>55</v>
      </c>
      <c r="B10" s="191"/>
      <c r="C10" s="192"/>
      <c r="D10" s="193"/>
      <c r="E10" s="193"/>
      <c r="F10" s="193"/>
    </row>
    <row r="11" spans="1:6" x14ac:dyDescent="0.25">
      <c r="A11" s="30" t="s">
        <v>56</v>
      </c>
      <c r="B11" s="191"/>
      <c r="C11" s="192"/>
      <c r="D11" s="193"/>
      <c r="E11" s="193"/>
      <c r="F11" s="193"/>
    </row>
    <row r="12" spans="1:6" x14ac:dyDescent="0.25">
      <c r="A12" s="194" t="s">
        <v>57</v>
      </c>
      <c r="B12" s="191">
        <v>2</v>
      </c>
      <c r="C12" s="192">
        <v>0</v>
      </c>
      <c r="D12" s="193">
        <v>0</v>
      </c>
      <c r="E12" s="193">
        <v>0</v>
      </c>
      <c r="F12" s="193">
        <v>0</v>
      </c>
    </row>
    <row r="13" spans="1:6" x14ac:dyDescent="0.25">
      <c r="A13" s="194" t="s">
        <v>58</v>
      </c>
      <c r="B13" s="191">
        <v>894</v>
      </c>
      <c r="C13" s="195">
        <v>68</v>
      </c>
      <c r="D13" s="191">
        <v>68</v>
      </c>
      <c r="E13" s="191">
        <v>68</v>
      </c>
      <c r="F13" s="191">
        <v>68</v>
      </c>
    </row>
    <row r="14" spans="1:6" s="138" customFormat="1" x14ac:dyDescent="0.25">
      <c r="A14" s="30" t="s">
        <v>59</v>
      </c>
      <c r="B14" s="196">
        <v>896</v>
      </c>
      <c r="C14" s="197">
        <v>68</v>
      </c>
      <c r="D14" s="196">
        <v>68</v>
      </c>
      <c r="E14" s="196">
        <v>68</v>
      </c>
      <c r="F14" s="196">
        <v>68</v>
      </c>
    </row>
    <row r="15" spans="1:6" s="138" customFormat="1" x14ac:dyDescent="0.25">
      <c r="A15" s="190" t="s">
        <v>60</v>
      </c>
      <c r="B15" s="196">
        <v>896</v>
      </c>
      <c r="C15" s="197">
        <v>68</v>
      </c>
      <c r="D15" s="196">
        <v>68</v>
      </c>
      <c r="E15" s="196">
        <v>68</v>
      </c>
      <c r="F15" s="196">
        <v>68</v>
      </c>
    </row>
    <row r="16" spans="1:6" s="138" customFormat="1" x14ac:dyDescent="0.2">
      <c r="A16" s="29" t="s">
        <v>61</v>
      </c>
      <c r="B16" s="198">
        <v>-3893</v>
      </c>
      <c r="C16" s="199">
        <v>-5789</v>
      </c>
      <c r="D16" s="198">
        <v>-6095</v>
      </c>
      <c r="E16" s="198">
        <v>-6144</v>
      </c>
      <c r="F16" s="198">
        <v>-6202</v>
      </c>
    </row>
    <row r="17" spans="1:8" x14ac:dyDescent="0.25">
      <c r="A17" s="194" t="s">
        <v>62</v>
      </c>
      <c r="B17" s="200">
        <v>4547</v>
      </c>
      <c r="C17" s="201">
        <v>5492</v>
      </c>
      <c r="D17" s="202">
        <v>5816</v>
      </c>
      <c r="E17" s="202">
        <v>5885</v>
      </c>
      <c r="F17" s="202">
        <v>5981</v>
      </c>
    </row>
    <row r="18" spans="1:8" s="138" customFormat="1" ht="22.5" x14ac:dyDescent="0.2">
      <c r="A18" s="30" t="s">
        <v>63</v>
      </c>
      <c r="B18" s="198">
        <v>654</v>
      </c>
      <c r="C18" s="199">
        <v>-297</v>
      </c>
      <c r="D18" s="198">
        <v>-279</v>
      </c>
      <c r="E18" s="198">
        <v>-259</v>
      </c>
      <c r="F18" s="198">
        <v>-221</v>
      </c>
    </row>
    <row r="19" spans="1:8" s="138" customFormat="1" x14ac:dyDescent="0.25">
      <c r="A19" s="190" t="s">
        <v>64</v>
      </c>
      <c r="B19" s="196">
        <v>654</v>
      </c>
      <c r="C19" s="197">
        <v>-297</v>
      </c>
      <c r="D19" s="196">
        <v>-279</v>
      </c>
      <c r="E19" s="196">
        <v>-259</v>
      </c>
      <c r="F19" s="196">
        <v>-221</v>
      </c>
    </row>
    <row r="20" spans="1:8" s="138" customFormat="1" ht="33.75" x14ac:dyDescent="0.2">
      <c r="A20" s="31" t="s">
        <v>65</v>
      </c>
      <c r="B20" s="198">
        <v>654</v>
      </c>
      <c r="C20" s="199">
        <v>-297</v>
      </c>
      <c r="D20" s="198">
        <v>-279</v>
      </c>
      <c r="E20" s="198">
        <v>-259</v>
      </c>
      <c r="F20" s="198">
        <v>-221</v>
      </c>
    </row>
    <row r="21" spans="1:8" ht="22.5" x14ac:dyDescent="0.2">
      <c r="A21" s="203" t="s">
        <v>66</v>
      </c>
      <c r="B21" s="204"/>
      <c r="C21" s="205"/>
      <c r="D21" s="204"/>
      <c r="E21" s="204"/>
      <c r="F21" s="204"/>
      <c r="G21" s="206"/>
      <c r="H21" s="206"/>
    </row>
    <row r="22" spans="1:8" ht="45" x14ac:dyDescent="0.2">
      <c r="A22" s="32"/>
      <c r="B22" s="24" t="s">
        <v>1</v>
      </c>
      <c r="C22" s="25" t="s">
        <v>36</v>
      </c>
      <c r="D22" s="24" t="s">
        <v>37</v>
      </c>
      <c r="E22" s="24" t="s">
        <v>38</v>
      </c>
      <c r="F22" s="24" t="s">
        <v>39</v>
      </c>
      <c r="G22" s="206"/>
      <c r="H22" s="206"/>
    </row>
    <row r="23" spans="1:8" s="138" customFormat="1" ht="33.75" x14ac:dyDescent="0.2">
      <c r="A23" s="33" t="s">
        <v>67</v>
      </c>
      <c r="B23" s="207">
        <v>654</v>
      </c>
      <c r="C23" s="208">
        <v>-297</v>
      </c>
      <c r="D23" s="207">
        <v>-279</v>
      </c>
      <c r="E23" s="207">
        <v>-259</v>
      </c>
      <c r="F23" s="207">
        <v>-221</v>
      </c>
      <c r="G23" s="203"/>
      <c r="H23" s="203"/>
    </row>
    <row r="24" spans="1:8" ht="45" x14ac:dyDescent="0.2">
      <c r="A24" s="209" t="s">
        <v>68</v>
      </c>
      <c r="B24" s="204">
        <v>160</v>
      </c>
      <c r="C24" s="210">
        <v>271</v>
      </c>
      <c r="D24" s="204">
        <v>271</v>
      </c>
      <c r="E24" s="204">
        <v>271</v>
      </c>
      <c r="F24" s="204">
        <v>249</v>
      </c>
      <c r="G24" s="206"/>
      <c r="H24" s="206"/>
    </row>
    <row r="25" spans="1:8" ht="22.5" x14ac:dyDescent="0.2">
      <c r="A25" s="209" t="s">
        <v>69</v>
      </c>
      <c r="B25" s="204">
        <v>268</v>
      </c>
      <c r="C25" s="210">
        <v>251</v>
      </c>
      <c r="D25" s="204">
        <v>251</v>
      </c>
      <c r="E25" s="204">
        <v>251</v>
      </c>
      <c r="F25" s="204">
        <v>227</v>
      </c>
      <c r="G25" s="206"/>
      <c r="H25" s="206"/>
    </row>
    <row r="26" spans="1:8" x14ac:dyDescent="0.2">
      <c r="A26" s="209" t="s">
        <v>70</v>
      </c>
      <c r="B26" s="204">
        <v>256</v>
      </c>
      <c r="C26" s="210">
        <v>225</v>
      </c>
      <c r="D26" s="204">
        <v>243</v>
      </c>
      <c r="E26" s="204">
        <v>263</v>
      </c>
      <c r="F26" s="204">
        <v>255</v>
      </c>
      <c r="G26" s="206"/>
      <c r="H26" s="206"/>
    </row>
    <row r="27" spans="1:8" s="138" customFormat="1" x14ac:dyDescent="0.2">
      <c r="A27" s="34" t="s">
        <v>71</v>
      </c>
      <c r="B27" s="36">
        <v>826</v>
      </c>
      <c r="C27" s="35">
        <v>0</v>
      </c>
      <c r="D27" s="36">
        <v>0</v>
      </c>
      <c r="E27" s="36">
        <v>0</v>
      </c>
      <c r="F27" s="36">
        <v>0</v>
      </c>
      <c r="G27" s="203"/>
      <c r="H27" s="203"/>
    </row>
    <row r="28" spans="1:8" x14ac:dyDescent="0.2">
      <c r="A28" s="247" t="s">
        <v>72</v>
      </c>
      <c r="B28" s="211"/>
      <c r="C28" s="211"/>
      <c r="D28" s="211"/>
      <c r="E28" s="211"/>
      <c r="F28" s="211"/>
      <c r="G28" s="206"/>
      <c r="H28" s="206"/>
    </row>
    <row r="29" spans="1:8" x14ac:dyDescent="0.2">
      <c r="A29" s="259" t="s">
        <v>73</v>
      </c>
      <c r="B29" s="37"/>
      <c r="C29" s="37"/>
      <c r="D29" s="37"/>
      <c r="E29" s="37"/>
      <c r="F29" s="37"/>
      <c r="G29" s="206"/>
      <c r="H29" s="206"/>
    </row>
    <row r="30" spans="1:8" ht="22.5" x14ac:dyDescent="0.2">
      <c r="A30" s="51" t="s">
        <v>74</v>
      </c>
      <c r="B30" s="37"/>
      <c r="C30" s="37"/>
      <c r="D30" s="37"/>
      <c r="E30" s="37"/>
      <c r="F30" s="37"/>
      <c r="G30" s="206"/>
      <c r="H30" s="206"/>
    </row>
    <row r="31" spans="1:8" x14ac:dyDescent="0.2">
      <c r="A31" s="212"/>
      <c r="B31" s="37"/>
      <c r="C31" s="37"/>
      <c r="D31" s="37"/>
      <c r="E31" s="37"/>
      <c r="F31" s="37"/>
      <c r="G31" s="206"/>
      <c r="H31" s="206"/>
    </row>
    <row r="32" spans="1:8" x14ac:dyDescent="0.2">
      <c r="A32" s="213"/>
      <c r="B32" s="37"/>
      <c r="C32" s="37"/>
      <c r="D32" s="37"/>
      <c r="E32" s="37"/>
      <c r="F32" s="37"/>
      <c r="G32" s="206"/>
      <c r="H32" s="206"/>
    </row>
    <row r="33" spans="1:8" x14ac:dyDescent="0.2">
      <c r="A33" s="213"/>
      <c r="B33" s="37"/>
      <c r="C33" s="37"/>
      <c r="D33" s="37"/>
      <c r="E33" s="37"/>
      <c r="F33" s="37"/>
      <c r="G33" s="206"/>
      <c r="H33" s="206"/>
    </row>
    <row r="34" spans="1:8" x14ac:dyDescent="0.25">
      <c r="A34" s="214"/>
      <c r="B34" s="37"/>
      <c r="C34" s="37"/>
      <c r="D34" s="37"/>
      <c r="E34" s="37"/>
      <c r="F34" s="37"/>
      <c r="G34" s="206"/>
      <c r="H34" s="206"/>
    </row>
    <row r="35" spans="1:8" x14ac:dyDescent="0.25">
      <c r="A35" s="214"/>
      <c r="B35" s="37"/>
      <c r="C35" s="37"/>
      <c r="D35" s="37"/>
      <c r="E35" s="37"/>
      <c r="F35" s="37"/>
      <c r="G35" s="206"/>
      <c r="H35" s="206"/>
    </row>
    <row r="36" spans="1:8" x14ac:dyDescent="0.25">
      <c r="A36" s="214"/>
      <c r="B36" s="37"/>
      <c r="C36" s="37"/>
      <c r="D36" s="37"/>
      <c r="E36" s="37"/>
      <c r="F36" s="37"/>
      <c r="G36" s="206"/>
      <c r="H36" s="206"/>
    </row>
    <row r="37" spans="1:8" x14ac:dyDescent="0.25">
      <c r="A37" s="215"/>
      <c r="B37" s="37"/>
      <c r="C37" s="37"/>
      <c r="D37" s="37"/>
      <c r="E37" s="37"/>
      <c r="F37" s="37"/>
      <c r="G37" s="206"/>
      <c r="H37" s="206"/>
    </row>
    <row r="38" spans="1:8" x14ac:dyDescent="0.25">
      <c r="A38" s="215"/>
      <c r="B38" s="37"/>
      <c r="C38" s="37"/>
      <c r="D38" s="37"/>
      <c r="E38" s="37"/>
      <c r="F38" s="37"/>
      <c r="G38" s="206"/>
      <c r="H38" s="206"/>
    </row>
    <row r="39" spans="1:8" x14ac:dyDescent="0.25">
      <c r="A39" s="215"/>
      <c r="B39" s="37"/>
      <c r="C39" s="37"/>
      <c r="D39" s="37"/>
      <c r="E39" s="37"/>
      <c r="F39" s="37"/>
      <c r="G39" s="206"/>
      <c r="H39" s="206"/>
    </row>
    <row r="40" spans="1:8" x14ac:dyDescent="0.25">
      <c r="A40" s="216"/>
      <c r="B40" s="37"/>
      <c r="C40" s="37"/>
      <c r="D40" s="37"/>
      <c r="E40" s="37"/>
      <c r="F40" s="37"/>
      <c r="G40" s="206"/>
      <c r="H40" s="206"/>
    </row>
    <row r="41" spans="1:8" x14ac:dyDescent="0.25">
      <c r="A41" s="216"/>
      <c r="B41" s="37"/>
      <c r="C41" s="37"/>
      <c r="D41" s="37"/>
      <c r="E41" s="37"/>
      <c r="F41" s="37"/>
      <c r="G41" s="206"/>
      <c r="H41" s="206"/>
    </row>
    <row r="42" spans="1:8" x14ac:dyDescent="0.25">
      <c r="A42" s="160"/>
      <c r="B42" s="37"/>
      <c r="C42" s="37"/>
      <c r="D42" s="37"/>
      <c r="E42" s="37"/>
      <c r="F42" s="37"/>
      <c r="G42" s="206"/>
      <c r="H42" s="206"/>
    </row>
    <row r="43" spans="1:8" x14ac:dyDescent="0.25">
      <c r="A43" s="160"/>
      <c r="B43" s="37"/>
      <c r="C43" s="37"/>
      <c r="D43" s="37"/>
      <c r="E43" s="37"/>
      <c r="F43" s="37"/>
      <c r="G43" s="206"/>
      <c r="H43" s="206"/>
    </row>
    <row r="44" spans="1:8" x14ac:dyDescent="0.25">
      <c r="A44" s="87"/>
      <c r="B44" s="37"/>
      <c r="C44" s="37"/>
      <c r="D44" s="37"/>
      <c r="E44" s="37"/>
      <c r="F44" s="37"/>
      <c r="G44" s="206"/>
      <c r="H44" s="206"/>
    </row>
    <row r="45" spans="1:8" x14ac:dyDescent="0.2">
      <c r="A45" s="88"/>
      <c r="B45" s="37"/>
      <c r="C45" s="37"/>
      <c r="D45" s="37"/>
      <c r="E45" s="37"/>
      <c r="F45" s="37"/>
      <c r="G45" s="206"/>
      <c r="H45" s="206"/>
    </row>
    <row r="46" spans="1:8" x14ac:dyDescent="0.25">
      <c r="A46" s="89"/>
      <c r="B46" s="37"/>
      <c r="C46" s="37"/>
      <c r="D46" s="37"/>
      <c r="E46" s="37"/>
      <c r="F46" s="37"/>
      <c r="G46" s="206"/>
      <c r="H46" s="206"/>
    </row>
    <row r="47" spans="1:8" x14ac:dyDescent="0.2">
      <c r="A47" s="87"/>
      <c r="B47" s="204"/>
      <c r="C47" s="205"/>
      <c r="D47" s="204"/>
      <c r="E47" s="204"/>
      <c r="F47" s="204"/>
      <c r="G47" s="206"/>
      <c r="H47" s="206"/>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FBB26-4841-4B04-A3C1-9DE44A6158BE}">
  <dimension ref="A1:I52"/>
  <sheetViews>
    <sheetView showGridLines="0" zoomScaleNormal="100" zoomScaleSheetLayoutView="100" workbookViewId="0">
      <selection activeCell="A26" sqref="A26"/>
    </sheetView>
  </sheetViews>
  <sheetFormatPr defaultColWidth="8" defaultRowHeight="11.25" x14ac:dyDescent="0.25"/>
  <cols>
    <col min="1" max="1" width="30.7109375" style="160" customWidth="1"/>
    <col min="2" max="6" width="8.28515625" style="160" customWidth="1"/>
    <col min="7" max="16384" width="8" style="160"/>
  </cols>
  <sheetData>
    <row r="1" spans="1:9" ht="11.25" customHeight="1" x14ac:dyDescent="0.2">
      <c r="A1" s="260" t="s">
        <v>75</v>
      </c>
    </row>
    <row r="2" spans="1:9" s="104" customFormat="1" ht="45" x14ac:dyDescent="0.2">
      <c r="A2" s="109"/>
      <c r="B2" s="24" t="s">
        <v>1</v>
      </c>
      <c r="C2" s="25" t="s">
        <v>36</v>
      </c>
      <c r="D2" s="24" t="s">
        <v>37</v>
      </c>
      <c r="E2" s="24" t="s">
        <v>38</v>
      </c>
      <c r="F2" s="24" t="s">
        <v>39</v>
      </c>
      <c r="I2" s="90"/>
    </row>
    <row r="3" spans="1:9" ht="11.25" customHeight="1" x14ac:dyDescent="0.25">
      <c r="A3" s="161" t="s">
        <v>76</v>
      </c>
      <c r="B3" s="162"/>
      <c r="C3" s="163"/>
      <c r="D3" s="162"/>
      <c r="E3" s="162"/>
      <c r="F3" s="162"/>
    </row>
    <row r="4" spans="1:9" ht="11.25" customHeight="1" x14ac:dyDescent="0.25">
      <c r="A4" s="161" t="s">
        <v>77</v>
      </c>
      <c r="B4" s="162"/>
      <c r="C4" s="163"/>
      <c r="D4" s="162"/>
      <c r="E4" s="162"/>
      <c r="F4" s="162"/>
    </row>
    <row r="5" spans="1:9" ht="11.25" customHeight="1" x14ac:dyDescent="0.25">
      <c r="A5" s="164" t="s">
        <v>78</v>
      </c>
      <c r="B5" s="162">
        <v>111</v>
      </c>
      <c r="C5" s="163">
        <v>111</v>
      </c>
      <c r="D5" s="162">
        <v>111</v>
      </c>
      <c r="E5" s="162">
        <v>111</v>
      </c>
      <c r="F5" s="162">
        <v>111</v>
      </c>
    </row>
    <row r="6" spans="1:9" ht="11.25" customHeight="1" x14ac:dyDescent="0.25">
      <c r="A6" s="132" t="s">
        <v>79</v>
      </c>
      <c r="B6" s="162">
        <v>4676</v>
      </c>
      <c r="C6" s="163">
        <v>4676</v>
      </c>
      <c r="D6" s="162">
        <v>4676</v>
      </c>
      <c r="E6" s="162">
        <v>4643</v>
      </c>
      <c r="F6" s="162">
        <v>4643</v>
      </c>
    </row>
    <row r="7" spans="1:9" s="165" customFormat="1" ht="11.25" customHeight="1" x14ac:dyDescent="0.25">
      <c r="A7" s="165" t="s">
        <v>80</v>
      </c>
      <c r="B7" s="166">
        <v>4787</v>
      </c>
      <c r="C7" s="167">
        <v>4787</v>
      </c>
      <c r="D7" s="166">
        <v>4787</v>
      </c>
      <c r="E7" s="166">
        <v>4754</v>
      </c>
      <c r="F7" s="166">
        <v>4754</v>
      </c>
    </row>
    <row r="8" spans="1:9" ht="11.25" customHeight="1" x14ac:dyDescent="0.25">
      <c r="A8" s="161" t="s">
        <v>81</v>
      </c>
      <c r="B8" s="162"/>
      <c r="C8" s="163"/>
      <c r="D8" s="162"/>
      <c r="E8" s="162"/>
      <c r="F8" s="162"/>
    </row>
    <row r="9" spans="1:9" ht="11.25" customHeight="1" x14ac:dyDescent="0.25">
      <c r="A9" s="164" t="s">
        <v>82</v>
      </c>
      <c r="B9" s="162">
        <v>1051</v>
      </c>
      <c r="C9" s="163">
        <v>800</v>
      </c>
      <c r="D9" s="162">
        <v>549</v>
      </c>
      <c r="E9" s="162">
        <v>298</v>
      </c>
      <c r="F9" s="162">
        <v>71</v>
      </c>
    </row>
    <row r="10" spans="1:9" ht="11.25" customHeight="1" x14ac:dyDescent="0.25">
      <c r="A10" s="164" t="s">
        <v>83</v>
      </c>
      <c r="B10" s="162">
        <v>795</v>
      </c>
      <c r="C10" s="163">
        <v>583</v>
      </c>
      <c r="D10" s="162">
        <v>371</v>
      </c>
      <c r="E10" s="162">
        <v>192</v>
      </c>
      <c r="F10" s="162">
        <v>3</v>
      </c>
    </row>
    <row r="11" spans="1:9" ht="11.25" customHeight="1" x14ac:dyDescent="0.25">
      <c r="A11" s="164" t="s">
        <v>84</v>
      </c>
      <c r="B11" s="162">
        <v>4</v>
      </c>
      <c r="C11" s="163">
        <v>4</v>
      </c>
      <c r="D11" s="162">
        <v>4</v>
      </c>
      <c r="E11" s="162">
        <v>4</v>
      </c>
      <c r="F11" s="162">
        <v>4</v>
      </c>
    </row>
    <row r="12" spans="1:9" s="165" customFormat="1" ht="11.25" customHeight="1" x14ac:dyDescent="0.25">
      <c r="A12" s="168" t="s">
        <v>85</v>
      </c>
      <c r="B12" s="166">
        <v>1850</v>
      </c>
      <c r="C12" s="167">
        <v>1387</v>
      </c>
      <c r="D12" s="166">
        <v>924</v>
      </c>
      <c r="E12" s="166">
        <v>494</v>
      </c>
      <c r="F12" s="166">
        <v>78</v>
      </c>
    </row>
    <row r="13" spans="1:9" ht="11.25" customHeight="1" x14ac:dyDescent="0.25">
      <c r="A13" s="169" t="s">
        <v>86</v>
      </c>
      <c r="B13" s="170"/>
      <c r="C13" s="171"/>
      <c r="D13" s="170"/>
      <c r="E13" s="170"/>
      <c r="F13" s="170"/>
    </row>
    <row r="14" spans="1:9" s="172" customFormat="1" ht="11.25" customHeight="1" x14ac:dyDescent="0.25">
      <c r="A14" s="172" t="s">
        <v>87</v>
      </c>
      <c r="B14" s="173">
        <v>6637</v>
      </c>
      <c r="C14" s="174">
        <v>6174</v>
      </c>
      <c r="D14" s="173">
        <v>5711</v>
      </c>
      <c r="E14" s="173">
        <v>5248</v>
      </c>
      <c r="F14" s="173">
        <v>4832</v>
      </c>
    </row>
    <row r="15" spans="1:9" ht="11.25" customHeight="1" x14ac:dyDescent="0.25">
      <c r="A15" s="175" t="s">
        <v>88</v>
      </c>
      <c r="B15" s="162"/>
      <c r="C15" s="163"/>
      <c r="D15" s="162"/>
      <c r="E15" s="162"/>
      <c r="F15" s="162"/>
    </row>
    <row r="16" spans="1:9" ht="11.25" customHeight="1" x14ac:dyDescent="0.25">
      <c r="A16" s="161" t="s">
        <v>89</v>
      </c>
      <c r="B16" s="162"/>
      <c r="C16" s="163"/>
      <c r="D16" s="162"/>
      <c r="E16" s="162"/>
      <c r="F16" s="162"/>
    </row>
    <row r="17" spans="1:9" ht="11.25" customHeight="1" x14ac:dyDescent="0.25">
      <c r="A17" s="176" t="s">
        <v>50</v>
      </c>
      <c r="B17" s="162">
        <v>274</v>
      </c>
      <c r="C17" s="163">
        <v>274</v>
      </c>
      <c r="D17" s="162">
        <v>274</v>
      </c>
      <c r="E17" s="162">
        <v>274</v>
      </c>
      <c r="F17" s="162">
        <v>274</v>
      </c>
    </row>
    <row r="18" spans="1:9" ht="11.25" customHeight="1" x14ac:dyDescent="0.25">
      <c r="A18" s="177" t="s">
        <v>90</v>
      </c>
      <c r="B18" s="162">
        <v>58</v>
      </c>
      <c r="C18" s="163">
        <v>58</v>
      </c>
      <c r="D18" s="162">
        <v>58</v>
      </c>
      <c r="E18" s="162">
        <v>58</v>
      </c>
      <c r="F18" s="162">
        <v>58</v>
      </c>
    </row>
    <row r="19" spans="1:9" s="165" customFormat="1" ht="11.25" customHeight="1" x14ac:dyDescent="0.25">
      <c r="A19" s="178" t="s">
        <v>91</v>
      </c>
      <c r="B19" s="166">
        <v>332</v>
      </c>
      <c r="C19" s="167">
        <v>332</v>
      </c>
      <c r="D19" s="166">
        <v>332</v>
      </c>
      <c r="E19" s="166">
        <v>332</v>
      </c>
      <c r="F19" s="166">
        <v>332</v>
      </c>
    </row>
    <row r="20" spans="1:9" ht="11.25" customHeight="1" x14ac:dyDescent="0.25">
      <c r="A20" s="175" t="s">
        <v>92</v>
      </c>
      <c r="B20" s="162"/>
      <c r="C20" s="163"/>
      <c r="D20" s="162"/>
      <c r="E20" s="162"/>
      <c r="F20" s="162"/>
    </row>
    <row r="21" spans="1:9" ht="11.25" customHeight="1" x14ac:dyDescent="0.25">
      <c r="A21" s="176" t="s">
        <v>93</v>
      </c>
      <c r="B21" s="162">
        <v>1072</v>
      </c>
      <c r="C21" s="163">
        <v>847</v>
      </c>
      <c r="D21" s="162">
        <v>604</v>
      </c>
      <c r="E21" s="162">
        <v>341</v>
      </c>
      <c r="F21" s="162">
        <v>86</v>
      </c>
    </row>
    <row r="22" spans="1:9" s="165" customFormat="1" ht="11.25" customHeight="1" x14ac:dyDescent="0.25">
      <c r="A22" s="178" t="s">
        <v>94</v>
      </c>
      <c r="B22" s="166">
        <v>1072</v>
      </c>
      <c r="C22" s="167">
        <v>847</v>
      </c>
      <c r="D22" s="166">
        <v>604</v>
      </c>
      <c r="E22" s="166">
        <v>341</v>
      </c>
      <c r="F22" s="166">
        <v>86</v>
      </c>
    </row>
    <row r="23" spans="1:9" ht="11.25" customHeight="1" x14ac:dyDescent="0.25">
      <c r="A23" s="175" t="s">
        <v>95</v>
      </c>
      <c r="B23" s="162"/>
      <c r="C23" s="163"/>
      <c r="D23" s="162"/>
      <c r="E23" s="162"/>
      <c r="F23" s="162"/>
    </row>
    <row r="24" spans="1:9" ht="11.25" customHeight="1" x14ac:dyDescent="0.25">
      <c r="A24" s="177" t="s">
        <v>96</v>
      </c>
      <c r="B24" s="162">
        <v>783</v>
      </c>
      <c r="C24" s="163">
        <v>783</v>
      </c>
      <c r="D24" s="162">
        <v>783</v>
      </c>
      <c r="E24" s="162">
        <v>783</v>
      </c>
      <c r="F24" s="162">
        <v>783</v>
      </c>
    </row>
    <row r="25" spans="1:9" s="165" customFormat="1" ht="11.25" customHeight="1" x14ac:dyDescent="0.25">
      <c r="A25" s="178" t="s">
        <v>97</v>
      </c>
      <c r="B25" s="166">
        <v>783</v>
      </c>
      <c r="C25" s="167">
        <v>783</v>
      </c>
      <c r="D25" s="166">
        <v>783</v>
      </c>
      <c r="E25" s="166">
        <v>783</v>
      </c>
      <c r="F25" s="166">
        <v>783</v>
      </c>
    </row>
    <row r="26" spans="1:9" ht="22.5" customHeight="1" x14ac:dyDescent="0.25">
      <c r="A26" s="177" t="s">
        <v>98</v>
      </c>
      <c r="B26" s="162"/>
      <c r="C26" s="163"/>
      <c r="D26" s="162"/>
      <c r="E26" s="162"/>
      <c r="F26" s="162"/>
    </row>
    <row r="27" spans="1:9" s="172" customFormat="1" ht="11.25" customHeight="1" x14ac:dyDescent="0.25">
      <c r="A27" s="175" t="s">
        <v>99</v>
      </c>
      <c r="B27" s="179">
        <v>2187</v>
      </c>
      <c r="C27" s="180">
        <v>1962</v>
      </c>
      <c r="D27" s="179">
        <v>1719</v>
      </c>
      <c r="E27" s="179">
        <v>1456</v>
      </c>
      <c r="F27" s="179">
        <v>1201</v>
      </c>
    </row>
    <row r="28" spans="1:9" s="172" customFormat="1" ht="11.25" customHeight="1" x14ac:dyDescent="0.25">
      <c r="A28" s="181" t="s">
        <v>100</v>
      </c>
      <c r="B28" s="182">
        <v>4450</v>
      </c>
      <c r="C28" s="183">
        <v>4212</v>
      </c>
      <c r="D28" s="182">
        <v>3992</v>
      </c>
      <c r="E28" s="182">
        <v>3792</v>
      </c>
      <c r="F28" s="182">
        <v>3631</v>
      </c>
      <c r="I28" s="184"/>
    </row>
    <row r="29" spans="1:9" ht="11.25" customHeight="1" x14ac:dyDescent="0.25">
      <c r="A29" s="42" t="s">
        <v>101</v>
      </c>
      <c r="B29" s="126"/>
      <c r="C29" s="127"/>
      <c r="D29" s="126"/>
      <c r="E29" s="126"/>
      <c r="F29" s="126"/>
      <c r="G29" s="125"/>
      <c r="H29" s="125"/>
    </row>
    <row r="30" spans="1:9" ht="11.25" customHeight="1" x14ac:dyDescent="0.25">
      <c r="A30" s="42" t="s">
        <v>102</v>
      </c>
      <c r="B30" s="126"/>
      <c r="C30" s="127"/>
      <c r="D30" s="126"/>
      <c r="E30" s="126"/>
      <c r="F30" s="126"/>
      <c r="G30" s="125"/>
      <c r="H30" s="125"/>
    </row>
    <row r="31" spans="1:9" ht="11.25" customHeight="1" x14ac:dyDescent="0.25">
      <c r="A31" s="129" t="s">
        <v>103</v>
      </c>
      <c r="B31" s="162">
        <v>573</v>
      </c>
      <c r="C31" s="127">
        <v>632</v>
      </c>
      <c r="D31" s="126">
        <v>691</v>
      </c>
      <c r="E31" s="126">
        <v>750</v>
      </c>
      <c r="F31" s="126">
        <v>810</v>
      </c>
      <c r="G31" s="125"/>
      <c r="I31" s="141"/>
    </row>
    <row r="32" spans="1:9" ht="11.25" customHeight="1" x14ac:dyDescent="0.25">
      <c r="A32" s="176" t="s">
        <v>104</v>
      </c>
      <c r="B32" s="162">
        <v>3877</v>
      </c>
      <c r="C32" s="127">
        <v>3580</v>
      </c>
      <c r="D32" s="126">
        <v>3301</v>
      </c>
      <c r="E32" s="126">
        <v>3042</v>
      </c>
      <c r="F32" s="126">
        <v>2821</v>
      </c>
      <c r="G32" s="125"/>
      <c r="H32" s="125"/>
    </row>
    <row r="33" spans="1:8" ht="11.25" customHeight="1" x14ac:dyDescent="0.25">
      <c r="A33" s="185" t="s">
        <v>105</v>
      </c>
      <c r="B33" s="130">
        <v>4450</v>
      </c>
      <c r="C33" s="131">
        <v>4212</v>
      </c>
      <c r="D33" s="130">
        <v>3992</v>
      </c>
      <c r="E33" s="130">
        <v>3792</v>
      </c>
      <c r="F33" s="130">
        <v>3631</v>
      </c>
      <c r="G33" s="40"/>
      <c r="H33" s="40"/>
    </row>
    <row r="34" spans="1:8" ht="11.25" customHeight="1" x14ac:dyDescent="0.25">
      <c r="A34" s="186" t="s">
        <v>106</v>
      </c>
      <c r="B34" s="187">
        <v>4450</v>
      </c>
      <c r="C34" s="188">
        <v>4212</v>
      </c>
      <c r="D34" s="187">
        <v>3992</v>
      </c>
      <c r="E34" s="187">
        <v>3792</v>
      </c>
      <c r="F34" s="187">
        <v>3631</v>
      </c>
      <c r="G34" s="138"/>
      <c r="H34" s="138"/>
    </row>
    <row r="35" spans="1:8" x14ac:dyDescent="0.2">
      <c r="A35" s="247" t="s">
        <v>107</v>
      </c>
      <c r="B35" s="189"/>
      <c r="C35" s="189"/>
      <c r="D35" s="125"/>
      <c r="E35" s="125"/>
      <c r="F35" s="125"/>
      <c r="G35" s="125"/>
      <c r="H35" s="125"/>
    </row>
    <row r="36" spans="1:8" x14ac:dyDescent="0.2">
      <c r="A36" s="247" t="s">
        <v>108</v>
      </c>
      <c r="B36" s="125"/>
      <c r="C36" s="125"/>
      <c r="D36" s="125"/>
      <c r="E36" s="125"/>
      <c r="F36" s="125"/>
      <c r="G36" s="125"/>
      <c r="H36" s="125"/>
    </row>
    <row r="37" spans="1:8" x14ac:dyDescent="0.25">
      <c r="A37" s="125"/>
      <c r="B37" s="125"/>
      <c r="C37" s="125"/>
      <c r="D37" s="125"/>
      <c r="E37" s="125"/>
      <c r="F37" s="125"/>
      <c r="G37" s="125"/>
      <c r="H37" s="125"/>
    </row>
    <row r="38" spans="1:8" x14ac:dyDescent="0.25">
      <c r="A38" s="129"/>
      <c r="B38" s="129"/>
      <c r="C38" s="129"/>
      <c r="D38" s="129"/>
      <c r="E38" s="129"/>
      <c r="F38" s="129"/>
      <c r="G38" s="125"/>
      <c r="H38" s="125"/>
    </row>
    <row r="39" spans="1:8" x14ac:dyDescent="0.25">
      <c r="A39" s="125"/>
      <c r="B39" s="125"/>
      <c r="C39" s="125"/>
      <c r="D39" s="125"/>
      <c r="E39" s="125"/>
      <c r="F39" s="125"/>
      <c r="G39" s="125"/>
      <c r="H39" s="125"/>
    </row>
    <row r="40" spans="1:8" s="125" customFormat="1" x14ac:dyDescent="0.25">
      <c r="A40" s="87"/>
      <c r="B40" s="160"/>
      <c r="C40" s="160"/>
      <c r="D40" s="160"/>
      <c r="E40" s="160"/>
      <c r="F40" s="160"/>
      <c r="G40" s="160"/>
    </row>
    <row r="41" spans="1:8" s="125" customFormat="1" x14ac:dyDescent="0.2">
      <c r="A41" s="88"/>
      <c r="B41" s="160"/>
      <c r="C41" s="160"/>
      <c r="D41" s="160"/>
      <c r="E41" s="160"/>
      <c r="F41" s="160"/>
      <c r="G41" s="160"/>
    </row>
    <row r="42" spans="1:8" s="125" customFormat="1" x14ac:dyDescent="0.25">
      <c r="A42" s="89"/>
      <c r="B42" s="160"/>
      <c r="C42" s="160"/>
      <c r="D42" s="160"/>
      <c r="E42" s="160"/>
      <c r="F42" s="160"/>
      <c r="G42" s="160"/>
    </row>
    <row r="43" spans="1:8" s="125" customFormat="1" x14ac:dyDescent="0.25">
      <c r="A43" s="87"/>
    </row>
    <row r="44" spans="1:8" x14ac:dyDescent="0.25">
      <c r="A44" s="125"/>
      <c r="B44" s="125"/>
      <c r="C44" s="125"/>
      <c r="D44" s="125"/>
      <c r="E44" s="125"/>
      <c r="F44" s="125"/>
      <c r="G44" s="125"/>
      <c r="H44" s="125"/>
    </row>
    <row r="45" spans="1:8" x14ac:dyDescent="0.25">
      <c r="A45" s="125"/>
      <c r="B45" s="125"/>
      <c r="C45" s="125"/>
      <c r="D45" s="125"/>
      <c r="E45" s="125"/>
      <c r="F45" s="125"/>
      <c r="G45" s="125"/>
      <c r="H45" s="125"/>
    </row>
    <row r="46" spans="1:8" x14ac:dyDescent="0.25">
      <c r="A46" s="125"/>
      <c r="B46" s="125"/>
      <c r="C46" s="125"/>
      <c r="D46" s="125"/>
      <c r="E46" s="125"/>
      <c r="F46" s="125"/>
      <c r="G46" s="125"/>
      <c r="H46" s="125"/>
    </row>
    <row r="47" spans="1:8" x14ac:dyDescent="0.25">
      <c r="A47" s="125"/>
      <c r="B47" s="125"/>
      <c r="C47" s="125"/>
      <c r="D47" s="125"/>
      <c r="E47" s="125"/>
      <c r="F47" s="125"/>
      <c r="G47" s="125"/>
      <c r="H47" s="125"/>
    </row>
    <row r="48" spans="1:8" x14ac:dyDescent="0.25">
      <c r="A48" s="125"/>
      <c r="B48" s="125"/>
      <c r="C48" s="125"/>
      <c r="D48" s="125"/>
      <c r="E48" s="125"/>
      <c r="F48" s="125"/>
      <c r="G48" s="125"/>
      <c r="H48" s="125"/>
    </row>
    <row r="49" spans="1:8" x14ac:dyDescent="0.25">
      <c r="A49" s="125"/>
      <c r="B49" s="125"/>
      <c r="C49" s="125"/>
      <c r="D49" s="125"/>
      <c r="E49" s="125"/>
      <c r="F49" s="125"/>
      <c r="G49" s="125"/>
      <c r="H49" s="125"/>
    </row>
    <row r="50" spans="1:8" x14ac:dyDescent="0.25">
      <c r="A50" s="125"/>
      <c r="B50" s="125"/>
      <c r="C50" s="125"/>
      <c r="D50" s="125"/>
      <c r="E50" s="125"/>
      <c r="F50" s="125"/>
      <c r="G50" s="125"/>
      <c r="H50" s="125"/>
    </row>
    <row r="51" spans="1:8" x14ac:dyDescent="0.25">
      <c r="A51" s="125"/>
      <c r="B51" s="125"/>
      <c r="C51" s="125"/>
      <c r="D51" s="125"/>
      <c r="E51" s="125"/>
      <c r="F51" s="125"/>
      <c r="G51" s="125"/>
      <c r="H51" s="125"/>
    </row>
    <row r="52" spans="1:8" x14ac:dyDescent="0.25">
      <c r="A52" s="125"/>
      <c r="B52" s="125"/>
      <c r="C52" s="125"/>
      <c r="D52" s="125"/>
      <c r="E52" s="125"/>
      <c r="F52" s="125"/>
      <c r="G52" s="125"/>
      <c r="H52" s="125"/>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A964E-8994-475C-BCC4-43A78514A1AA}">
  <sheetPr>
    <pageSetUpPr fitToPage="1"/>
  </sheetPr>
  <dimension ref="A1:F17"/>
  <sheetViews>
    <sheetView showGridLines="0" tabSelected="1" zoomScale="115" zoomScaleNormal="115" zoomScaleSheetLayoutView="100" workbookViewId="0"/>
  </sheetViews>
  <sheetFormatPr defaultColWidth="8" defaultRowHeight="11.25" x14ac:dyDescent="0.25"/>
  <cols>
    <col min="1" max="1" width="29.7109375" style="125" customWidth="1"/>
    <col min="2" max="2" width="8.28515625" style="147" customWidth="1"/>
    <col min="3" max="4" width="8.7109375" style="147" customWidth="1"/>
    <col min="5" max="5" width="9" style="147" customWidth="1"/>
    <col min="6" max="6" width="8.28515625" style="147" customWidth="1"/>
    <col min="7" max="16384" width="8" style="125"/>
  </cols>
  <sheetData>
    <row r="1" spans="1:6" x14ac:dyDescent="0.2">
      <c r="A1" s="258" t="s">
        <v>192</v>
      </c>
      <c r="B1" s="28"/>
      <c r="C1" s="28"/>
      <c r="D1" s="28"/>
      <c r="E1" s="28"/>
      <c r="F1" s="28"/>
    </row>
    <row r="2" spans="1:6" s="147" customFormat="1" ht="45" x14ac:dyDescent="0.25">
      <c r="A2" s="146"/>
      <c r="B2" s="38" t="s">
        <v>109</v>
      </c>
      <c r="C2" s="38" t="s">
        <v>110</v>
      </c>
      <c r="D2" s="38" t="s">
        <v>111</v>
      </c>
      <c r="E2" s="38" t="s">
        <v>112</v>
      </c>
      <c r="F2" s="38" t="s">
        <v>113</v>
      </c>
    </row>
    <row r="3" spans="1:6" s="147" customFormat="1" ht="11.25" customHeight="1" x14ac:dyDescent="0.25">
      <c r="A3" s="28" t="s">
        <v>114</v>
      </c>
      <c r="B3" s="126"/>
      <c r="C3" s="126"/>
      <c r="D3" s="126"/>
      <c r="E3" s="126"/>
      <c r="F3" s="126"/>
    </row>
    <row r="4" spans="1:6" ht="22.5" customHeight="1" x14ac:dyDescent="0.25">
      <c r="A4" s="129" t="s">
        <v>115</v>
      </c>
      <c r="B4" s="126">
        <v>3877</v>
      </c>
      <c r="C4" s="148"/>
      <c r="D4" s="148"/>
      <c r="E4" s="148">
        <v>573</v>
      </c>
      <c r="F4" s="126">
        <v>4450</v>
      </c>
    </row>
    <row r="5" spans="1:6" s="40" customFormat="1" ht="11.25" customHeight="1" x14ac:dyDescent="0.25">
      <c r="A5" s="39" t="s">
        <v>116</v>
      </c>
      <c r="B5" s="130">
        <v>3877</v>
      </c>
      <c r="C5" s="149">
        <v>0</v>
      </c>
      <c r="D5" s="149">
        <v>0</v>
      </c>
      <c r="E5" s="149">
        <v>573</v>
      </c>
      <c r="F5" s="130">
        <v>4450</v>
      </c>
    </row>
    <row r="6" spans="1:6" ht="11.25" customHeight="1" x14ac:dyDescent="0.25">
      <c r="A6" s="28" t="s">
        <v>117</v>
      </c>
      <c r="B6" s="126"/>
      <c r="C6" s="148"/>
      <c r="D6" s="148"/>
      <c r="E6" s="148"/>
      <c r="F6" s="126"/>
    </row>
    <row r="7" spans="1:6" ht="11.25" customHeight="1" x14ac:dyDescent="0.25">
      <c r="A7" s="129" t="s">
        <v>118</v>
      </c>
      <c r="B7" s="148"/>
      <c r="C7" s="148"/>
      <c r="D7" s="148"/>
      <c r="E7" s="148"/>
      <c r="F7" s="126">
        <v>0</v>
      </c>
    </row>
    <row r="8" spans="1:6" ht="11.25" customHeight="1" x14ac:dyDescent="0.25">
      <c r="A8" s="132" t="s">
        <v>119</v>
      </c>
      <c r="B8" s="126">
        <v>-297</v>
      </c>
      <c r="C8" s="148"/>
      <c r="D8" s="148"/>
      <c r="E8" s="148"/>
      <c r="F8" s="126">
        <v>-297</v>
      </c>
    </row>
    <row r="9" spans="1:6" s="40" customFormat="1" ht="11.25" customHeight="1" x14ac:dyDescent="0.25">
      <c r="A9" s="39" t="s">
        <v>120</v>
      </c>
      <c r="B9" s="134">
        <v>-297</v>
      </c>
      <c r="C9" s="150">
        <v>0</v>
      </c>
      <c r="D9" s="150">
        <v>0</v>
      </c>
      <c r="E9" s="150">
        <v>0</v>
      </c>
      <c r="F9" s="134">
        <v>-297</v>
      </c>
    </row>
    <row r="10" spans="1:6" ht="11.25" customHeight="1" x14ac:dyDescent="0.25">
      <c r="A10" s="129" t="s">
        <v>121</v>
      </c>
      <c r="B10" s="151"/>
      <c r="C10" s="152"/>
      <c r="D10" s="152"/>
      <c r="E10" s="152"/>
      <c r="F10" s="151"/>
    </row>
    <row r="11" spans="1:6" ht="22.5" customHeight="1" x14ac:dyDescent="0.25">
      <c r="A11" s="129" t="s">
        <v>122</v>
      </c>
      <c r="B11" s="126">
        <v>-297</v>
      </c>
      <c r="C11" s="153"/>
      <c r="D11" s="153"/>
      <c r="E11" s="153"/>
      <c r="F11" s="126">
        <v>-297</v>
      </c>
    </row>
    <row r="12" spans="1:6" ht="11.25" customHeight="1" x14ac:dyDescent="0.25">
      <c r="A12" s="39" t="s">
        <v>123</v>
      </c>
      <c r="B12" s="126"/>
      <c r="C12" s="148"/>
      <c r="D12" s="148"/>
      <c r="E12" s="148"/>
      <c r="F12" s="126"/>
    </row>
    <row r="13" spans="1:6" s="154" customFormat="1" ht="11.25" customHeight="1" x14ac:dyDescent="0.25">
      <c r="A13" s="155" t="s">
        <v>124</v>
      </c>
      <c r="B13" s="156"/>
      <c r="C13" s="156"/>
      <c r="D13" s="156"/>
      <c r="E13" s="156">
        <v>59</v>
      </c>
      <c r="F13" s="157">
        <v>59</v>
      </c>
    </row>
    <row r="14" spans="1:6" s="40" customFormat="1" ht="22.5" customHeight="1" x14ac:dyDescent="0.15">
      <c r="A14" s="40" t="s">
        <v>125</v>
      </c>
      <c r="B14" s="158">
        <v>3580</v>
      </c>
      <c r="C14" s="159">
        <v>0</v>
      </c>
      <c r="D14" s="159">
        <v>0</v>
      </c>
      <c r="E14" s="159">
        <v>632</v>
      </c>
      <c r="F14" s="158">
        <v>4212</v>
      </c>
    </row>
    <row r="15" spans="1:6" s="138" customFormat="1" ht="22.5" customHeight="1" x14ac:dyDescent="0.2">
      <c r="A15" s="28" t="s">
        <v>126</v>
      </c>
      <c r="B15" s="136">
        <v>3580</v>
      </c>
      <c r="C15" s="136">
        <v>0</v>
      </c>
      <c r="D15" s="136">
        <v>0</v>
      </c>
      <c r="E15" s="136">
        <v>632</v>
      </c>
      <c r="F15" s="136">
        <v>4212</v>
      </c>
    </row>
    <row r="16" spans="1:6" s="138" customFormat="1" ht="22.5" customHeight="1" x14ac:dyDescent="0.2">
      <c r="A16" s="41" t="s">
        <v>127</v>
      </c>
      <c r="B16" s="139">
        <v>3580</v>
      </c>
      <c r="C16" s="139">
        <v>0</v>
      </c>
      <c r="D16" s="139">
        <v>0</v>
      </c>
      <c r="E16" s="139">
        <v>632</v>
      </c>
      <c r="F16" s="139">
        <v>4212</v>
      </c>
    </row>
    <row r="17" spans="1:6" x14ac:dyDescent="0.25">
      <c r="A17" s="261" t="s">
        <v>107</v>
      </c>
      <c r="B17" s="125"/>
      <c r="C17" s="125"/>
      <c r="D17" s="125"/>
      <c r="E17" s="125"/>
      <c r="F17" s="125"/>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D0449-6781-4B93-92BC-8D452DC73AEC}">
  <sheetPr>
    <pageSetUpPr fitToPage="1"/>
  </sheetPr>
  <dimension ref="A1:F32"/>
  <sheetViews>
    <sheetView showGridLines="0" topLeftCell="A3" zoomScaleNormal="100" zoomScaleSheetLayoutView="100" workbookViewId="0">
      <selection activeCell="A54" sqref="A54"/>
    </sheetView>
  </sheetViews>
  <sheetFormatPr defaultColWidth="8" defaultRowHeight="11.25" x14ac:dyDescent="0.25"/>
  <cols>
    <col min="1" max="1" width="30.7109375" style="125" customWidth="1"/>
    <col min="2" max="6" width="8.28515625" style="125" customWidth="1"/>
    <col min="7" max="16384" width="8" style="125"/>
  </cols>
  <sheetData>
    <row r="1" spans="1:6" x14ac:dyDescent="0.2">
      <c r="A1" s="258" t="s">
        <v>128</v>
      </c>
    </row>
    <row r="2" spans="1:6" ht="45" x14ac:dyDescent="0.25">
      <c r="A2" s="109"/>
      <c r="B2" s="24" t="s">
        <v>1</v>
      </c>
      <c r="C2" s="25" t="s">
        <v>36</v>
      </c>
      <c r="D2" s="24" t="s">
        <v>37</v>
      </c>
      <c r="E2" s="24" t="s">
        <v>38</v>
      </c>
      <c r="F2" s="24" t="s">
        <v>39</v>
      </c>
    </row>
    <row r="3" spans="1:6" ht="11.25" customHeight="1" x14ac:dyDescent="0.25">
      <c r="A3" s="42" t="s">
        <v>129</v>
      </c>
      <c r="B3" s="126"/>
      <c r="C3" s="127"/>
      <c r="D3" s="126"/>
      <c r="E3" s="126"/>
      <c r="F3" s="126"/>
    </row>
    <row r="4" spans="1:6" ht="11.25" customHeight="1" x14ac:dyDescent="0.25">
      <c r="A4" s="128" t="s">
        <v>130</v>
      </c>
      <c r="B4" s="126"/>
      <c r="C4" s="127"/>
      <c r="D4" s="126"/>
      <c r="E4" s="126"/>
      <c r="F4" s="126"/>
    </row>
    <row r="5" spans="1:6" ht="11.25" customHeight="1" x14ac:dyDescent="0.25">
      <c r="A5" s="129" t="s">
        <v>131</v>
      </c>
      <c r="B5" s="126">
        <v>4580</v>
      </c>
      <c r="C5" s="127">
        <v>5492</v>
      </c>
      <c r="D5" s="126">
        <v>5816</v>
      </c>
      <c r="E5" s="126">
        <v>5918</v>
      </c>
      <c r="F5" s="126">
        <v>5981</v>
      </c>
    </row>
    <row r="6" spans="1:6" s="40" customFormat="1" ht="11.25" customHeight="1" x14ac:dyDescent="0.25">
      <c r="A6" s="40" t="s">
        <v>132</v>
      </c>
      <c r="B6" s="130">
        <v>4580</v>
      </c>
      <c r="C6" s="131">
        <v>5492</v>
      </c>
      <c r="D6" s="130">
        <v>5816</v>
      </c>
      <c r="E6" s="130">
        <v>5918</v>
      </c>
      <c r="F6" s="130">
        <v>5981</v>
      </c>
    </row>
    <row r="7" spans="1:6" ht="11.25" customHeight="1" x14ac:dyDescent="0.25">
      <c r="A7" s="128" t="s">
        <v>133</v>
      </c>
      <c r="B7" s="126"/>
      <c r="C7" s="127"/>
      <c r="D7" s="126"/>
      <c r="E7" s="126"/>
      <c r="F7" s="126"/>
    </row>
    <row r="8" spans="1:6" ht="11.25" customHeight="1" x14ac:dyDescent="0.25">
      <c r="A8" s="129" t="s">
        <v>134</v>
      </c>
      <c r="B8" s="126">
        <v>2432</v>
      </c>
      <c r="C8" s="127">
        <v>3003</v>
      </c>
      <c r="D8" s="126">
        <v>3207</v>
      </c>
      <c r="E8" s="126">
        <v>3211</v>
      </c>
      <c r="F8" s="126">
        <v>3193</v>
      </c>
    </row>
    <row r="9" spans="1:6" ht="11.25" customHeight="1" x14ac:dyDescent="0.25">
      <c r="A9" s="129" t="s">
        <v>50</v>
      </c>
      <c r="B9" s="126">
        <v>1839</v>
      </c>
      <c r="C9" s="127">
        <v>2233</v>
      </c>
      <c r="D9" s="126">
        <v>2343</v>
      </c>
      <c r="E9" s="126">
        <v>2396</v>
      </c>
      <c r="F9" s="126">
        <v>2527</v>
      </c>
    </row>
    <row r="10" spans="1:6" ht="11.25" customHeight="1" x14ac:dyDescent="0.25">
      <c r="A10" s="132" t="s">
        <v>135</v>
      </c>
      <c r="B10" s="126">
        <v>22</v>
      </c>
      <c r="C10" s="127">
        <v>31</v>
      </c>
      <c r="D10" s="126">
        <v>23</v>
      </c>
      <c r="E10" s="126">
        <v>15</v>
      </c>
      <c r="F10" s="126">
        <v>6</v>
      </c>
    </row>
    <row r="11" spans="1:6" s="40" customFormat="1" ht="11.25" customHeight="1" x14ac:dyDescent="0.25">
      <c r="A11" s="133" t="s">
        <v>136</v>
      </c>
      <c r="B11" s="134">
        <v>4293</v>
      </c>
      <c r="C11" s="135">
        <v>5267</v>
      </c>
      <c r="D11" s="134">
        <v>5573</v>
      </c>
      <c r="E11" s="134">
        <v>5622</v>
      </c>
      <c r="F11" s="134">
        <v>5726</v>
      </c>
    </row>
    <row r="12" spans="1:6" s="138" customFormat="1" ht="11.25" customHeight="1" x14ac:dyDescent="0.2">
      <c r="A12" s="28" t="s">
        <v>137</v>
      </c>
      <c r="B12" s="136">
        <v>287</v>
      </c>
      <c r="C12" s="137">
        <v>225</v>
      </c>
      <c r="D12" s="136">
        <v>243</v>
      </c>
      <c r="E12" s="136">
        <v>296</v>
      </c>
      <c r="F12" s="136">
        <v>255</v>
      </c>
    </row>
    <row r="13" spans="1:6" ht="11.25" customHeight="1" x14ac:dyDescent="0.25">
      <c r="A13" s="42" t="s">
        <v>138</v>
      </c>
      <c r="B13" s="126"/>
      <c r="C13" s="127"/>
      <c r="D13" s="126"/>
      <c r="E13" s="126"/>
      <c r="F13" s="126"/>
    </row>
    <row r="14" spans="1:6" ht="11.25" customHeight="1" x14ac:dyDescent="0.25">
      <c r="A14" s="42" t="s">
        <v>130</v>
      </c>
      <c r="B14" s="126"/>
      <c r="C14" s="127"/>
      <c r="D14" s="126"/>
      <c r="E14" s="126"/>
      <c r="F14" s="126"/>
    </row>
    <row r="15" spans="1:6" ht="22.5" customHeight="1" x14ac:dyDescent="0.25">
      <c r="A15" s="129" t="s">
        <v>139</v>
      </c>
      <c r="B15" s="126">
        <v>3</v>
      </c>
      <c r="C15" s="127">
        <v>0</v>
      </c>
      <c r="D15" s="126">
        <v>0</v>
      </c>
      <c r="E15" s="126">
        <v>0</v>
      </c>
      <c r="F15" s="126">
        <v>0</v>
      </c>
    </row>
    <row r="16" spans="1:6" s="40" customFormat="1" ht="11.25" customHeight="1" x14ac:dyDescent="0.25">
      <c r="A16" s="133" t="s">
        <v>132</v>
      </c>
      <c r="B16" s="130">
        <v>3</v>
      </c>
      <c r="C16" s="131">
        <v>0</v>
      </c>
      <c r="D16" s="130">
        <v>0</v>
      </c>
      <c r="E16" s="130">
        <v>0</v>
      </c>
      <c r="F16" s="130">
        <v>0</v>
      </c>
    </row>
    <row r="17" spans="1:6" ht="11.25" customHeight="1" x14ac:dyDescent="0.25">
      <c r="A17" s="42" t="s">
        <v>133</v>
      </c>
      <c r="B17" s="126"/>
      <c r="C17" s="127"/>
      <c r="D17" s="126"/>
      <c r="E17" s="126"/>
      <c r="F17" s="126"/>
    </row>
    <row r="18" spans="1:6" ht="22.5" customHeight="1" x14ac:dyDescent="0.25">
      <c r="A18" s="129" t="s">
        <v>140</v>
      </c>
      <c r="B18" s="126">
        <v>93</v>
      </c>
      <c r="C18" s="127">
        <v>59</v>
      </c>
      <c r="D18" s="126">
        <v>59</v>
      </c>
      <c r="E18" s="126">
        <v>92</v>
      </c>
      <c r="F18" s="126">
        <v>60</v>
      </c>
    </row>
    <row r="19" spans="1:6" s="40" customFormat="1" ht="11.25" customHeight="1" x14ac:dyDescent="0.25">
      <c r="A19" s="40" t="s">
        <v>136</v>
      </c>
      <c r="B19" s="130">
        <v>93</v>
      </c>
      <c r="C19" s="131">
        <v>59</v>
      </c>
      <c r="D19" s="130">
        <v>59</v>
      </c>
      <c r="E19" s="130">
        <v>92</v>
      </c>
      <c r="F19" s="130">
        <v>60</v>
      </c>
    </row>
    <row r="20" spans="1:6" s="138" customFormat="1" ht="11.25" customHeight="1" x14ac:dyDescent="0.2">
      <c r="A20" s="28" t="s">
        <v>141</v>
      </c>
      <c r="B20" s="139">
        <v>-90</v>
      </c>
      <c r="C20" s="140">
        <v>-59</v>
      </c>
      <c r="D20" s="139">
        <v>-59</v>
      </c>
      <c r="E20" s="139">
        <v>-92</v>
      </c>
      <c r="F20" s="139">
        <v>-60</v>
      </c>
    </row>
    <row r="21" spans="1:6" ht="11.25" customHeight="1" x14ac:dyDescent="0.25">
      <c r="A21" s="128" t="s">
        <v>142</v>
      </c>
      <c r="B21" s="126"/>
      <c r="C21" s="127"/>
      <c r="D21" s="126"/>
      <c r="E21" s="126"/>
      <c r="F21" s="126"/>
    </row>
    <row r="22" spans="1:6" ht="11.25" customHeight="1" x14ac:dyDescent="0.25">
      <c r="A22" s="128" t="s">
        <v>130</v>
      </c>
      <c r="B22" s="126"/>
      <c r="C22" s="127"/>
      <c r="D22" s="126"/>
      <c r="E22" s="126"/>
      <c r="F22" s="126"/>
    </row>
    <row r="23" spans="1:6" ht="11.25" customHeight="1" x14ac:dyDescent="0.25">
      <c r="A23" s="129" t="s">
        <v>103</v>
      </c>
      <c r="B23" s="126">
        <v>59</v>
      </c>
      <c r="C23" s="127">
        <v>59</v>
      </c>
      <c r="D23" s="126">
        <v>59</v>
      </c>
      <c r="E23" s="126">
        <v>59</v>
      </c>
      <c r="F23" s="126">
        <v>60</v>
      </c>
    </row>
    <row r="24" spans="1:6" s="40" customFormat="1" ht="11.25" customHeight="1" x14ac:dyDescent="0.25">
      <c r="A24" s="133" t="s">
        <v>132</v>
      </c>
      <c r="B24" s="130">
        <v>59</v>
      </c>
      <c r="C24" s="131">
        <v>59</v>
      </c>
      <c r="D24" s="130">
        <v>59</v>
      </c>
      <c r="E24" s="130">
        <v>59</v>
      </c>
      <c r="F24" s="130">
        <v>60</v>
      </c>
    </row>
    <row r="25" spans="1:6" ht="11.25" customHeight="1" x14ac:dyDescent="0.25">
      <c r="A25" s="128" t="s">
        <v>133</v>
      </c>
      <c r="B25" s="126"/>
      <c r="C25" s="127"/>
      <c r="D25" s="126"/>
      <c r="E25" s="126"/>
      <c r="F25" s="126"/>
    </row>
    <row r="26" spans="1:6" ht="11.25" customHeight="1" x14ac:dyDescent="0.25">
      <c r="A26" s="132" t="s">
        <v>143</v>
      </c>
      <c r="B26" s="126">
        <v>256</v>
      </c>
      <c r="C26" s="127">
        <v>225</v>
      </c>
      <c r="D26" s="126">
        <v>243</v>
      </c>
      <c r="E26" s="126">
        <v>263</v>
      </c>
      <c r="F26" s="126">
        <v>255</v>
      </c>
    </row>
    <row r="27" spans="1:6" s="40" customFormat="1" ht="11.25" customHeight="1" x14ac:dyDescent="0.25">
      <c r="A27" s="133" t="s">
        <v>136</v>
      </c>
      <c r="B27" s="130">
        <v>256</v>
      </c>
      <c r="C27" s="131">
        <v>225</v>
      </c>
      <c r="D27" s="130">
        <v>243</v>
      </c>
      <c r="E27" s="130">
        <v>263</v>
      </c>
      <c r="F27" s="130">
        <v>255</v>
      </c>
    </row>
    <row r="28" spans="1:6" s="138" customFormat="1" ht="11.25" customHeight="1" x14ac:dyDescent="0.2">
      <c r="A28" s="42" t="s">
        <v>144</v>
      </c>
      <c r="B28" s="142">
        <v>-197</v>
      </c>
      <c r="C28" s="143">
        <v>-166</v>
      </c>
      <c r="D28" s="142">
        <v>-184</v>
      </c>
      <c r="E28" s="142">
        <v>-204</v>
      </c>
      <c r="F28" s="142">
        <v>-195</v>
      </c>
    </row>
    <row r="29" spans="1:6" s="138" customFormat="1" ht="22.5" customHeight="1" x14ac:dyDescent="0.2">
      <c r="A29" s="42" t="s">
        <v>145</v>
      </c>
      <c r="B29" s="142">
        <v>0</v>
      </c>
      <c r="C29" s="143">
        <v>0</v>
      </c>
      <c r="D29" s="142">
        <v>0</v>
      </c>
      <c r="E29" s="142">
        <v>0</v>
      </c>
      <c r="F29" s="142">
        <v>0</v>
      </c>
    </row>
    <row r="30" spans="1:6" ht="22.5" customHeight="1" x14ac:dyDescent="0.25">
      <c r="A30" s="129" t="s">
        <v>146</v>
      </c>
      <c r="B30" s="126">
        <v>111</v>
      </c>
      <c r="C30" s="127">
        <v>111</v>
      </c>
      <c r="D30" s="126">
        <v>111</v>
      </c>
      <c r="E30" s="126">
        <v>111</v>
      </c>
      <c r="F30" s="126">
        <v>111</v>
      </c>
    </row>
    <row r="31" spans="1:6" ht="22.5" customHeight="1" x14ac:dyDescent="0.2">
      <c r="A31" s="43" t="s">
        <v>147</v>
      </c>
      <c r="B31" s="144">
        <v>111</v>
      </c>
      <c r="C31" s="145">
        <v>111</v>
      </c>
      <c r="D31" s="144">
        <v>111</v>
      </c>
      <c r="E31" s="144">
        <v>111</v>
      </c>
      <c r="F31" s="144">
        <v>111</v>
      </c>
    </row>
    <row r="32" spans="1:6" x14ac:dyDescent="0.2">
      <c r="A32" s="262" t="s">
        <v>107</v>
      </c>
      <c r="B32" s="103"/>
      <c r="C32" s="103"/>
      <c r="D32" s="103"/>
      <c r="E32" s="103"/>
      <c r="F32" s="103"/>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16C12-6294-4015-B9DD-26B96B28534F}">
  <sheetPr>
    <pageSetUpPr fitToPage="1"/>
  </sheetPr>
  <dimension ref="A1:F18"/>
  <sheetViews>
    <sheetView showGridLines="0" zoomScaleNormal="100" zoomScaleSheetLayoutView="100" workbookViewId="0">
      <selection activeCell="C34" sqref="C34"/>
    </sheetView>
  </sheetViews>
  <sheetFormatPr defaultColWidth="9.140625" defaultRowHeight="15" x14ac:dyDescent="0.25"/>
  <cols>
    <col min="1" max="1" width="30.7109375" style="47" customWidth="1"/>
    <col min="2" max="6" width="8.28515625" style="47" customWidth="1"/>
    <col min="7" max="16384" width="9.140625" style="47"/>
  </cols>
  <sheetData>
    <row r="1" spans="1:6" s="108" customFormat="1" ht="11.25" x14ac:dyDescent="0.2">
      <c r="A1" s="263" t="s">
        <v>189</v>
      </c>
      <c r="B1" s="106"/>
      <c r="C1" s="107"/>
      <c r="D1" s="106"/>
      <c r="E1" s="106"/>
      <c r="F1" s="106"/>
    </row>
    <row r="2" spans="1:6" ht="45" x14ac:dyDescent="0.25">
      <c r="A2" s="109"/>
      <c r="B2" s="24" t="s">
        <v>1</v>
      </c>
      <c r="C2" s="25" t="s">
        <v>36</v>
      </c>
      <c r="D2" s="24" t="s">
        <v>37</v>
      </c>
      <c r="E2" s="24" t="s">
        <v>38</v>
      </c>
      <c r="F2" s="24" t="s">
        <v>39</v>
      </c>
    </row>
    <row r="3" spans="1:6" ht="11.25" customHeight="1" x14ac:dyDescent="0.25">
      <c r="A3" s="67" t="s">
        <v>148</v>
      </c>
      <c r="B3" s="45"/>
      <c r="C3" s="46"/>
      <c r="D3" s="45"/>
      <c r="E3" s="45"/>
      <c r="F3" s="45"/>
    </row>
    <row r="4" spans="1:6" ht="11.25" customHeight="1" x14ac:dyDescent="0.25">
      <c r="A4" s="110" t="s">
        <v>149</v>
      </c>
      <c r="B4" s="45">
        <v>59</v>
      </c>
      <c r="C4" s="46">
        <v>59</v>
      </c>
      <c r="D4" s="45">
        <v>59</v>
      </c>
      <c r="E4" s="45">
        <v>59</v>
      </c>
      <c r="F4" s="45">
        <v>60</v>
      </c>
    </row>
    <row r="5" spans="1:6" s="113" customFormat="1" ht="11.25" customHeight="1" x14ac:dyDescent="0.25">
      <c r="A5" s="44" t="s">
        <v>150</v>
      </c>
      <c r="B5" s="111">
        <v>59</v>
      </c>
      <c r="C5" s="112">
        <v>59</v>
      </c>
      <c r="D5" s="111">
        <v>59</v>
      </c>
      <c r="E5" s="111">
        <v>59</v>
      </c>
      <c r="F5" s="111">
        <v>60</v>
      </c>
    </row>
    <row r="6" spans="1:6" ht="11.25" customHeight="1" x14ac:dyDescent="0.25">
      <c r="A6" s="114" t="s">
        <v>151</v>
      </c>
      <c r="B6" s="115"/>
      <c r="C6" s="116"/>
      <c r="D6" s="115"/>
      <c r="E6" s="115"/>
      <c r="F6" s="115"/>
    </row>
    <row r="7" spans="1:6" ht="11.25" customHeight="1" x14ac:dyDescent="0.25">
      <c r="A7" s="117" t="s">
        <v>152</v>
      </c>
      <c r="B7" s="115">
        <v>59</v>
      </c>
      <c r="C7" s="116">
        <v>59</v>
      </c>
      <c r="D7" s="115">
        <v>59</v>
      </c>
      <c r="E7" s="115">
        <v>59</v>
      </c>
      <c r="F7" s="115">
        <v>60</v>
      </c>
    </row>
    <row r="8" spans="1:6" s="113" customFormat="1" ht="11.25" customHeight="1" x14ac:dyDescent="0.25">
      <c r="A8" s="114" t="s">
        <v>153</v>
      </c>
      <c r="B8" s="118">
        <v>59</v>
      </c>
      <c r="C8" s="119">
        <v>59</v>
      </c>
      <c r="D8" s="118">
        <v>59</v>
      </c>
      <c r="E8" s="118">
        <v>59</v>
      </c>
      <c r="F8" s="118">
        <v>60</v>
      </c>
    </row>
    <row r="9" spans="1:6" ht="22.5" customHeight="1" x14ac:dyDescent="0.25">
      <c r="A9" s="44" t="s">
        <v>154</v>
      </c>
      <c r="B9" s="45"/>
      <c r="C9" s="46"/>
      <c r="D9" s="45"/>
      <c r="E9" s="45"/>
      <c r="F9" s="45"/>
    </row>
    <row r="10" spans="1:6" ht="22.5" customHeight="1" x14ac:dyDescent="0.25">
      <c r="A10" s="110" t="s">
        <v>155</v>
      </c>
      <c r="B10" s="45">
        <v>59</v>
      </c>
      <c r="C10" s="46">
        <v>59</v>
      </c>
      <c r="D10" s="45">
        <v>59</v>
      </c>
      <c r="E10" s="45">
        <v>59</v>
      </c>
      <c r="F10" s="45">
        <v>60</v>
      </c>
    </row>
    <row r="11" spans="1:6" ht="22.5" customHeight="1" x14ac:dyDescent="0.25">
      <c r="A11" s="110" t="s">
        <v>156</v>
      </c>
      <c r="B11" s="45">
        <v>33</v>
      </c>
      <c r="C11" s="46">
        <v>0</v>
      </c>
      <c r="D11" s="45">
        <v>0</v>
      </c>
      <c r="E11" s="45">
        <v>33</v>
      </c>
      <c r="F11" s="45">
        <v>0</v>
      </c>
    </row>
    <row r="12" spans="1:6" s="113" customFormat="1" ht="11.25" customHeight="1" x14ac:dyDescent="0.25">
      <c r="A12" s="44" t="s">
        <v>157</v>
      </c>
      <c r="B12" s="111">
        <v>92</v>
      </c>
      <c r="C12" s="112">
        <v>59</v>
      </c>
      <c r="D12" s="111">
        <v>59</v>
      </c>
      <c r="E12" s="111">
        <v>92</v>
      </c>
      <c r="F12" s="111">
        <v>60</v>
      </c>
    </row>
    <row r="13" spans="1:6" ht="33.75" x14ac:dyDescent="0.25">
      <c r="A13" s="44" t="s">
        <v>158</v>
      </c>
      <c r="B13" s="120"/>
      <c r="C13" s="46"/>
      <c r="D13" s="120"/>
      <c r="E13" s="120"/>
      <c r="F13" s="120"/>
    </row>
    <row r="14" spans="1:6" ht="11.25" customHeight="1" x14ac:dyDescent="0.25">
      <c r="A14" s="110" t="s">
        <v>159</v>
      </c>
      <c r="B14" s="120">
        <v>93</v>
      </c>
      <c r="C14" s="46">
        <v>59</v>
      </c>
      <c r="D14" s="120">
        <v>59</v>
      </c>
      <c r="E14" s="120">
        <v>92</v>
      </c>
      <c r="F14" s="120">
        <v>60</v>
      </c>
    </row>
    <row r="15" spans="1:6" s="113" customFormat="1" ht="11.25" customHeight="1" x14ac:dyDescent="0.25">
      <c r="A15" s="48" t="s">
        <v>160</v>
      </c>
      <c r="B15" s="121">
        <v>93</v>
      </c>
      <c r="C15" s="112">
        <v>59</v>
      </c>
      <c r="D15" s="121">
        <v>59</v>
      </c>
      <c r="E15" s="121">
        <v>92</v>
      </c>
      <c r="F15" s="121">
        <v>60</v>
      </c>
    </row>
    <row r="16" spans="1:6" s="123" customFormat="1" ht="11.25" customHeight="1" x14ac:dyDescent="0.2">
      <c r="A16" s="247" t="s">
        <v>107</v>
      </c>
      <c r="B16" s="122"/>
      <c r="C16" s="122"/>
      <c r="D16" s="122"/>
      <c r="E16" s="122"/>
      <c r="F16" s="122"/>
    </row>
    <row r="17" spans="1:6" s="123" customFormat="1" ht="11.25" customHeight="1" x14ac:dyDescent="0.2">
      <c r="A17" s="247" t="s">
        <v>161</v>
      </c>
      <c r="B17" s="124"/>
      <c r="C17" s="124"/>
      <c r="D17" s="124"/>
      <c r="E17" s="124"/>
      <c r="F17" s="124"/>
    </row>
    <row r="18" spans="1:6" s="123" customFormat="1" ht="11.25" customHeight="1" x14ac:dyDescent="0.2">
      <c r="A18" s="247" t="s">
        <v>186</v>
      </c>
      <c r="B18" s="52"/>
      <c r="C18" s="52"/>
      <c r="D18" s="52"/>
      <c r="E18" s="52"/>
      <c r="F18" s="52"/>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85C4C-A25A-45ED-88AD-A0485590FE6C}">
  <sheetPr>
    <pageSetUpPr fitToPage="1"/>
  </sheetPr>
  <dimension ref="A1:E25"/>
  <sheetViews>
    <sheetView showGridLines="0" topLeftCell="A3" zoomScaleNormal="100" zoomScaleSheetLayoutView="100" workbookViewId="0">
      <selection activeCell="A26" sqref="A26:XFD1048576"/>
    </sheetView>
  </sheetViews>
  <sheetFormatPr defaultColWidth="9.140625" defaultRowHeight="12.75" x14ac:dyDescent="0.2"/>
  <cols>
    <col min="1" max="1" width="32.7109375" style="104" customWidth="1"/>
    <col min="2" max="4" width="8.7109375" style="104" customWidth="1"/>
    <col min="5" max="5" width="8.7109375" style="105" customWidth="1"/>
    <col min="6" max="16384" width="9.140625" style="104"/>
  </cols>
  <sheetData>
    <row r="1" spans="1:5" s="90" customFormat="1" ht="11.25" x14ac:dyDescent="0.2">
      <c r="A1" s="264" t="s">
        <v>190</v>
      </c>
      <c r="E1" s="91"/>
    </row>
    <row r="2" spans="1:5" s="93" customFormat="1" ht="56.25" x14ac:dyDescent="0.25">
      <c r="A2" s="92"/>
      <c r="B2" s="24" t="s">
        <v>162</v>
      </c>
      <c r="C2" s="24" t="s">
        <v>163</v>
      </c>
      <c r="D2" s="24" t="s">
        <v>164</v>
      </c>
      <c r="E2" s="24" t="s">
        <v>165</v>
      </c>
    </row>
    <row r="3" spans="1:5" s="94" customFormat="1" ht="11.25" x14ac:dyDescent="0.2">
      <c r="A3" s="49" t="s">
        <v>166</v>
      </c>
      <c r="B3" s="90"/>
      <c r="C3" s="90"/>
      <c r="D3" s="90"/>
      <c r="E3" s="91"/>
    </row>
    <row r="4" spans="1:5" s="94" customFormat="1" ht="11.25" customHeight="1" x14ac:dyDescent="0.2">
      <c r="A4" s="95" t="s">
        <v>167</v>
      </c>
      <c r="B4" s="96"/>
      <c r="C4" s="96"/>
      <c r="D4" s="96">
        <v>954</v>
      </c>
      <c r="E4" s="97">
        <v>954</v>
      </c>
    </row>
    <row r="5" spans="1:5" s="94" customFormat="1" ht="11.25" customHeight="1" x14ac:dyDescent="0.15">
      <c r="A5" s="98" t="s">
        <v>168</v>
      </c>
      <c r="B5" s="96"/>
      <c r="C5" s="96">
        <v>1171</v>
      </c>
      <c r="D5" s="96"/>
      <c r="E5" s="97"/>
    </row>
    <row r="6" spans="1:5" s="94" customFormat="1" ht="22.5" customHeight="1" x14ac:dyDescent="0.2">
      <c r="A6" s="95" t="s">
        <v>169</v>
      </c>
      <c r="B6" s="96"/>
      <c r="C6" s="96"/>
      <c r="D6" s="96">
        <v>-159</v>
      </c>
      <c r="E6" s="97">
        <v>-159</v>
      </c>
    </row>
    <row r="7" spans="1:5" s="94" customFormat="1" ht="22.5" customHeight="1" x14ac:dyDescent="0.15">
      <c r="A7" s="98" t="s">
        <v>170</v>
      </c>
      <c r="B7" s="96"/>
      <c r="C7" s="96">
        <v>-120</v>
      </c>
      <c r="D7" s="96"/>
      <c r="E7" s="97">
        <v>-120</v>
      </c>
    </row>
    <row r="8" spans="1:5" s="100" customFormat="1" ht="11.25" customHeight="1" x14ac:dyDescent="0.2">
      <c r="A8" s="49" t="s">
        <v>171</v>
      </c>
      <c r="B8" s="99">
        <f>SUM(B4:B7)</f>
        <v>0</v>
      </c>
      <c r="C8" s="99">
        <v>1051</v>
      </c>
      <c r="D8" s="99">
        <v>795</v>
      </c>
      <c r="E8" s="99">
        <v>675</v>
      </c>
    </row>
    <row r="9" spans="1:5" s="94" customFormat="1" ht="11.25" customHeight="1" x14ac:dyDescent="0.2">
      <c r="A9" s="50" t="s">
        <v>172</v>
      </c>
      <c r="B9" s="96"/>
      <c r="C9" s="96"/>
      <c r="D9" s="96"/>
      <c r="E9" s="97"/>
    </row>
    <row r="10" spans="1:5" s="94" customFormat="1" ht="22.5" customHeight="1" x14ac:dyDescent="0.2">
      <c r="A10" s="50" t="s">
        <v>173</v>
      </c>
      <c r="B10" s="96"/>
      <c r="C10" s="96"/>
      <c r="D10" s="96"/>
      <c r="E10" s="97"/>
    </row>
    <row r="11" spans="1:5" s="94" customFormat="1" ht="22.5" customHeight="1" x14ac:dyDescent="0.2">
      <c r="A11" s="95" t="s">
        <v>174</v>
      </c>
      <c r="B11" s="96"/>
      <c r="C11" s="96"/>
      <c r="D11" s="96">
        <v>59</v>
      </c>
      <c r="E11" s="97">
        <v>59</v>
      </c>
    </row>
    <row r="12" spans="1:5" s="100" customFormat="1" ht="11.25" customHeight="1" x14ac:dyDescent="0.2">
      <c r="A12" s="50" t="s">
        <v>175</v>
      </c>
      <c r="B12" s="101">
        <f t="shared" ref="B12" si="0">SUM(B11:B11)</f>
        <v>0</v>
      </c>
      <c r="C12" s="101">
        <v>0</v>
      </c>
      <c r="D12" s="101">
        <v>59</v>
      </c>
      <c r="E12" s="101">
        <v>59</v>
      </c>
    </row>
    <row r="13" spans="1:5" s="94" customFormat="1" ht="11.25" customHeight="1" x14ac:dyDescent="0.2">
      <c r="A13" s="50" t="s">
        <v>176</v>
      </c>
      <c r="B13" s="101"/>
      <c r="C13" s="101"/>
      <c r="D13" s="101"/>
      <c r="E13" s="101"/>
    </row>
    <row r="14" spans="1:5" s="94" customFormat="1" ht="22.5" customHeight="1" x14ac:dyDescent="0.15">
      <c r="A14" s="98" t="s">
        <v>177</v>
      </c>
      <c r="B14" s="96"/>
      <c r="C14" s="96"/>
      <c r="D14" s="96"/>
      <c r="E14" s="96">
        <v>0</v>
      </c>
    </row>
    <row r="15" spans="1:5" s="94" customFormat="1" ht="11.25" customHeight="1" x14ac:dyDescent="0.2">
      <c r="A15" s="95" t="s">
        <v>178</v>
      </c>
      <c r="B15" s="96"/>
      <c r="C15" s="96"/>
      <c r="D15" s="96">
        <v>-271</v>
      </c>
      <c r="E15" s="96">
        <v>-271</v>
      </c>
    </row>
    <row r="16" spans="1:5" s="94" customFormat="1" ht="22.5" customHeight="1" x14ac:dyDescent="0.15">
      <c r="A16" s="98" t="s">
        <v>179</v>
      </c>
      <c r="B16" s="96"/>
      <c r="C16" s="96">
        <v>-251</v>
      </c>
      <c r="D16" s="96"/>
      <c r="E16" s="96">
        <v>-251</v>
      </c>
    </row>
    <row r="17" spans="1:5" s="100" customFormat="1" ht="11.25" customHeight="1" x14ac:dyDescent="0.2">
      <c r="A17" s="50" t="s">
        <v>180</v>
      </c>
      <c r="B17" s="99">
        <f t="shared" ref="B17" si="1">SUM(B14:B16)</f>
        <v>0</v>
      </c>
      <c r="C17" s="99">
        <v>-251</v>
      </c>
      <c r="D17" s="99">
        <v>-271</v>
      </c>
      <c r="E17" s="99">
        <v>-522</v>
      </c>
    </row>
    <row r="18" spans="1:5" s="94" customFormat="1" ht="11.25" customHeight="1" x14ac:dyDescent="0.2">
      <c r="A18" s="49" t="s">
        <v>181</v>
      </c>
      <c r="B18" s="96"/>
      <c r="C18" s="96"/>
      <c r="D18" s="96"/>
      <c r="E18" s="97"/>
    </row>
    <row r="19" spans="1:5" s="94" customFormat="1" ht="11.25" customHeight="1" x14ac:dyDescent="0.15">
      <c r="A19" s="98" t="s">
        <v>182</v>
      </c>
      <c r="B19" s="96">
        <f>+B4+B11</f>
        <v>0</v>
      </c>
      <c r="C19" s="96">
        <v>0</v>
      </c>
      <c r="D19" s="96">
        <v>1013</v>
      </c>
      <c r="E19" s="96">
        <v>1013</v>
      </c>
    </row>
    <row r="20" spans="1:5" s="94" customFormat="1" ht="11.25" customHeight="1" x14ac:dyDescent="0.15">
      <c r="A20" s="98" t="s">
        <v>168</v>
      </c>
      <c r="B20" s="96">
        <f>+B5+B11</f>
        <v>0</v>
      </c>
      <c r="C20" s="96">
        <v>1171</v>
      </c>
      <c r="D20" s="96"/>
      <c r="E20" s="96">
        <v>1171</v>
      </c>
    </row>
    <row r="21" spans="1:5" s="94" customFormat="1" ht="22.5" customHeight="1" x14ac:dyDescent="0.15">
      <c r="A21" s="98" t="s">
        <v>183</v>
      </c>
      <c r="B21" s="96">
        <f>+B6+B15+B16</f>
        <v>0</v>
      </c>
      <c r="C21" s="96"/>
      <c r="D21" s="96">
        <v>-430</v>
      </c>
      <c r="E21" s="96">
        <v>-430</v>
      </c>
    </row>
    <row r="22" spans="1:5" s="94" customFormat="1" ht="22.5" customHeight="1" x14ac:dyDescent="0.15">
      <c r="A22" s="98" t="s">
        <v>170</v>
      </c>
      <c r="B22" s="96">
        <f>+B7+B16</f>
        <v>0</v>
      </c>
      <c r="C22" s="96">
        <v>-371</v>
      </c>
      <c r="D22" s="96">
        <v>0</v>
      </c>
      <c r="E22" s="96">
        <v>-371</v>
      </c>
    </row>
    <row r="23" spans="1:5" s="94" customFormat="1" ht="11.25" customHeight="1" x14ac:dyDescent="0.2">
      <c r="A23" s="102" t="s">
        <v>184</v>
      </c>
      <c r="B23" s="99">
        <f>SUM(B19:B22)</f>
        <v>0</v>
      </c>
      <c r="C23" s="99">
        <v>800</v>
      </c>
      <c r="D23" s="99">
        <v>583</v>
      </c>
      <c r="E23" s="99">
        <v>1383</v>
      </c>
    </row>
    <row r="24" spans="1:5" s="94" customFormat="1" ht="11.25" x14ac:dyDescent="0.2">
      <c r="A24" s="247" t="s">
        <v>107</v>
      </c>
      <c r="B24" s="49"/>
      <c r="C24" s="49"/>
      <c r="D24" s="49"/>
      <c r="E24" s="49"/>
    </row>
    <row r="25" spans="1:5" x14ac:dyDescent="0.2">
      <c r="A25" s="247" t="s">
        <v>187</v>
      </c>
      <c r="B25" s="103"/>
      <c r="C25" s="103"/>
      <c r="D25" s="103"/>
      <c r="E25" s="103"/>
    </row>
  </sheetData>
  <pageMargins left="0.70866141732283472" right="0.70866141732283472" top="0.74803149606299213" bottom="0.74803149606299213" header="0.31496062992125984" footer="0.31496062992125984"/>
  <pageSetup paperSize="8" scale="7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FIN33506-1566835604-280608</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https://financegovau.sharepoint.com/sites/M365_DoF_50033506/_layouts/15/DocIdRedir.aspx?ID=FIN33506-1566835604-280608</Url>
      <Description>FIN33506-1566835604-280608</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documentManagement>
</p:properties>
</file>

<file path=customXml/itemProps1.xml><?xml version="1.0" encoding="utf-8"?>
<ds:datastoreItem xmlns:ds="http://schemas.openxmlformats.org/officeDocument/2006/customXml" ds:itemID="{C2BC9CB7-F001-42E0-8DCC-F6A4F8248C90}"/>
</file>

<file path=customXml/itemProps2.xml><?xml version="1.0" encoding="utf-8"?>
<ds:datastoreItem xmlns:ds="http://schemas.openxmlformats.org/officeDocument/2006/customXml" ds:itemID="{FA6C07F0-A13B-4D65-A060-A9B90BB4193A}"/>
</file>

<file path=customXml/itemProps3.xml><?xml version="1.0" encoding="utf-8"?>
<ds:datastoreItem xmlns:ds="http://schemas.openxmlformats.org/officeDocument/2006/customXml" ds:itemID="{8D745C77-952B-4AD2-9772-4FD5ACF42DA2}"/>
</file>

<file path=customXml/itemProps4.xml><?xml version="1.0" encoding="utf-8"?>
<ds:datastoreItem xmlns:ds="http://schemas.openxmlformats.org/officeDocument/2006/customXml" ds:itemID="{3CE002BF-EAC5-43B1-AAD1-45D9593242A2}"/>
</file>

<file path=customXml/itemProps5.xml><?xml version="1.0" encoding="utf-8"?>
<ds:datastoreItem xmlns:ds="http://schemas.openxmlformats.org/officeDocument/2006/customXml" ds:itemID="{4511726B-7B6A-4366-BD31-804C4B5F5E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ASEA Table 1.1</vt:lpstr>
      <vt:lpstr>ASEA Table 1.2</vt:lpstr>
      <vt:lpstr>ASEA Table 2.1</vt:lpstr>
      <vt:lpstr>ASEA Table 3.1</vt:lpstr>
      <vt:lpstr>ASEA Table 3.2</vt:lpstr>
      <vt:lpstr>ASEA Table 3.3</vt:lpstr>
      <vt:lpstr>ASEA Table 3.4</vt:lpstr>
      <vt:lpstr>ASEA Table 3.5</vt:lpstr>
      <vt:lpstr>ASEA Table 3.6</vt:lpstr>
      <vt:lpstr>'ASEA Table 1.1'!Print_Area</vt:lpstr>
      <vt:lpstr>'ASEA Table 2.1'!Print_Area</vt:lpstr>
      <vt:lpstr>'ASEA Table 3.1'!Print_Area</vt:lpstr>
      <vt:lpstr>'ASEA Table 3.2'!Print_Area</vt:lpstr>
      <vt:lpstr>'ASEA Table 3.3'!Print_Area</vt:lpstr>
      <vt:lpstr>'ASEA Table 3.4'!Print_Area</vt:lpstr>
      <vt:lpstr>'ASEA Table 3.5'!Print_Area</vt:lpstr>
      <vt:lpstr>'ASEA Table 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[SEC=OFFICIAL]</cp:keywords>
  <cp:lastModifiedBy/>
  <dcterms:created xsi:type="dcterms:W3CDTF">2023-05-09T00:45:35Z</dcterms:created>
  <dcterms:modified xsi:type="dcterms:W3CDTF">2023-05-09T00:46:09Z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d889eb-932f-4752-8739-64d25806ef64_ContentBits">
    <vt:lpwstr>0</vt:lpwstr>
  </property>
  <property fmtid="{D5CDD505-2E9C-101B-9397-08002B2CF9AE}" pid="3" name="MSIP_Label_79d889eb-932f-4752-8739-64d25806ef64_Enabled">
    <vt:lpwstr>true</vt:lpwstr>
  </property>
  <property fmtid="{D5CDD505-2E9C-101B-9397-08002B2CF9AE}" pid="4" name="PM_OriginatorDomainName_SHA256">
    <vt:lpwstr>325440F6CA31C4C3BCE4433552DC42928CAAD3E2731ABE35FDE729ECEB763AF0</vt:lpwstr>
  </property>
  <property fmtid="{D5CDD505-2E9C-101B-9397-08002B2CF9AE}" pid="5" name="MSIP_Label_79d889eb-932f-4752-8739-64d25806ef64_SiteId">
    <vt:lpwstr>dd0cfd15-4558-4b12-8bad-ea26984fc417</vt:lpwstr>
  </property>
  <property fmtid="{D5CDD505-2E9C-101B-9397-08002B2CF9AE}" pid="6" name="PM_Hash_Salt">
    <vt:lpwstr>6273FD03949A70F33387A14715169141</vt:lpwstr>
  </property>
  <property fmtid="{D5CDD505-2E9C-101B-9397-08002B2CF9AE}" pid="7" name="MSIP_Label_79d889eb-932f-4752-8739-64d25806ef64_SetDate">
    <vt:lpwstr>2023-05-08T05:45:56Z</vt:lpwstr>
  </property>
  <property fmtid="{D5CDD505-2E9C-101B-9397-08002B2CF9AE}" pid="8" name="MSIP_Label_79d889eb-932f-4752-8739-64d25806ef64_Method">
    <vt:lpwstr>Privileged</vt:lpwstr>
  </property>
  <property fmtid="{D5CDD505-2E9C-101B-9397-08002B2CF9AE}" pid="9" name="MSIP_Label_79d889eb-932f-4752-8739-64d25806ef64_Name">
    <vt:lpwstr>79d889eb-932f-4752-8739-64d25806ef64</vt:lpwstr>
  </property>
  <property fmtid="{D5CDD505-2E9C-101B-9397-08002B2CF9AE}" pid="10" name="MSIP_Label_79d889eb-932f-4752-8739-64d25806ef64_ActionId">
    <vt:lpwstr>1c159ebb-f43d-4b8f-b99c-4c7d7b700c40</vt:lpwstr>
  </property>
  <property fmtid="{D5CDD505-2E9C-101B-9397-08002B2CF9AE}" pid="11" name="PM_Namespace">
    <vt:lpwstr>gov.au</vt:lpwstr>
  </property>
  <property fmtid="{D5CDD505-2E9C-101B-9397-08002B2CF9AE}" pid="12" name="PM_Caveats_Count">
    <vt:lpwstr>0</vt:lpwstr>
  </property>
  <property fmtid="{D5CDD505-2E9C-101B-9397-08002B2CF9AE}" pid="13" name="PM_Version">
    <vt:lpwstr>2018.4</vt:lpwstr>
  </property>
  <property fmtid="{D5CDD505-2E9C-101B-9397-08002B2CF9AE}" pid="14" name="PM_SecurityClassification">
    <vt:lpwstr>OFFICIAL</vt:lpwstr>
  </property>
  <property fmtid="{D5CDD505-2E9C-101B-9397-08002B2CF9AE}" pid="15" name="PMHMAC">
    <vt:lpwstr>v=2022.1;a=SHA256;h=FA3314821190CF54B88F881E46376059358C2847958DDC663F210EBEE1D12B9F</vt:lpwstr>
  </property>
  <property fmtid="{D5CDD505-2E9C-101B-9397-08002B2CF9AE}" pid="16" name="PM_Qualifier">
    <vt:lpwstr/>
  </property>
  <property fmtid="{D5CDD505-2E9C-101B-9397-08002B2CF9AE}" pid="17" name="PM_ProtectiveMarkingValue_Header">
    <vt:lpwstr>OFFICIAL</vt:lpwstr>
  </property>
  <property fmtid="{D5CDD505-2E9C-101B-9397-08002B2CF9AE}" pid="18" name="PM_OriginationTimeStamp">
    <vt:lpwstr>2023-05-09T00:45:57Z</vt:lpwstr>
  </property>
  <property fmtid="{D5CDD505-2E9C-101B-9397-08002B2CF9AE}" pid="19" name="PM_Note">
    <vt:lpwstr/>
  </property>
  <property fmtid="{D5CDD505-2E9C-101B-9397-08002B2CF9AE}" pid="20" name="PM_Markers">
    <vt:lpwstr/>
  </property>
  <property fmtid="{D5CDD505-2E9C-101B-9397-08002B2CF9AE}" pid="21" name="MSIP_Label_87d6481e-ccdd-4ab6-8b26-05a0df5699e7_Name">
    <vt:lpwstr>OFFICIAL</vt:lpwstr>
  </property>
  <property fmtid="{D5CDD505-2E9C-101B-9397-08002B2CF9AE}" pid="22" name="MSIP_Label_87d6481e-ccdd-4ab6-8b26-05a0df5699e7_SiteId">
    <vt:lpwstr>08954cee-4782-4ff6-9ad5-1997dccef4b0</vt:lpwstr>
  </property>
  <property fmtid="{D5CDD505-2E9C-101B-9397-08002B2CF9AE}" pid="23" name="MSIP_Label_87d6481e-ccdd-4ab6-8b26-05a0df5699e7_Enabled">
    <vt:lpwstr>true</vt:lpwstr>
  </property>
  <property fmtid="{D5CDD505-2E9C-101B-9397-08002B2CF9AE}" pid="24" name="PM_OriginatorUserAccountName_SHA256">
    <vt:lpwstr>6A820173299308665DEF382632A4BBBB499DDC80EA374C04EAA1312AB408AD34</vt:lpwstr>
  </property>
  <property fmtid="{D5CDD505-2E9C-101B-9397-08002B2CF9AE}" pid="25" name="MSIP_Label_87d6481e-ccdd-4ab6-8b26-05a0df5699e7_SetDate">
    <vt:lpwstr>2023-05-09T00:45:57Z</vt:lpwstr>
  </property>
  <property fmtid="{D5CDD505-2E9C-101B-9397-08002B2CF9AE}" pid="26" name="MSIP_Label_87d6481e-ccdd-4ab6-8b26-05a0df5699e7_Method">
    <vt:lpwstr>Privileged</vt:lpwstr>
  </property>
  <property fmtid="{D5CDD505-2E9C-101B-9397-08002B2CF9AE}" pid="27" name="MSIP_Label_87d6481e-ccdd-4ab6-8b26-05a0df5699e7_ContentBits">
    <vt:lpwstr>0</vt:lpwstr>
  </property>
  <property fmtid="{D5CDD505-2E9C-101B-9397-08002B2CF9AE}" pid="28" name="MSIP_Label_87d6481e-ccdd-4ab6-8b26-05a0df5699e7_ActionId">
    <vt:lpwstr>83884f95d44f4efebc2ba8bd256a572f</vt:lpwstr>
  </property>
  <property fmtid="{D5CDD505-2E9C-101B-9397-08002B2CF9AE}" pid="29" name="PM_InsertionValue">
    <vt:lpwstr>OFFICIAL</vt:lpwstr>
  </property>
  <property fmtid="{D5CDD505-2E9C-101B-9397-08002B2CF9AE}" pid="30" name="PM_Originator_Hash_SHA1">
    <vt:lpwstr>5D2025B0AFA3CBF0F33E3143F042C7EA50384E23</vt:lpwstr>
  </property>
  <property fmtid="{D5CDD505-2E9C-101B-9397-08002B2CF9AE}" pid="31" name="PM_DisplayValueSecClassificationWithQualifier">
    <vt:lpwstr>OFFICIAL</vt:lpwstr>
  </property>
  <property fmtid="{D5CDD505-2E9C-101B-9397-08002B2CF9AE}" pid="32" name="PM_Originating_FileId">
    <vt:lpwstr>782A02F40FFD414AB3CAE3A5E8A52269</vt:lpwstr>
  </property>
  <property fmtid="{D5CDD505-2E9C-101B-9397-08002B2CF9AE}" pid="33" name="PM_ProtectiveMarkingValue_Footer">
    <vt:lpwstr>OFFICIAL</vt:lpwstr>
  </property>
  <property fmtid="{D5CDD505-2E9C-101B-9397-08002B2CF9AE}" pid="34" name="PM_ProtectiveMarkingImage_Header">
    <vt:lpwstr>C:\Program Files\Common Files\janusNET Shared\janusSEAL\Images\DocumentSlashBlue.png</vt:lpwstr>
  </property>
  <property fmtid="{D5CDD505-2E9C-101B-9397-08002B2CF9AE}" pid="35" name="PM_ProtectiveMarkingImage_Footer">
    <vt:lpwstr>C:\Program Files\Common Files\janusNET Shared\janusSEAL\Images\DocumentSlashBlue.png</vt:lpwstr>
  </property>
  <property fmtid="{D5CDD505-2E9C-101B-9397-08002B2CF9AE}" pid="36" name="PM_Display">
    <vt:lpwstr>OFFICIAL</vt:lpwstr>
  </property>
  <property fmtid="{D5CDD505-2E9C-101B-9397-08002B2CF9AE}" pid="37" name="PMUuid">
    <vt:lpwstr>v=2022.2;d=gov.au;g=46DD6D7C-8107-577B-BC6E-F348953B2E44</vt:lpwstr>
  </property>
  <property fmtid="{D5CDD505-2E9C-101B-9397-08002B2CF9AE}" pid="38" name="PM_Hash_Version">
    <vt:lpwstr>2022.1</vt:lpwstr>
  </property>
  <property fmtid="{D5CDD505-2E9C-101B-9397-08002B2CF9AE}" pid="39" name="PM_Hash_Salt_Prev">
    <vt:lpwstr>AE7E822572208FECC93E85BD7747AE3D</vt:lpwstr>
  </property>
  <property fmtid="{D5CDD505-2E9C-101B-9397-08002B2CF9AE}" pid="40" name="PM_Hash_SHA1">
    <vt:lpwstr>9783F814C99B44D8F0E890EECECC8F96D321F627</vt:lpwstr>
  </property>
  <property fmtid="{D5CDD505-2E9C-101B-9397-08002B2CF9AE}" pid="41" name="PM_PrintOutPlacement_XLS">
    <vt:lpwstr/>
  </property>
  <property fmtid="{D5CDD505-2E9C-101B-9397-08002B2CF9AE}" pid="42" name="TaxKeyword">
    <vt:lpwstr>34;#[SEC=OFFICIAL]|07351cc0-de73-4913-be2f-56f124cbf8bb</vt:lpwstr>
  </property>
  <property fmtid="{D5CDD505-2E9C-101B-9397-08002B2CF9AE}" pid="43" name="MediaServiceImageTags">
    <vt:lpwstr/>
  </property>
  <property fmtid="{D5CDD505-2E9C-101B-9397-08002B2CF9AE}" pid="44" name="ContentTypeId">
    <vt:lpwstr>0x010100B7B479F47583304BA8B631462CC772D7008F7CFF9272C47D4280006CCC81AF3990</vt:lpwstr>
  </property>
  <property fmtid="{D5CDD505-2E9C-101B-9397-08002B2CF9AE}" pid="45" name="Organisation Unit">
    <vt:lpwstr>2;#Accounting FW and Capability Support|17de058c-12f7-44f2-8e7d-03ff49305e52</vt:lpwstr>
  </property>
  <property fmtid="{D5CDD505-2E9C-101B-9397-08002B2CF9AE}" pid="46" name="Function_x0020_and_x0020_Activity">
    <vt:lpwstr/>
  </property>
  <property fmtid="{D5CDD505-2E9C-101B-9397-08002B2CF9AE}" pid="47" name="_dlc_DocIdItemGuid">
    <vt:lpwstr>888db0f2-336a-4d90-859a-4f13ec92f629</vt:lpwstr>
  </property>
  <property fmtid="{D5CDD505-2E9C-101B-9397-08002B2CF9AE}" pid="48" name="About Entity">
    <vt:lpwstr>1;#Department of Finance|fd660e8f-8f31-49bd-92a3-d31d4da31afe</vt:lpwstr>
  </property>
  <property fmtid="{D5CDD505-2E9C-101B-9397-08002B2CF9AE}" pid="49" name="Initiating Entity">
    <vt:lpwstr>1;#Department of Finance|fd660e8f-8f31-49bd-92a3-d31d4da31afe</vt:lpwstr>
  </property>
  <property fmtid="{D5CDD505-2E9C-101B-9397-08002B2CF9AE}" pid="50" name="Function and Activity">
    <vt:lpwstr/>
  </property>
</Properties>
</file>