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7491" windowHeight="10385" tabRatio="699" activeTab="11"/>
  </bookViews>
  <sheets>
    <sheet name="Table 1.1" sheetId="63" r:id="rId1"/>
    <sheet name="Table 1.2" sheetId="65" r:id="rId2"/>
    <sheet name="Table 2.1.1" sheetId="7" r:id="rId3"/>
    <sheet name="Table 3.1" sheetId="46" r:id="rId4"/>
    <sheet name="Table 3.2" sheetId="48" r:id="rId5"/>
    <sheet name="Table 3.3" sheetId="50" r:id="rId6"/>
    <sheet name="Table 3.4" sheetId="51" r:id="rId7"/>
    <sheet name="Table 3.5" sheetId="53" r:id="rId8"/>
    <sheet name="Table 3.6" sheetId="54" r:id="rId9"/>
    <sheet name="Table 3.7" sheetId="67" r:id="rId10"/>
    <sheet name="Table 3.8" sheetId="68" r:id="rId11"/>
    <sheet name="Table 3.9" sheetId="69" r:id="rId12"/>
  </sheets>
  <definedNames>
    <definedName name="CER_T1.1_Page01">'Table 1.1'!$A$2:$C$26</definedName>
    <definedName name="CER_T1.2_Page01">'Table 1.2'!$A$3:$G$20</definedName>
    <definedName name="CER_T2.1.1_Page01">'Table 2.1.1'!$A$2:$F$28</definedName>
    <definedName name="CER_T2.1.1_Page02">'Table 2.1.1'!#REF!</definedName>
    <definedName name="CER_T3.1_Page01">'Table 3.1'!$A$2:$F$20</definedName>
    <definedName name="CER_T3.1_Page02">'Table 3.1'!$A$22:$F$28</definedName>
    <definedName name="CER_T3.2_Page01">'Table 3.2'!$A$2:$F$34</definedName>
    <definedName name="CER_T3.3_Page01">'Table 3.3'!$A$2:$E$15</definedName>
    <definedName name="CER_T3.4_Page01">'Table 3.4'!$A$2:$F$30</definedName>
    <definedName name="CER_T3.5_Page01">'Table 3.5'!$A$2:$F$19</definedName>
    <definedName name="CER_T3.6_Page01">'Table 3.6'!$A$2:$E$25</definedName>
    <definedName name="CER_T3.7_Page01">'Table 3.7'!$A$2:$F$18</definedName>
    <definedName name="CER_T3.8_Page01">'Table 3.8'!$A$2:$F$19</definedName>
    <definedName name="CER_T3.9_Page01">'Table 3.9'!$A$2:$F$32</definedName>
    <definedName name="_xlnm.Print_Area" localSheetId="0">'Table 1.1'!$A$2:$C$26</definedName>
    <definedName name="_xlnm.Print_Area" localSheetId="1">'Table 1.2'!$A$3:$G$20</definedName>
    <definedName name="_xlnm.Print_Area" localSheetId="2">'Table 2.1.1'!$A$2:$F$28</definedName>
    <definedName name="_xlnm.Print_Area" localSheetId="3">'Table 3.1'!$A$2:$F$28</definedName>
    <definedName name="_xlnm.Print_Area" localSheetId="4">'Table 3.2'!$A$2:$F$34</definedName>
    <definedName name="_xlnm.Print_Area" localSheetId="5">'Table 3.3'!$A$2:$E$15</definedName>
    <definedName name="_xlnm.Print_Area" localSheetId="6">'Table 3.4'!$A$2:$F$30</definedName>
    <definedName name="_xlnm.Print_Area" localSheetId="7">'Table 3.5'!$A$2:$F$19</definedName>
    <definedName name="_xlnm.Print_Area" localSheetId="8">'Table 3.6'!$A$2:$E$25</definedName>
    <definedName name="_xlnm.Print_Area" localSheetId="9">'Table 3.7'!$A$2:$F$18</definedName>
    <definedName name="_xlnm.Print_Area" localSheetId="10">'Table 3.8'!$A$2:$F$19</definedName>
    <definedName name="_xlnm.Print_Area" localSheetId="11">'Table 3.9'!$A$2:$F$32</definedName>
    <definedName name="Z_02EC4555_5648_4529_98EC_3FB6B89B867F_.wvu.PrintArea" localSheetId="3" hidden="1">'Table 3.1'!$A$1:$F$28</definedName>
    <definedName name="Z_02EC4555_5648_4529_98EC_3FB6B89B867F_.wvu.PrintArea" localSheetId="4" hidden="1">'Table 3.2'!$A$1:$F$36</definedName>
    <definedName name="Z_02EC4555_5648_4529_98EC_3FB6B89B867F_.wvu.PrintArea" localSheetId="5" hidden="1">'Table 3.3'!$A$1:$E$14</definedName>
    <definedName name="Z_02EC4555_5648_4529_98EC_3FB6B89B867F_.wvu.PrintArea" localSheetId="6" hidden="1">'Table 3.4'!$A$1:$F$2</definedName>
    <definedName name="Z_02EC4555_5648_4529_98EC_3FB6B89B867F_.wvu.PrintArea" localSheetId="7" hidden="1">'Table 3.5'!$A$1:$F$25</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3.1'!$A$1:$F$28</definedName>
    <definedName name="Z_BF96F35B_CE86_4EAA_BC56_620191C156ED_.wvu.PrintArea" localSheetId="4" hidden="1">'Table 3.2'!$A$1:$F$36</definedName>
    <definedName name="Z_BF96F35B_CE86_4EAA_BC56_620191C156ED_.wvu.PrintArea" localSheetId="5" hidden="1">'Table 3.3'!$A$1:$E$14</definedName>
    <definedName name="Z_BF96F35B_CE86_4EAA_BC56_620191C156ED_.wvu.PrintArea" localSheetId="6" hidden="1">'Table 3.4'!$A$1:$F$2</definedName>
    <definedName name="Z_BF96F35B_CE86_4EAA_BC56_620191C156ED_.wvu.PrintArea" localSheetId="7" hidden="1">'Table 3.5'!$A$1:$F$25</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3.1'!$A$1:$F$28</definedName>
    <definedName name="Z_F0126648_A843_4414_99F0_D623F0487F49_.wvu.PrintArea" localSheetId="4" hidden="1">'Table 3.2'!$A$1:$F$36</definedName>
    <definedName name="Z_F0126648_A843_4414_99F0_D623F0487F49_.wvu.PrintArea" localSheetId="5" hidden="1">'Table 3.3'!$A$1:$E$14</definedName>
    <definedName name="Z_F0126648_A843_4414_99F0_D623F0487F49_.wvu.PrintArea" localSheetId="6" hidden="1">'Table 3.4'!$A$1:$F$2</definedName>
    <definedName name="Z_F0126648_A843_4414_99F0_D623F0487F49_.wvu.PrintArea" localSheetId="7" hidden="1">'Table 3.5'!$A$1:$F$25</definedName>
  </definedNames>
  <calcPr calcId="162913"/>
</workbook>
</file>

<file path=xl/calcChain.xml><?xml version="1.0" encoding="utf-8"?>
<calcChain xmlns="http://schemas.openxmlformats.org/spreadsheetml/2006/main">
  <c r="C19" i="65" l="1"/>
  <c r="G18" i="65"/>
  <c r="F18" i="65"/>
  <c r="E18" i="65"/>
  <c r="D18" i="65"/>
  <c r="C18" i="65"/>
  <c r="C16" i="65"/>
  <c r="G15" i="65"/>
  <c r="G16" i="65" s="1"/>
  <c r="F15" i="65"/>
  <c r="F16" i="65" s="1"/>
  <c r="E15" i="65"/>
  <c r="E16" i="65" s="1"/>
  <c r="D15" i="65"/>
  <c r="C12" i="65"/>
  <c r="G11" i="65"/>
  <c r="G12" i="65" s="1"/>
  <c r="F11" i="65"/>
  <c r="E11" i="65"/>
  <c r="D11" i="65"/>
  <c r="D12" i="65" s="1"/>
  <c r="G8" i="65"/>
  <c r="F8" i="65"/>
  <c r="E8" i="65"/>
  <c r="D8" i="65"/>
  <c r="C8" i="65"/>
  <c r="D19" i="65" l="1"/>
  <c r="D20" i="65" s="1"/>
  <c r="E19" i="65"/>
  <c r="E20" i="65" s="1"/>
  <c r="F19" i="65"/>
  <c r="F20" i="65" s="1"/>
  <c r="G19" i="65"/>
  <c r="G20" i="65" s="1"/>
  <c r="D16" i="65"/>
  <c r="E12" i="65"/>
  <c r="C20" i="65"/>
  <c r="F12" i="65"/>
</calcChain>
</file>

<file path=xl/sharedStrings.xml><?xml version="1.0" encoding="utf-8"?>
<sst xmlns="http://schemas.openxmlformats.org/spreadsheetml/2006/main" count="369" uniqueCount="257">
  <si>
    <t>Total</t>
  </si>
  <si>
    <t xml:space="preserve">Total </t>
  </si>
  <si>
    <t>Revenue from Government</t>
  </si>
  <si>
    <t>EXPENSES</t>
  </si>
  <si>
    <t>Employee benefits</t>
  </si>
  <si>
    <t>Total expenses</t>
  </si>
  <si>
    <t xml:space="preserve">LESS: </t>
  </si>
  <si>
    <t>OWN-SOURCE INCOME</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</si>
  <si>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</si>
  <si>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</si>
  <si>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</si>
  <si>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</si>
  <si>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</si>
  <si>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</si>
  <si>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</si>
  <si>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</si>
  <si>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</si>
  <si>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</si>
  <si>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</si>
  <si>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</si>
  <si>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Provisions</t>
  </si>
  <si>
    <t>Total provisions</t>
  </si>
  <si>
    <t>Payables</t>
  </si>
  <si>
    <t>Total payables</t>
  </si>
  <si>
    <t>Total liabilities</t>
  </si>
  <si>
    <t>Net assets</t>
  </si>
  <si>
    <t>Parent entity interest</t>
  </si>
  <si>
    <t>Contributed equity</t>
  </si>
  <si>
    <t>Reserves</t>
  </si>
  <si>
    <t>OPERATING ACTIVITIES</t>
  </si>
  <si>
    <t>Cash received</t>
  </si>
  <si>
    <t>Total cash received</t>
  </si>
  <si>
    <t>Cash used</t>
  </si>
  <si>
    <t>Total cash used</t>
  </si>
  <si>
    <t>FINANCING ACTIVITIES</t>
  </si>
  <si>
    <t>Adjusted opening balance</t>
  </si>
  <si>
    <t>TOTAL</t>
  </si>
  <si>
    <t xml:space="preserve">Gross book value </t>
  </si>
  <si>
    <t>Opening net book balance</t>
  </si>
  <si>
    <t>Other movements</t>
  </si>
  <si>
    <t>Depreciation/amortisation expense</t>
  </si>
  <si>
    <t>Gross book value</t>
  </si>
  <si>
    <t>Closing net book balance</t>
  </si>
  <si>
    <t>Trade and other receivables</t>
  </si>
  <si>
    <t>Total purchases</t>
  </si>
  <si>
    <t>Comprehensive income</t>
  </si>
  <si>
    <t>Employee provisions</t>
  </si>
  <si>
    <t>Total additions</t>
  </si>
  <si>
    <t>Contributions by owners</t>
  </si>
  <si>
    <t>Property, plant and equipment</t>
  </si>
  <si>
    <t>Own-source revenue</t>
  </si>
  <si>
    <r>
      <t xml:space="preserve">Cash </t>
    </r>
    <r>
      <rPr>
        <sz val="8"/>
        <rFont val="Arial"/>
        <family val="2"/>
      </rPr>
      <t>and cash equivalents</t>
    </r>
  </si>
  <si>
    <t>Other non-financial assets</t>
  </si>
  <si>
    <t>Other payables</t>
  </si>
  <si>
    <t>Other provisions</t>
  </si>
  <si>
    <t>Total other movements</t>
  </si>
  <si>
    <t>Departmental</t>
  </si>
  <si>
    <t>Departmental expenses</t>
  </si>
  <si>
    <t>Funded by capital appropriations (a)</t>
  </si>
  <si>
    <t>Total comprehensive income/(loss)</t>
  </si>
  <si>
    <t>Total cash used to acquire assets</t>
  </si>
  <si>
    <t>Capital asset additions</t>
  </si>
  <si>
    <t>Outcome 1 totals by resource type</t>
  </si>
  <si>
    <t>Average staffing level (number)</t>
  </si>
  <si>
    <t>EQUITY*</t>
  </si>
  <si>
    <t xml:space="preserve">*Equity is the residual interest in assets after the deduction of liabilities. </t>
  </si>
  <si>
    <t>Surplus/(deficit) for the period</t>
  </si>
  <si>
    <t>Prepared on Australian Accounting Standards basis.</t>
  </si>
  <si>
    <t xml:space="preserve">Prepared on Australian Accounting Standards basis. </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</si>
  <si>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</si>
  <si>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</si>
  <si>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</si>
  <si>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</si>
  <si>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Program</t>
  </si>
  <si>
    <t>Net (cost of)/contribution by
  services</t>
  </si>
  <si>
    <t>Surplus/(deficit) attributable to the
  Australian Government</t>
  </si>
  <si>
    <t>Total comprehensive income/(loss)
  attributable to the Australian
  Government</t>
  </si>
  <si>
    <t>Retained
earnings
$'000</t>
  </si>
  <si>
    <t>Asset
revaluation
reserve
$'000</t>
  </si>
  <si>
    <t>Contributed
equity/
capital
$'000</t>
  </si>
  <si>
    <t>Total
equity 
$'000</t>
  </si>
  <si>
    <t>Balance carried forward from
  previous period</t>
  </si>
  <si>
    <t>Sub-total transactions with
  owners</t>
  </si>
  <si>
    <t>Closing balance attributable to
  the Australian Government</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</si>
  <si>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</si>
  <si>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</si>
  <si>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</si>
  <si>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</si>
  <si>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</si>
  <si>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</si>
  <si>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Computer
software and
intangibles
$'000</t>
  </si>
  <si>
    <t>Estimated expenditure on new
  or replacement assets</t>
  </si>
  <si>
    <t>Accumulated depreciation/
  amortisation and impairment</t>
  </si>
  <si>
    <t>Other
property,
plant and
equipment
$'000</t>
  </si>
  <si>
    <t>Buildings
$'000</t>
  </si>
  <si>
    <t>Total
$'000</t>
  </si>
  <si>
    <t>Total expenses for Program 1</t>
  </si>
  <si>
    <t>Table 2.1.1:  Budgeted expenses for Outcome 1</t>
  </si>
  <si>
    <t>Gains</t>
  </si>
  <si>
    <t>Total comprehensive income/(loss)
  excluding depreciation/
  amortisation expenses previously
  funded through revenue
  appropriations, depreciation on 
  ROU, principal repayments on 
  leased assets</t>
  </si>
  <si>
    <t>Total comprehensive income/(loss)
  - as per the statement of
  comprehensive income</t>
  </si>
  <si>
    <t>Interest bearing liabilities</t>
  </si>
  <si>
    <t>Leases</t>
  </si>
  <si>
    <t>Total interest bearing liabilities</t>
  </si>
  <si>
    <t>Retained surplus / (accumulated 
  deficit)</t>
  </si>
  <si>
    <t>Total Equity</t>
  </si>
  <si>
    <t>Depreciation/amortisation on 
 ROU</t>
  </si>
  <si>
    <t>Annual appropriations - ordinary annual services (a)</t>
  </si>
  <si>
    <t>Total departmental annual appropriations</t>
  </si>
  <si>
    <t>Total departmental resourcing</t>
  </si>
  <si>
    <t>Administered</t>
  </si>
  <si>
    <t>Outcome 1</t>
  </si>
  <si>
    <t>Total administered annual appropriations</t>
  </si>
  <si>
    <t>Total administered special appropriations</t>
  </si>
  <si>
    <t>Opening balance</t>
  </si>
  <si>
    <t>Non-appropriation receipts</t>
  </si>
  <si>
    <t>Total special account receipts</t>
  </si>
  <si>
    <t>Total administered resourcing</t>
  </si>
  <si>
    <t>Total resourcing for CER</t>
  </si>
  <si>
    <t>Program 1: Clean Energy Regulator</t>
  </si>
  <si>
    <r>
      <t>Outcome 1:</t>
    </r>
    <r>
      <rPr>
        <sz val="8"/>
        <rFont val="Arial"/>
        <family val="2"/>
      </rPr>
      <t xml:space="preserve"> Contribute to a reduction in Australia's net greenhouse gas emissions, including through the administration of market based mechanisms that incentivise reduction in emissions and the promotion of additional renewable electricity generation</t>
    </r>
  </si>
  <si>
    <t>Administered expenses</t>
  </si>
  <si>
    <t>Special appropriations</t>
  </si>
  <si>
    <t>Renewable Energy (Electricity) Act 2000</t>
  </si>
  <si>
    <t>Administered total</t>
  </si>
  <si>
    <t>Departmental appropriation</t>
  </si>
  <si>
    <t>Departmental total</t>
  </si>
  <si>
    <t>Total expenses for Outcome1</t>
  </si>
  <si>
    <t>Finance costs</t>
  </si>
  <si>
    <t>Equity injection - Appropriation</t>
  </si>
  <si>
    <t>Departmental Capital Budget (DCB)</t>
  </si>
  <si>
    <t>Net GST received</t>
  </si>
  <si>
    <t xml:space="preserve">Other </t>
  </si>
  <si>
    <t>Net GST paid</t>
  </si>
  <si>
    <t>NEW CAPITAL APPROPRIATIONS</t>
  </si>
  <si>
    <t>Total new capital appropriations</t>
  </si>
  <si>
    <t>Provided for:</t>
  </si>
  <si>
    <t>Purchase of non-financial assets</t>
  </si>
  <si>
    <t>Total Items</t>
  </si>
  <si>
    <t>Other expenses</t>
  </si>
  <si>
    <t>LESS:</t>
  </si>
  <si>
    <t>Taxation revenue</t>
  </si>
  <si>
    <t>Other taxes</t>
  </si>
  <si>
    <t>Total taxation revenue</t>
  </si>
  <si>
    <t>Non-taxation revenue</t>
  </si>
  <si>
    <t>Total non-taxation revenue</t>
  </si>
  <si>
    <t>Total own-source revenue
  administered on behalf of
  Government</t>
  </si>
  <si>
    <t>Table 3.7:  Schedule of budgeted income and expenses administered on behalf of Government (for the period ended 30 June)</t>
  </si>
  <si>
    <t>Cash and cash equivalents</t>
  </si>
  <si>
    <t>Taxation receivables</t>
  </si>
  <si>
    <t>Total assets administered on behalf of Government</t>
  </si>
  <si>
    <t>Total liabilities administered on
  behalf of Government</t>
  </si>
  <si>
    <t>Net assets/(liabilities)</t>
  </si>
  <si>
    <t>Taxes</t>
  </si>
  <si>
    <t>Other</t>
  </si>
  <si>
    <t>Net cash from / (used by)
  operating activities</t>
  </si>
  <si>
    <t>Special Account</t>
  </si>
  <si>
    <t>Net increase/(decrease) in
  cash held</t>
  </si>
  <si>
    <t>Cash and cash equivalents at
  beginning of reporting period</t>
  </si>
  <si>
    <t>- Appropriations</t>
  </si>
  <si>
    <t>Cash and cash equivalents at
  end of reporting period</t>
  </si>
  <si>
    <t xml:space="preserve">Table 3.9: Schedule of budgeted administered cash flows (for the period ended 30 June)  </t>
  </si>
  <si>
    <t>Table 1.2: CER 2020-21 Budget measures</t>
  </si>
  <si>
    <t>Administered payment</t>
  </si>
  <si>
    <t>Departmental payment</t>
  </si>
  <si>
    <t>Total payment measures</t>
  </si>
  <si>
    <t>Prepared on a resourcing (i.e. appropriations available) basis.</t>
  </si>
  <si>
    <t>Ordinary annual services
  (Appropriation Bill No. 1)</t>
  </si>
  <si>
    <t>Note: Departmental appropriation splits and totals are indicative estimates and may change in the course of the budget year as government priorities change.</t>
  </si>
  <si>
    <t>Depreciation and amortisation (a)</t>
  </si>
  <si>
    <t>Note: Impact of net cash appropriation arrangements</t>
  </si>
  <si>
    <t>(b) Applies leases under AASB 16 Leases.</t>
  </si>
  <si>
    <t>Principal payments on lease liability</t>
  </si>
  <si>
    <t>Capital budget - Bill 1 (DCB)</t>
  </si>
  <si>
    <t>Equity injections - Bill 2</t>
  </si>
  <si>
    <t>Funded by capital appropriation -
  DCB (b)</t>
  </si>
  <si>
    <t>Funded internally from departmental
  resources (c)</t>
  </si>
  <si>
    <t>(a) Includes both current Bill 2 and prior Act 2/4/6 appropriations and special capital appropriations.</t>
  </si>
  <si>
    <t>(b) Includes purchases from current and previous years' Departmental Capital Budgets (DCBs).</t>
  </si>
  <si>
    <t>(c) Includes purchases from current and prior year cash reserves.</t>
  </si>
  <si>
    <t>Gross book value - ROU assets</t>
  </si>
  <si>
    <t>By purchase - appropriation equity  (a)</t>
  </si>
  <si>
    <t>By purchase - appropriation
  ordinary annual services (b)</t>
  </si>
  <si>
    <t>Total expenses administered on
  behalf of Government</t>
  </si>
  <si>
    <t>Table 3.8:  Schedule of budgeted assets and liabilities administered on behalf of 
Government (as at 30 June)</t>
  </si>
  <si>
    <t>Cash from Official Public Account for:</t>
  </si>
  <si>
    <t>Total cash from Official Public Account</t>
  </si>
  <si>
    <t>- GST Appropriation</t>
  </si>
  <si>
    <t>Total cash to Official Public Account</t>
  </si>
  <si>
    <t>Payment measures</t>
  </si>
  <si>
    <t>Prepared on a Government Financial Statistics (Underlying Cash) basis. Figures displayed as a negative (-) represent a decrease in funds and a positive (+) represent an increase in funds.</t>
  </si>
  <si>
    <t>Expenses not requiring appropriation
  in the budget year (a)</t>
  </si>
  <si>
    <t>Table 1.1: CER resource statement - Budget estimates for 2021-22 as at 
Budget May 2021</t>
  </si>
  <si>
    <t>All figures shown above are GST exclusive - these may not match figures in the cash flow statement.</t>
  </si>
  <si>
    <t xml:space="preserve">(a) Appropriation Bill (No. 1) 2021-22. </t>
  </si>
  <si>
    <t xml:space="preserve">Measures announced since the 2020-21 Mid-Year Economic and Fiscal Outlook (MYEFO)  </t>
  </si>
  <si>
    <t>Table 3.3:  Departmental statement of changes in equity — summary of movement
(Budget year 2021-22)</t>
  </si>
  <si>
    <t>Table 3.6:  Statement of departmental asset movements (Budget year 2021-22)</t>
  </si>
  <si>
    <t>Losses from asset sales</t>
  </si>
  <si>
    <t>Total parent entity interest</t>
  </si>
  <si>
    <t>less: ROU Additions</t>
  </si>
  <si>
    <t>By purchase - appropriation  ordinary 
 annual services - ROU assets (b)</t>
  </si>
  <si>
    <t>(b) 'Appropriation ordinary annual services' refers to funding provided through Appropriation Bill (No.1) 2021-22 for depreciation/amortisation expenses, Departmental Capital Budget or other operational expenses.</t>
  </si>
  <si>
    <t>(a) Expenses not requiring appropriation in the Budget year are non-cash charges in relation to concessional loans, write-down and impairmen of assets, depreciation and amortisation and a share of net loss from associates accounted for under the equity method.</t>
  </si>
  <si>
    <t>Appropriations</t>
  </si>
  <si>
    <t>Employees</t>
  </si>
  <si>
    <t>Interest payments on lease liability</t>
  </si>
  <si>
    <t>Net cash from/(used by)
  operating activities</t>
  </si>
  <si>
    <t>INVESTING ACTIVITIES</t>
  </si>
  <si>
    <t>Purchase of property, plant and
  equipment and intangibles</t>
  </si>
  <si>
    <t>Net cash from/(used by)
  investing activities</t>
  </si>
  <si>
    <t>less: gifted assets / lease incentives</t>
  </si>
  <si>
    <t>Assets received as gifts/donations/lease incentives</t>
  </si>
  <si>
    <t>Improving Energy Affordability and 
Reliability</t>
  </si>
  <si>
    <t>Emissions Reduction and New 
Investments under the Technology
Investment Roadmap</t>
  </si>
  <si>
    <t>Cash to Official Public Account for:</t>
  </si>
  <si>
    <t>Commonwealth’s Deregulation Agenda (a)</t>
  </si>
  <si>
    <t xml:space="preserve">Prior year appropriations available </t>
  </si>
  <si>
    <t>Annual appropriations - other services - non-operating (d)</t>
  </si>
  <si>
    <t>Departmental appropriation (b)</t>
  </si>
  <si>
    <t>Departmental capital budget (c)</t>
  </si>
  <si>
    <t xml:space="preserve">Equity injection </t>
  </si>
  <si>
    <t>(b) Excludes departmental capital budget (DCB).</t>
  </si>
  <si>
    <t>(c) Departmental capital budgets are not separately identified in Appropriation Bill (No.1) and form part of ordinary annual services items. Please refer to Table 3.5 for further details. For accounting purposes, this amount has been designated as a 'contribution by owner'.</t>
  </si>
  <si>
    <t>Prior year appropriations available</t>
  </si>
  <si>
    <t>Special accounts (e)</t>
  </si>
  <si>
    <t xml:space="preserve">(e) For further information on special accounts, please refer to Budget Paper No. 4 - Agency Resourcing. </t>
  </si>
  <si>
    <t>(d) Appropriation Bill (No. 2)  2021-22.</t>
  </si>
  <si>
    <t>Total gains</t>
  </si>
  <si>
    <t>(a) From 2010-11, the Government introduced net cash appropriation arrangements. This involved Bill 1 revenue appropriations for the depreciation/amortisation expenses of Non-corporate Commonwealth entities (and select Corporate Commonwealth entities) being replaced with a separate capital budget (the Departmental Capital Budget, or DCB) provided through Bill 1 equity appropriations. For information regarding DCBs, please refer to Table 3.5 Departmental Capital Budget Statement.</t>
  </si>
  <si>
    <t>Transactions with owners</t>
  </si>
  <si>
    <t>less: depreciation/amortisation 
 expenses previously funded 
 through revenue appropriations (a)</t>
  </si>
  <si>
    <t>less: depreciation/amortisation 
 expenses for ROU (b)</t>
  </si>
  <si>
    <t>add: principal repayments on 
 leased assets (b)</t>
  </si>
  <si>
    <t>Accumulated depreciation/
 amortisation and impairment</t>
  </si>
  <si>
    <t>Accumulated depreciation/amortisation and
 impairment - ROU assets</t>
  </si>
  <si>
    <t>Sale of goods and rendering of
 services</t>
  </si>
  <si>
    <t>Sales of goods and rendering 
 of services</t>
  </si>
  <si>
    <t>2020-21</t>
  </si>
  <si>
    <t>2021-22</t>
  </si>
  <si>
    <t>2020-21 Estimated actual
$'000</t>
  </si>
  <si>
    <t>2021-22 Estimate
$'000</t>
  </si>
  <si>
    <t>2020-21
$'000</t>
  </si>
  <si>
    <t>2021-22
$'000</t>
  </si>
  <si>
    <t>2022-23
$'000</t>
  </si>
  <si>
    <t>2023-24
$'000</t>
  </si>
  <si>
    <t>2024-25
$'000</t>
  </si>
  <si>
    <t>2021-22
Budget
$'000</t>
  </si>
  <si>
    <t>2022-23 Forward estimate
$'000</t>
  </si>
  <si>
    <t>2023-24 Forward estimate
$'000</t>
  </si>
  <si>
    <t>2024-25
Forward estimate
$'000</t>
  </si>
  <si>
    <t>Opening balance as at 1 July 2021</t>
  </si>
  <si>
    <t>Estimated closing balance as at
  30 June 2022</t>
  </si>
  <si>
    <t>As at 1 July 2021</t>
  </si>
  <si>
    <t>As at 30 June 2022</t>
  </si>
  <si>
    <r>
      <t>(a)</t>
    </r>
    <r>
      <rPr>
        <sz val="7"/>
        <color rgb="FF000000"/>
        <rFont val="Times New Roman"/>
        <family val="1"/>
      </rPr>
      <t> </t>
    </r>
    <r>
      <rPr>
        <sz val="8"/>
        <color theme="1"/>
        <rFont val="Arial"/>
        <family val="2"/>
      </rPr>
      <t>The lead entity for this measure is the Department of Prime Minister and Cabinet. The full measure and package details appear in Budget Paper No. 2 under Cross Portfolio.</t>
    </r>
  </si>
  <si>
    <t>(a) 'Appropriation equity' refers to equity injections provided through Appropriation Bill (No. 2) 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</si>
</sst>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3" formatCode="_-* #,##0.00_-;\-* #,##0.00_-;_-* &quot;-&quot;??_-;_-@_-"/>
    <numFmt numFmtId="164" formatCode="_(* #,##0.00_);_(* \(#,##0.00\);_(* &quot;-&quot;??_);_(@_)"/>
    <numFmt numFmtId="165" formatCode="_(&quot;$&quot;* #,##0_);_(&quot;$&quot;* \(#,##0\);_(&quot;$&quot;* &quot;-&quot;_);_(@_)"/>
    <numFmt numFmtId="166" formatCode="_(* #,##0_);_(* \(#,##0\);_(* &quot;-&quot;_);_(@_)"/>
    <numFmt numFmtId="167" formatCode="_(&quot;$&quot;* #,##0.00_);_(&quot;$&quot;* \(#,##0.00\);_(&quot;$&quot;* &quot;-&quot;??_);_(@_)"/>
    <numFmt numFmtId="168" formatCode="#,##0_);&quot;(&quot;#,##0&quot;)&quot;;&quot;-&quot;_)"/>
    <numFmt numFmtId="169" formatCode="_(* #,##0_);_(* \(#,##0\);_(* &quot;(x)&quot;_);_(@_)"/>
    <numFmt numFmtId="170" formatCode="_(* #,##0_);_(* \(#,##0\);_(* &quot;-&quot;??_);_(@_)"/>
    <numFmt numFmtId="171" formatCode="0.000_)"/>
    <numFmt numFmtId="172" formatCode="###\ ###\ ###\ ##0"/>
    <numFmt numFmtId="173" formatCode="0.00_)"/>
    <numFmt numFmtId="174" formatCode="_(* #,##0.0_);_(* \(#,##0.0\);_(* &quot;(x)&quot;_);_(@_)"/>
    <numFmt numFmtId="175" formatCode="[$-2]\ ###0_);\([$-2]\ #,##0\)"/>
    <numFmt numFmtId="176" formatCode="#,##0\ ;\(#,##0\);\ \-"/>
    <numFmt numFmtId="177" formatCode="[$-2]\ #,##0_);\([$-2]\ #,##0\)"/>
  </numFmts>
  <fonts count="95" x14ac:knownFonts="1">
    <font>
      <sz val="11"/>
      <color theme="1"/>
      <name val="Calibri"/>
      <family val="2"/>
      <scheme val="minor"/>
    </font>
    <font>
      <sz val="10"/>
      <color theme="1"/>
      <name val="Arial"/>
      <family val="2"/>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b/>
      <sz val="8"/>
      <color indexed="8"/>
      <name val="Arial"/>
      <family val="2"/>
    </font>
    <font>
      <i/>
      <sz val="8"/>
      <color indexed="8"/>
      <name val="Arial"/>
      <family val="2"/>
    </font>
    <font>
      <b/>
      <i/>
      <sz val="8"/>
      <color indexed="8"/>
      <name val="Arial"/>
      <family val="2"/>
    </font>
    <font>
      <b/>
      <sz val="10"/>
      <name val="Arial"/>
      <family val="2"/>
    </font>
    <font>
      <sz val="11"/>
      <name val="Calibri"/>
      <family val="2"/>
    </font>
    <font>
      <b/>
      <sz val="11"/>
      <name val="Calibri"/>
      <family val="2"/>
    </font>
    <font>
      <sz val="8"/>
      <color theme="1"/>
      <name val="Arial"/>
      <family val="2"/>
    </font>
    <font>
      <b/>
      <sz val="8"/>
      <color theme="1"/>
      <name val="Arial"/>
      <family val="2"/>
    </font>
    <font>
      <b/>
      <i/>
      <sz val="8"/>
      <color theme="1"/>
      <name val="Arial"/>
      <family val="2"/>
    </font>
    <font>
      <i/>
      <sz val="8"/>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font>
    <font>
      <sz val="11"/>
      <color rgb="FF9C6500"/>
      <name val="Calibri"/>
      <family val="2"/>
      <scheme val="minor"/>
    </font>
    <font>
      <b/>
      <sz val="18"/>
      <color theme="3"/>
      <name val="Cambria"/>
      <family val="2"/>
      <scheme val="major"/>
    </font>
    <font>
      <sz val="11"/>
      <name val="Tms Rmn"/>
      <family val="2"/>
    </font>
    <font>
      <sz val="12"/>
      <name val="Times New Roman"/>
      <family val="1"/>
    </font>
    <font>
      <sz val="14"/>
      <name val="Arial"/>
      <family val="2"/>
    </font>
    <font>
      <b/>
      <sz val="14"/>
      <name val="Times New Roman"/>
      <family val="1"/>
    </font>
    <font>
      <b/>
      <sz val="12"/>
      <name val="Times New Roman"/>
      <family val="1"/>
    </font>
    <font>
      <sz val="9"/>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4"/>
      <name val="Arial"/>
      <family val="2"/>
    </font>
    <font>
      <b/>
      <i/>
      <sz val="16"/>
      <name val="Helv"/>
      <family val="2"/>
    </font>
    <font>
      <b/>
      <sz val="10"/>
      <name val="Times New Roman"/>
      <family val="1"/>
    </font>
    <font>
      <sz val="10"/>
      <name val="MS Sans Serif"/>
      <family val="2"/>
    </font>
    <font>
      <b/>
      <sz val="10"/>
      <name val="MS Sans Serif"/>
      <family val="2"/>
    </font>
    <font>
      <sz val="10"/>
      <name val="Courier New"/>
      <family val="3"/>
    </font>
    <font>
      <b/>
      <i/>
      <sz val="10"/>
      <name val="Arial"/>
      <family val="2"/>
    </font>
    <font>
      <b/>
      <sz val="12"/>
      <color indexed="8"/>
      <name val="Arial"/>
      <family val="2"/>
    </font>
    <font>
      <b/>
      <i/>
      <sz val="12"/>
      <color indexed="8"/>
      <name val="Arial"/>
      <family val="2"/>
    </font>
    <font>
      <sz val="12"/>
      <color indexed="8"/>
      <name val="Arial"/>
      <family val="2"/>
    </font>
    <font>
      <sz val="10"/>
      <color indexed="8"/>
      <name val="Arial"/>
      <family val="2"/>
    </font>
    <font>
      <i/>
      <sz val="12"/>
      <color indexed="8"/>
      <name val="Arial"/>
      <family val="2"/>
    </font>
    <font>
      <sz val="19"/>
      <color indexed="48"/>
      <name val="Arial"/>
      <family val="2"/>
    </font>
    <font>
      <sz val="12"/>
      <color indexed="14"/>
      <name val="Arial"/>
      <family val="2"/>
    </font>
    <font>
      <b/>
      <sz val="20"/>
      <name val="Arial"/>
      <family val="2"/>
    </font>
    <font>
      <sz val="7"/>
      <name val="Times New Roman"/>
      <family val="1"/>
    </font>
    <font>
      <b/>
      <sz val="18"/>
      <color indexed="62"/>
      <name val="Cambria"/>
      <family val="2"/>
      <scheme val="major"/>
    </font>
    <font>
      <i/>
      <sz val="10"/>
      <name val="Arial"/>
      <family val="2"/>
    </font>
    <font>
      <b/>
      <sz val="8"/>
      <color indexed="8"/>
      <name val="Helv"/>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color rgb="FFFF0000"/>
      <name val="Arial"/>
      <family val="2"/>
    </font>
    <font>
      <b/>
      <i/>
      <sz val="8"/>
      <name val="Arial"/>
      <family val="2"/>
    </font>
    <font>
      <b/>
      <sz val="9"/>
      <name val="Times New Roman"/>
      <family val="1"/>
    </font>
    <font>
      <sz val="9"/>
      <name val="Times New Roman"/>
      <family val="1"/>
    </font>
    <font>
      <sz val="10"/>
      <color rgb="FF000000"/>
      <name val="Arial"/>
      <family val="2"/>
    </font>
    <font>
      <u/>
      <sz val="9"/>
      <color theme="10"/>
      <name val="Times New Roman"/>
      <family val="1"/>
    </font>
    <font>
      <b/>
      <sz val="9"/>
      <color indexed="8"/>
      <name val="Arial"/>
      <family val="2"/>
    </font>
    <font>
      <sz val="7.3"/>
      <name val="Arial"/>
      <family val="2"/>
    </font>
    <font>
      <b/>
      <sz val="8"/>
      <color rgb="FFFF0000"/>
      <name val="Arial"/>
      <family val="2"/>
    </font>
    <font>
      <sz val="8"/>
      <color rgb="FFFF0000"/>
      <name val="Arial"/>
      <family val="2"/>
    </font>
    <font>
      <sz val="8"/>
      <color rgb="FF000000"/>
      <name val="Arial"/>
      <family val="2"/>
    </font>
    <font>
      <sz val="7"/>
      <color rgb="FF000000"/>
      <name val="Times New Roman"/>
      <family val="1"/>
    </font>
    <font>
      <sz val="11"/>
      <color theme="1"/>
      <name val="Calibri"/>
      <family val="2"/>
      <scheme val="minor"/>
    </font>
  </fonts>
  <fills count="65">
    <fill>
      <patternFill patternType="none"/>
    </fill>
    <fill>
      <patternFill patternType="gray125"/>
    </fill>
    <fill>
      <patternFill patternType="solid">
        <fgColor indexed="22"/>
        <bgColor indexed="64"/>
      </patternFill>
    </fill>
    <fill>
      <patternFill patternType="solid">
        <fgColor theme="4" tint="0.79985961485641044"/>
        <bgColor indexed="64"/>
      </patternFill>
    </fill>
    <fill>
      <patternFill patternType="solid">
        <fgColor indexed="47"/>
        <bgColor indexed="64"/>
      </patternFill>
    </fill>
    <fill>
      <patternFill patternType="solid">
        <fgColor theme="5" tint="0.79985961485641044"/>
        <bgColor indexed="64"/>
      </patternFill>
    </fill>
    <fill>
      <patternFill patternType="solid">
        <fgColor indexed="26"/>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indexed="43"/>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indexed="4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indexed="55"/>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indexed="54"/>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mediumGray">
        <fgColor indexed="22"/>
      </patternFill>
    </fill>
    <fill>
      <patternFill patternType="solid">
        <fgColor indexed="27"/>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40"/>
        <bgColor indexed="64"/>
      </patternFill>
    </fill>
    <fill>
      <patternFill patternType="solid">
        <fgColor indexed="31"/>
        <bgColor indexed="64"/>
      </patternFill>
    </fill>
    <fill>
      <patternFill patternType="solid">
        <fgColor indexed="46"/>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53"/>
        <bgColor indexed="64"/>
      </patternFill>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3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indexed="49"/>
      </bottom>
      <diagonal/>
    </border>
    <border>
      <left/>
      <right/>
      <top/>
      <bottom style="thick">
        <color theme="4"/>
      </bottom>
      <diagonal/>
    </border>
    <border>
      <left/>
      <right/>
      <top/>
      <bottom style="thick">
        <color theme="4" tint="0.49967955565050204"/>
      </bottom>
      <diagonal/>
    </border>
    <border>
      <left/>
      <right/>
      <top/>
      <bottom style="medium">
        <color indexed="49"/>
      </bottom>
      <diagonal/>
    </border>
    <border>
      <left/>
      <right/>
      <top/>
      <bottom style="medium">
        <color theme="4" tint="0.39997558519241921"/>
      </bottom>
      <diagonal/>
    </border>
    <border>
      <left/>
      <right/>
      <top/>
      <bottom style="double">
        <color rgb="FFFF8001"/>
      </bottom>
      <diagonal/>
    </border>
    <border>
      <left style="thin">
        <color indexed="55"/>
      </left>
      <right style="thin">
        <color indexed="55"/>
      </right>
      <top style="thin">
        <color indexed="55"/>
      </top>
      <bottom style="thin">
        <color indexed="55"/>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right/>
      <top style="thin">
        <color indexed="49"/>
      </top>
      <bottom style="double">
        <color indexed="49"/>
      </bottom>
      <diagonal/>
    </border>
    <border>
      <left/>
      <right/>
      <top style="thin">
        <color theme="4"/>
      </top>
      <bottom style="double">
        <color theme="4"/>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auto="1"/>
      </top>
      <bottom/>
      <diagonal/>
    </border>
    <border>
      <left/>
      <right/>
      <top/>
      <bottom style="thin">
        <color auto="1"/>
      </bottom>
      <diagonal/>
    </border>
    <border>
      <left/>
      <right/>
      <top style="thin">
        <color auto="1"/>
      </top>
      <bottom style="thin">
        <color auto="1"/>
      </bottom>
      <diagonal/>
    </border>
    <border>
      <left/>
      <right/>
      <top style="hair">
        <color auto="1"/>
      </top>
      <bottom style="hair">
        <color indexed="64"/>
      </bottom>
      <diagonal/>
    </border>
    <border>
      <left/>
      <right/>
      <top style="thin">
        <color indexed="64"/>
      </top>
      <bottom/>
      <diagonal/>
    </border>
    <border>
      <left/>
      <right/>
      <top style="thin">
        <color indexed="64"/>
      </top>
      <bottom/>
      <diagonal/>
    </border>
    <border>
      <left/>
      <right/>
      <top style="thin">
        <color indexed="64"/>
      </top>
      <bottom style="thin">
        <color auto="1"/>
      </bottom>
      <diagonal/>
    </border>
    <border>
      <left/>
      <right/>
      <top style="thin">
        <color indexed="64"/>
      </top>
      <bottom/>
      <diagonal/>
    </border>
    <border>
      <left/>
      <right/>
      <top style="thin">
        <color indexed="64"/>
      </top>
      <bottom/>
      <diagonal/>
    </border>
    <border>
      <left/>
      <right/>
      <top style="thin">
        <color indexed="64"/>
      </top>
      <bottom/>
      <diagonal/>
    </border>
  </borders>
  <cellStyleXfs count="2319">
    <xf numFmtId="0" fontId="0" fillId="0" borderId="0"/>
    <xf numFmtId="164" fontId="3" fillId="0" borderId="0" applyFont="0" applyFill="0" applyBorder="0" applyAlignment="0" applyProtection="0"/>
    <xf numFmtId="164" fontId="2" fillId="0" borderId="0" applyFont="0" applyFill="0" applyBorder="0" applyAlignment="0" applyProtection="0"/>
    <xf numFmtId="0" fontId="4" fillId="0" borderId="0"/>
    <xf numFmtId="0" fontId="3" fillId="0" borderId="0"/>
    <xf numFmtId="0" fontId="94"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alignment vertical="center"/>
    </xf>
    <xf numFmtId="0" fontId="1" fillId="0" borderId="0"/>
    <xf numFmtId="164" fontId="3"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5" fillId="0" borderId="0"/>
    <xf numFmtId="164" fontId="3" fillId="0" borderId="0" applyFont="0" applyFill="0" applyBorder="0" applyAlignment="0" applyProtection="0"/>
    <xf numFmtId="0" fontId="3" fillId="0" borderId="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1" fillId="0" borderId="0" applyFont="0" applyFill="0" applyBorder="0" applyAlignment="0" applyProtection="0"/>
    <xf numFmtId="0" fontId="94" fillId="0" borderId="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94" fillId="0" borderId="0"/>
    <xf numFmtId="166" fontId="3"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0" fontId="94" fillId="0" borderId="0"/>
    <xf numFmtId="164" fontId="3" fillId="0" borderId="0" applyFont="0" applyFill="0" applyBorder="0" applyAlignment="0" applyProtection="0"/>
    <xf numFmtId="0" fontId="3" fillId="0" borderId="0"/>
    <xf numFmtId="0" fontId="2" fillId="0" borderId="0"/>
    <xf numFmtId="0" fontId="94" fillId="2" borderId="0" applyNumberFormat="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2" borderId="0" applyNumberFormat="0" applyBorder="0" applyAlignment="0" applyProtection="0"/>
    <xf numFmtId="0" fontId="94" fillId="2" borderId="0" applyNumberFormat="0" applyBorder="0" applyAlignment="0" applyProtection="0"/>
    <xf numFmtId="0" fontId="94" fillId="2" borderId="0" applyNumberFormat="0" applyBorder="0" applyAlignment="0" applyProtection="0"/>
    <xf numFmtId="0" fontId="94" fillId="4"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4" borderId="0" applyNumberFormat="0" applyBorder="0" applyAlignment="0" applyProtection="0"/>
    <xf numFmtId="0" fontId="94" fillId="4" borderId="0" applyNumberFormat="0" applyBorder="0" applyAlignment="0" applyProtection="0"/>
    <xf numFmtId="0" fontId="94" fillId="4" borderId="0" applyNumberFormat="0" applyBorder="0" applyAlignment="0" applyProtection="0"/>
    <xf numFmtId="0" fontId="94" fillId="6"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6" borderId="0" applyNumberFormat="0" applyBorder="0" applyAlignment="0" applyProtection="0"/>
    <xf numFmtId="0" fontId="94" fillId="6" borderId="0" applyNumberFormat="0" applyBorder="0" applyAlignment="0" applyProtection="0"/>
    <xf numFmtId="0" fontId="94" fillId="6" borderId="0" applyNumberFormat="0" applyBorder="0" applyAlignment="0" applyProtection="0"/>
    <xf numFmtId="0" fontId="94" fillId="2"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2" borderId="0" applyNumberFormat="0" applyBorder="0" applyAlignment="0" applyProtection="0"/>
    <xf numFmtId="0" fontId="94" fillId="2" borderId="0" applyNumberFormat="0" applyBorder="0" applyAlignment="0" applyProtection="0"/>
    <xf numFmtId="0" fontId="94" fillId="2"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2"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2" borderId="0" applyNumberFormat="0" applyBorder="0" applyAlignment="0" applyProtection="0"/>
    <xf numFmtId="0" fontId="94" fillId="2" borderId="0" applyNumberFormat="0" applyBorder="0" applyAlignment="0" applyProtection="0"/>
    <xf numFmtId="0" fontId="94" fillId="2"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3"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3" borderId="0" applyNumberFormat="0" applyBorder="0" applyAlignment="0" applyProtection="0"/>
    <xf numFmtId="0" fontId="94" fillId="13" borderId="0" applyNumberFormat="0" applyBorder="0" applyAlignment="0" applyProtection="0"/>
    <xf numFmtId="0" fontId="94" fillId="13" borderId="0" applyNumberFormat="0" applyBorder="0" applyAlignment="0" applyProtection="0"/>
    <xf numFmtId="0" fontId="94" fillId="2"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2" borderId="0" applyNumberFormat="0" applyBorder="0" applyAlignment="0" applyProtection="0"/>
    <xf numFmtId="0" fontId="94" fillId="2" borderId="0" applyNumberFormat="0" applyBorder="0" applyAlignment="0" applyProtection="0"/>
    <xf numFmtId="0" fontId="94" fillId="2"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4"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94" fillId="4" borderId="0" applyNumberFormat="0" applyBorder="0" applyAlignment="0" applyProtection="0"/>
    <xf numFmtId="0" fontId="94" fillId="4" borderId="0" applyNumberFormat="0" applyBorder="0" applyAlignment="0" applyProtection="0"/>
    <xf numFmtId="0" fontId="94" fillId="4"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34" fillId="20" borderId="0" applyNumberFormat="0" applyBorder="0" applyAlignment="0" applyProtection="0"/>
    <xf numFmtId="0" fontId="34" fillId="13"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4" borderId="0" applyNumberFormat="0" applyBorder="0" applyAlignment="0" applyProtection="0"/>
    <xf numFmtId="0" fontId="34" fillId="25" borderId="0" applyNumberFormat="0" applyBorder="0" applyAlignment="0" applyProtection="0"/>
    <xf numFmtId="0" fontId="34" fillId="18"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34" fillId="31" borderId="0" applyNumberFormat="0" applyBorder="0" applyAlignment="0" applyProtection="0"/>
    <xf numFmtId="0" fontId="34" fillId="32" borderId="0" applyNumberFormat="0" applyBorder="0" applyAlignment="0" applyProtection="0"/>
    <xf numFmtId="0" fontId="25" fillId="33" borderId="0" applyNumberFormat="0" applyBorder="0" applyAlignment="0" applyProtection="0"/>
    <xf numFmtId="0" fontId="28" fillId="34" borderId="1" applyNumberFormat="0" applyAlignment="0" applyProtection="0"/>
    <xf numFmtId="0" fontId="30" fillId="35" borderId="2" applyNumberFormat="0" applyAlignment="0" applyProtection="0"/>
    <xf numFmtId="171" fontId="38" fillId="0" borderId="0"/>
    <xf numFmtId="171" fontId="38" fillId="0" borderId="0"/>
    <xf numFmtId="171" fontId="38" fillId="0" borderId="0"/>
    <xf numFmtId="171" fontId="38" fillId="0" borderId="0"/>
    <xf numFmtId="171" fontId="38" fillId="0" borderId="0"/>
    <xf numFmtId="171" fontId="38" fillId="0" borderId="0"/>
    <xf numFmtId="171" fontId="38" fillId="0" borderId="0"/>
    <xf numFmtId="171" fontId="38"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6"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2" fillId="0" borderId="0" applyNumberFormat="0" applyFill="0" applyBorder="0" applyAlignment="0" applyProtection="0"/>
    <xf numFmtId="0" fontId="39" fillId="0" borderId="0" applyNumberFormat="0" applyFill="0" applyBorder="0" applyAlignment="0" applyProtection="0"/>
    <xf numFmtId="0" fontId="24" fillId="36" borderId="0" applyNumberFormat="0" applyBorder="0" applyAlignment="0" applyProtection="0"/>
    <xf numFmtId="0" fontId="14" fillId="0" borderId="0"/>
    <xf numFmtId="0" fontId="40" fillId="0" borderId="0">
      <alignment horizontal="centerContinuous" vertical="center"/>
    </xf>
    <xf numFmtId="0" fontId="40" fillId="0" borderId="0">
      <alignment horizontal="centerContinuous" vertical="center"/>
    </xf>
    <xf numFmtId="0" fontId="40" fillId="0" borderId="0">
      <alignment horizontal="centerContinuous" vertical="center"/>
    </xf>
    <xf numFmtId="0" fontId="40" fillId="0" borderId="0">
      <alignment horizontal="centerContinuous" vertical="center"/>
    </xf>
    <xf numFmtId="0" fontId="40" fillId="0" borderId="0">
      <alignment horizontal="centerContinuous" vertical="center"/>
    </xf>
    <xf numFmtId="0" fontId="40" fillId="0" borderId="0">
      <alignment horizontal="centerContinuous" vertical="center"/>
    </xf>
    <xf numFmtId="0" fontId="40" fillId="0" borderId="0">
      <alignment horizontal="centerContinuous" vertical="center"/>
    </xf>
    <xf numFmtId="0" fontId="40" fillId="0" borderId="0">
      <alignment horizontal="centerContinuous" vertical="center"/>
    </xf>
    <xf numFmtId="0" fontId="40" fillId="0" borderId="0">
      <alignment horizontal="centerContinuous" vertical="center"/>
    </xf>
    <xf numFmtId="172" fontId="41" fillId="0" borderId="0">
      <alignment horizontal="centerContinuous"/>
    </xf>
    <xf numFmtId="172" fontId="41" fillId="0" borderId="0">
      <alignment horizontal="centerContinuous"/>
    </xf>
    <xf numFmtId="172" fontId="41" fillId="0" borderId="0">
      <alignment horizontal="centerContinuous"/>
    </xf>
    <xf numFmtId="172" fontId="41" fillId="0" borderId="0">
      <alignment horizontal="centerContinuous"/>
    </xf>
    <xf numFmtId="172" fontId="41" fillId="0" borderId="0">
      <alignment horizontal="centerContinuous"/>
    </xf>
    <xf numFmtId="172" fontId="41" fillId="0" borderId="0">
      <alignment horizontal="centerContinuous"/>
    </xf>
    <xf numFmtId="172" fontId="41" fillId="0" borderId="0">
      <alignment horizontal="centerContinuous"/>
    </xf>
    <xf numFmtId="172" fontId="41" fillId="0" borderId="0">
      <alignment horizontal="centerContinuous"/>
    </xf>
    <xf numFmtId="172" fontId="41" fillId="0" borderId="0">
      <alignment horizontal="centerContinuous"/>
    </xf>
    <xf numFmtId="172" fontId="42" fillId="0" borderId="0">
      <alignment horizontal="left" vertical="center"/>
    </xf>
    <xf numFmtId="172" fontId="42" fillId="0" borderId="0">
      <alignment horizontal="left" vertical="center"/>
    </xf>
    <xf numFmtId="172" fontId="42" fillId="0" borderId="0">
      <alignment horizontal="left" vertical="center"/>
    </xf>
    <xf numFmtId="172" fontId="42" fillId="0" borderId="0">
      <alignment horizontal="left" vertical="center"/>
    </xf>
    <xf numFmtId="172" fontId="42" fillId="0" borderId="0">
      <alignment horizontal="left" vertical="center"/>
    </xf>
    <xf numFmtId="172" fontId="42" fillId="0" borderId="0">
      <alignment horizontal="left" vertical="center"/>
    </xf>
    <xf numFmtId="172" fontId="42" fillId="0" borderId="0">
      <alignment horizontal="left" vertical="center"/>
    </xf>
    <xf numFmtId="172" fontId="42" fillId="0" borderId="0">
      <alignment horizontal="left" vertical="center"/>
    </xf>
    <xf numFmtId="172" fontId="42" fillId="0" borderId="0">
      <alignment horizontal="left" vertical="center"/>
    </xf>
    <xf numFmtId="0" fontId="43" fillId="0" borderId="0"/>
    <xf numFmtId="0" fontId="44" fillId="0" borderId="3" applyNumberFormat="0" applyFill="0" applyAlignment="0" applyProtection="0"/>
    <xf numFmtId="0" fontId="21" fillId="0" borderId="4" applyNumberFormat="0" applyFill="0" applyAlignment="0" applyProtection="0"/>
    <xf numFmtId="0" fontId="45" fillId="0" borderId="3" applyNumberFormat="0" applyFill="0" applyAlignment="0" applyProtection="0"/>
    <xf numFmtId="0" fontId="22" fillId="0" borderId="5" applyNumberFormat="0" applyFill="0" applyAlignment="0" applyProtection="0"/>
    <xf numFmtId="0" fontId="46" fillId="0" borderId="6" applyNumberFormat="0" applyFill="0" applyAlignment="0" applyProtection="0"/>
    <xf numFmtId="0" fontId="23" fillId="0" borderId="7" applyNumberFormat="0" applyFill="0" applyAlignment="0" applyProtection="0"/>
    <xf numFmtId="0" fontId="46" fillId="0" borderId="0" applyNumberFormat="0" applyFill="0" applyBorder="0" applyAlignment="0" applyProtection="0"/>
    <xf numFmtId="0" fontId="23" fillId="0" borderId="0" applyNumberFormat="0" applyFill="0" applyBorder="0" applyAlignment="0" applyProtection="0"/>
    <xf numFmtId="0" fontId="26" fillId="37" borderId="1" applyNumberFormat="0" applyAlignment="0" applyProtection="0"/>
    <xf numFmtId="0" fontId="3" fillId="0" borderId="0"/>
    <xf numFmtId="0" fontId="3" fillId="0" borderId="0"/>
    <xf numFmtId="0" fontId="3" fillId="0" borderId="0"/>
    <xf numFmtId="0" fontId="29" fillId="0" borderId="8" applyNumberFormat="0" applyFill="0" applyAlignment="0" applyProtection="0"/>
    <xf numFmtId="0" fontId="47" fillId="0" borderId="0"/>
    <xf numFmtId="0" fontId="3" fillId="0" borderId="0"/>
    <xf numFmtId="0" fontId="36" fillId="38" borderId="0" applyNumberFormat="0" applyBorder="0" applyAlignment="0" applyProtection="0"/>
    <xf numFmtId="173" fontId="48"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3" fillId="0" borderId="0"/>
    <xf numFmtId="0" fontId="3" fillId="0" borderId="0"/>
    <xf numFmtId="0" fontId="3" fillId="0" borderId="0"/>
    <xf numFmtId="164" fontId="3" fillId="0" borderId="0" applyFont="0" applyFill="0" applyBorder="0" applyAlignment="0" applyProtection="0"/>
    <xf numFmtId="167" fontId="3" fillId="0" borderId="0" applyFont="0" applyFill="0" applyBorder="0" applyAlignment="0" applyProtection="0"/>
    <xf numFmtId="0" fontId="3" fillId="0" borderId="0"/>
    <xf numFmtId="0" fontId="1" fillId="0" borderId="0"/>
    <xf numFmtId="0" fontId="3" fillId="0" borderId="0"/>
    <xf numFmtId="0" fontId="3"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 fillId="39" borderId="9" applyNumberFormat="0" applyFont="0" applyAlignment="0" applyProtection="0"/>
    <xf numFmtId="0" fontId="94" fillId="39" borderId="10" applyNumberFormat="0" applyFont="0" applyAlignment="0" applyProtection="0"/>
    <xf numFmtId="0" fontId="94" fillId="39" borderId="10" applyNumberFormat="0" applyFont="0" applyAlignment="0" applyProtection="0"/>
    <xf numFmtId="0" fontId="94" fillId="39" borderId="10" applyNumberFormat="0" applyFont="0" applyAlignment="0" applyProtection="0"/>
    <xf numFmtId="0" fontId="94" fillId="39" borderId="10" applyNumberFormat="0" applyFont="0" applyAlignment="0" applyProtection="0"/>
    <xf numFmtId="0" fontId="2" fillId="39" borderId="9" applyNumberFormat="0" applyFont="0" applyAlignment="0" applyProtection="0"/>
    <xf numFmtId="0" fontId="27" fillId="34" borderId="11"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0" fillId="0" borderId="0" applyNumberFormat="0" applyFont="0" applyFill="0" applyBorder="0" applyProtection="0"/>
    <xf numFmtId="0" fontId="50" fillId="0" borderId="0" applyNumberFormat="0" applyFont="0" applyFill="0" applyBorder="0" applyProtection="0"/>
    <xf numFmtId="0" fontId="50" fillId="0" borderId="0" applyNumberFormat="0" applyFont="0" applyFill="0" applyBorder="0" applyProtection="0"/>
    <xf numFmtId="0" fontId="50" fillId="0" borderId="0" applyNumberFormat="0" applyFont="0" applyFill="0" applyBorder="0" applyProtection="0"/>
    <xf numFmtId="0" fontId="50" fillId="0" borderId="0" applyNumberFormat="0" applyFont="0" applyFill="0" applyBorder="0" applyProtection="0"/>
    <xf numFmtId="0" fontId="50" fillId="0" borderId="0" applyNumberFormat="0" applyFont="0" applyFill="0" applyBorder="0" applyProtection="0"/>
    <xf numFmtId="0" fontId="50" fillId="0" borderId="0" applyNumberFormat="0" applyFont="0" applyFill="0" applyBorder="0" applyProtection="0"/>
    <xf numFmtId="0" fontId="50" fillId="0" borderId="0" applyNumberFormat="0" applyFont="0" applyFill="0" applyBorder="0" applyProtection="0"/>
    <xf numFmtId="0" fontId="50" fillId="0" borderId="0" applyNumberFormat="0" applyFont="0" applyFill="0" applyBorder="0" applyProtection="0"/>
    <xf numFmtId="4" fontId="50" fillId="0" borderId="0" applyFont="0" applyFill="0" applyBorder="0" applyAlignment="0" applyProtection="0"/>
    <xf numFmtId="4" fontId="50" fillId="0" borderId="0" applyFont="0" applyFill="0" applyBorder="0" applyAlignment="0" applyProtection="0"/>
    <xf numFmtId="4" fontId="50" fillId="0" borderId="0" applyFont="0" applyFill="0" applyBorder="0" applyAlignment="0" applyProtection="0"/>
    <xf numFmtId="4" fontId="50" fillId="0" borderId="0" applyFont="0" applyFill="0" applyBorder="0" applyAlignment="0" applyProtection="0"/>
    <xf numFmtId="4" fontId="50" fillId="0" borderId="0" applyFont="0" applyFill="0" applyBorder="0" applyAlignment="0" applyProtection="0"/>
    <xf numFmtId="4" fontId="50" fillId="0" borderId="0" applyFont="0" applyFill="0" applyBorder="0" applyAlignment="0" applyProtection="0"/>
    <xf numFmtId="4" fontId="50" fillId="0" borderId="0" applyFont="0" applyFill="0" applyBorder="0" applyAlignment="0" applyProtection="0"/>
    <xf numFmtId="4" fontId="50" fillId="0" borderId="0" applyFont="0" applyFill="0" applyBorder="0" applyAlignment="0" applyProtection="0"/>
    <xf numFmtId="4" fontId="50" fillId="0" borderId="0" applyFont="0" applyFill="0" applyBorder="0" applyAlignment="0" applyProtection="0"/>
    <xf numFmtId="0" fontId="51" fillId="0" borderId="12">
      <alignment horizontal="center"/>
    </xf>
    <xf numFmtId="0" fontId="51" fillId="0" borderId="12">
      <alignment horizontal="center"/>
    </xf>
    <xf numFmtId="0" fontId="51" fillId="0" borderId="12">
      <alignment horizontal="center"/>
    </xf>
    <xf numFmtId="0" fontId="51" fillId="0" borderId="12">
      <alignment horizontal="center"/>
    </xf>
    <xf numFmtId="0" fontId="51" fillId="0" borderId="12">
      <alignment horizontal="center"/>
    </xf>
    <xf numFmtId="0" fontId="51" fillId="0" borderId="12">
      <alignment horizontal="center"/>
    </xf>
    <xf numFmtId="0" fontId="51" fillId="0" borderId="12">
      <alignment horizontal="center"/>
    </xf>
    <xf numFmtId="0" fontId="51" fillId="0" borderId="12">
      <alignment horizontal="center"/>
    </xf>
    <xf numFmtId="0" fontId="51" fillId="0" borderId="12">
      <alignment horizontal="center"/>
    </xf>
    <xf numFmtId="0" fontId="50" fillId="40" borderId="0" applyNumberFormat="0" applyFont="0" applyBorder="0" applyAlignment="0" applyProtection="0"/>
    <xf numFmtId="0" fontId="50" fillId="40" borderId="0" applyNumberFormat="0" applyFont="0" applyBorder="0" applyAlignment="0" applyProtection="0"/>
    <xf numFmtId="0" fontId="50" fillId="40" borderId="0" applyNumberFormat="0" applyFont="0" applyBorder="0" applyAlignment="0" applyProtection="0"/>
    <xf numFmtId="0" fontId="50" fillId="40" borderId="0" applyNumberFormat="0" applyFont="0" applyBorder="0" applyAlignment="0" applyProtection="0"/>
    <xf numFmtId="0" fontId="50" fillId="40" borderId="0" applyNumberFormat="0" applyFont="0" applyBorder="0" applyAlignment="0" applyProtection="0"/>
    <xf numFmtId="0" fontId="50" fillId="40" borderId="0" applyNumberFormat="0" applyFont="0" applyBorder="0" applyAlignment="0" applyProtection="0"/>
    <xf numFmtId="0" fontId="50" fillId="40" borderId="0" applyNumberFormat="0" applyFont="0" applyBorder="0" applyAlignment="0" applyProtection="0"/>
    <xf numFmtId="0" fontId="50" fillId="40" borderId="0" applyNumberFormat="0" applyFont="0" applyBorder="0" applyAlignment="0" applyProtection="0"/>
    <xf numFmtId="0" fontId="50" fillId="40" borderId="0" applyNumberFormat="0" applyFont="0" applyBorder="0" applyAlignment="0" applyProtection="0"/>
    <xf numFmtId="49" fontId="52" fillId="41" borderId="13">
      <protection locked="0"/>
    </xf>
    <xf numFmtId="37" fontId="39" fillId="0" borderId="0"/>
    <xf numFmtId="0" fontId="53" fillId="0" borderId="0"/>
    <xf numFmtId="0" fontId="54" fillId="13" borderId="14" applyNumberFormat="0" applyProtection="0">
      <alignment vertical="center"/>
    </xf>
    <xf numFmtId="0" fontId="54" fillId="13" borderId="14" applyNumberFormat="0" applyProtection="0">
      <alignment vertical="center"/>
    </xf>
    <xf numFmtId="0" fontId="54" fillId="13" borderId="14" applyNumberFormat="0" applyProtection="0">
      <alignment vertical="center"/>
    </xf>
    <xf numFmtId="0" fontId="54" fillId="13" borderId="14" applyNumberFormat="0" applyProtection="0">
      <alignment vertical="center"/>
    </xf>
    <xf numFmtId="0" fontId="54" fillId="13" borderId="14" applyNumberFormat="0" applyProtection="0">
      <alignment vertical="center"/>
    </xf>
    <xf numFmtId="0" fontId="54" fillId="13" borderId="14" applyNumberFormat="0" applyProtection="0">
      <alignment vertical="center"/>
    </xf>
    <xf numFmtId="0" fontId="54" fillId="13" borderId="14" applyNumberFormat="0" applyProtection="0">
      <alignment vertical="center"/>
    </xf>
    <xf numFmtId="0" fontId="54" fillId="13" borderId="14" applyNumberFormat="0" applyProtection="0">
      <alignment vertical="center"/>
    </xf>
    <xf numFmtId="0" fontId="54"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5" fillId="13" borderId="14" applyNumberFormat="0" applyProtection="0">
      <alignment vertical="center"/>
    </xf>
    <xf numFmtId="0" fontId="56" fillId="13" borderId="14" applyNumberFormat="0" applyProtection="0">
      <alignment horizontal="left" vertical="center" indent="1"/>
    </xf>
    <xf numFmtId="0" fontId="56" fillId="13" borderId="14" applyNumberFormat="0" applyProtection="0">
      <alignment horizontal="left" vertical="center" indent="1"/>
    </xf>
    <xf numFmtId="0" fontId="56" fillId="13" borderId="14" applyNumberFormat="0" applyProtection="0">
      <alignment horizontal="left" vertical="center" indent="1"/>
    </xf>
    <xf numFmtId="0" fontId="56" fillId="13" borderId="14" applyNumberFormat="0" applyProtection="0">
      <alignment horizontal="left" vertical="center" indent="1"/>
    </xf>
    <xf numFmtId="0" fontId="56" fillId="13" borderId="14" applyNumberFormat="0" applyProtection="0">
      <alignment horizontal="left" vertical="center" indent="1"/>
    </xf>
    <xf numFmtId="0" fontId="56" fillId="13" borderId="14" applyNumberFormat="0" applyProtection="0">
      <alignment horizontal="left" vertical="center" indent="1"/>
    </xf>
    <xf numFmtId="0" fontId="56" fillId="13" borderId="14" applyNumberFormat="0" applyProtection="0">
      <alignment horizontal="left" vertical="center" indent="1"/>
    </xf>
    <xf numFmtId="0" fontId="56" fillId="13" borderId="14" applyNumberFormat="0" applyProtection="0">
      <alignment horizontal="left" vertical="center" indent="1"/>
    </xf>
    <xf numFmtId="0" fontId="56" fillId="13" borderId="14" applyNumberFormat="0" applyProtection="0">
      <alignment horizontal="left" vertical="center" indent="1"/>
    </xf>
    <xf numFmtId="0" fontId="56" fillId="29" borderId="0" applyNumberFormat="0" applyProtection="0">
      <alignment horizontal="left" vertical="center" indent="1"/>
    </xf>
    <xf numFmtId="0" fontId="56" fillId="29" borderId="0" applyNumberFormat="0" applyProtection="0">
      <alignment horizontal="left" vertical="center" indent="1"/>
    </xf>
    <xf numFmtId="0" fontId="56" fillId="29" borderId="0" applyNumberFormat="0" applyProtection="0">
      <alignment horizontal="left" vertical="center" indent="1"/>
    </xf>
    <xf numFmtId="0" fontId="56" fillId="29" borderId="0" applyNumberFormat="0" applyProtection="0">
      <alignment horizontal="left" vertical="center" indent="1"/>
    </xf>
    <xf numFmtId="0" fontId="56" fillId="29" borderId="0" applyNumberFormat="0" applyProtection="0">
      <alignment horizontal="left" vertical="center" indent="1"/>
    </xf>
    <xf numFmtId="0" fontId="56" fillId="29" borderId="0" applyNumberFormat="0" applyProtection="0">
      <alignment horizontal="left" vertical="center" indent="1"/>
    </xf>
    <xf numFmtId="0" fontId="56" fillId="29" borderId="0" applyNumberFormat="0" applyProtection="0">
      <alignment horizontal="left" vertical="center" indent="1"/>
    </xf>
    <xf numFmtId="0" fontId="56" fillId="29" borderId="0" applyNumberFormat="0" applyProtection="0">
      <alignment horizontal="left" vertical="center" indent="1"/>
    </xf>
    <xf numFmtId="0" fontId="56" fillId="29" borderId="0" applyNumberFormat="0" applyProtection="0">
      <alignment horizontal="left" vertical="center" indent="1"/>
    </xf>
    <xf numFmtId="0" fontId="56" fillId="42" borderId="14" applyNumberFormat="0" applyProtection="0">
      <alignment horizontal="right" vertical="center"/>
    </xf>
    <xf numFmtId="0" fontId="56" fillId="42" borderId="14" applyNumberFormat="0" applyProtection="0">
      <alignment horizontal="right" vertical="center"/>
    </xf>
    <xf numFmtId="0" fontId="56" fillId="42" borderId="14" applyNumberFormat="0" applyProtection="0">
      <alignment horizontal="right" vertical="center"/>
    </xf>
    <xf numFmtId="0" fontId="56" fillId="42" borderId="14" applyNumberFormat="0" applyProtection="0">
      <alignment horizontal="right" vertical="center"/>
    </xf>
    <xf numFmtId="0" fontId="56" fillId="42" borderId="14" applyNumberFormat="0" applyProtection="0">
      <alignment horizontal="right" vertical="center"/>
    </xf>
    <xf numFmtId="0" fontId="56" fillId="42" borderId="14" applyNumberFormat="0" applyProtection="0">
      <alignment horizontal="right" vertical="center"/>
    </xf>
    <xf numFmtId="0" fontId="56" fillId="42" borderId="14" applyNumberFormat="0" applyProtection="0">
      <alignment horizontal="right" vertical="center"/>
    </xf>
    <xf numFmtId="0" fontId="56" fillId="42" borderId="14" applyNumberFormat="0" applyProtection="0">
      <alignment horizontal="right" vertical="center"/>
    </xf>
    <xf numFmtId="0" fontId="56" fillId="42" borderId="14" applyNumberFormat="0" applyProtection="0">
      <alignment horizontal="right" vertical="center"/>
    </xf>
    <xf numFmtId="0" fontId="56" fillId="43" borderId="14" applyNumberFormat="0" applyProtection="0">
      <alignment horizontal="right" vertical="center"/>
    </xf>
    <xf numFmtId="0" fontId="56" fillId="43" borderId="14" applyNumberFormat="0" applyProtection="0">
      <alignment horizontal="right" vertical="center"/>
    </xf>
    <xf numFmtId="0" fontId="56" fillId="43" borderId="14" applyNumberFormat="0" applyProtection="0">
      <alignment horizontal="right" vertical="center"/>
    </xf>
    <xf numFmtId="0" fontId="56" fillId="43" borderId="14" applyNumberFormat="0" applyProtection="0">
      <alignment horizontal="right" vertical="center"/>
    </xf>
    <xf numFmtId="0" fontId="56" fillId="43" borderId="14" applyNumberFormat="0" applyProtection="0">
      <alignment horizontal="right" vertical="center"/>
    </xf>
    <xf numFmtId="0" fontId="56" fillId="43" borderId="14" applyNumberFormat="0" applyProtection="0">
      <alignment horizontal="right" vertical="center"/>
    </xf>
    <xf numFmtId="0" fontId="56" fillId="43" borderId="14" applyNumberFormat="0" applyProtection="0">
      <alignment horizontal="right" vertical="center"/>
    </xf>
    <xf numFmtId="0" fontId="56" fillId="43" borderId="14" applyNumberFormat="0" applyProtection="0">
      <alignment horizontal="right" vertical="center"/>
    </xf>
    <xf numFmtId="0" fontId="56" fillId="43" borderId="14" applyNumberFormat="0" applyProtection="0">
      <alignment horizontal="right" vertical="center"/>
    </xf>
    <xf numFmtId="0" fontId="56" fillId="44" borderId="14" applyNumberFormat="0" applyProtection="0">
      <alignment horizontal="right" vertical="center"/>
    </xf>
    <xf numFmtId="0" fontId="56" fillId="44" borderId="14" applyNumberFormat="0" applyProtection="0">
      <alignment horizontal="right" vertical="center"/>
    </xf>
    <xf numFmtId="0" fontId="56" fillId="44" borderId="14" applyNumberFormat="0" applyProtection="0">
      <alignment horizontal="right" vertical="center"/>
    </xf>
    <xf numFmtId="0" fontId="56" fillId="44" borderId="14" applyNumberFormat="0" applyProtection="0">
      <alignment horizontal="right" vertical="center"/>
    </xf>
    <xf numFmtId="0" fontId="56" fillId="44" borderId="14" applyNumberFormat="0" applyProtection="0">
      <alignment horizontal="right" vertical="center"/>
    </xf>
    <xf numFmtId="0" fontId="56" fillId="44" borderId="14" applyNumberFormat="0" applyProtection="0">
      <alignment horizontal="right" vertical="center"/>
    </xf>
    <xf numFmtId="0" fontId="56" fillId="44" borderId="14" applyNumberFormat="0" applyProtection="0">
      <alignment horizontal="right" vertical="center"/>
    </xf>
    <xf numFmtId="0" fontId="56" fillId="44" borderId="14" applyNumberFormat="0" applyProtection="0">
      <alignment horizontal="right" vertical="center"/>
    </xf>
    <xf numFmtId="0" fontId="56" fillId="44" borderId="14" applyNumberFormat="0" applyProtection="0">
      <alignment horizontal="right" vertical="center"/>
    </xf>
    <xf numFmtId="0" fontId="56" fillId="45" borderId="14" applyNumberFormat="0" applyProtection="0">
      <alignment horizontal="right" vertical="center"/>
    </xf>
    <xf numFmtId="0" fontId="56" fillId="45" borderId="14" applyNumberFormat="0" applyProtection="0">
      <alignment horizontal="right" vertical="center"/>
    </xf>
    <xf numFmtId="0" fontId="56" fillId="45" borderId="14" applyNumberFormat="0" applyProtection="0">
      <alignment horizontal="right" vertical="center"/>
    </xf>
    <xf numFmtId="0" fontId="56" fillId="45" borderId="14" applyNumberFormat="0" applyProtection="0">
      <alignment horizontal="right" vertical="center"/>
    </xf>
    <xf numFmtId="0" fontId="56" fillId="45" borderId="14" applyNumberFormat="0" applyProtection="0">
      <alignment horizontal="right" vertical="center"/>
    </xf>
    <xf numFmtId="0" fontId="56" fillId="45" borderId="14" applyNumberFormat="0" applyProtection="0">
      <alignment horizontal="right" vertical="center"/>
    </xf>
    <xf numFmtId="0" fontId="56" fillId="45" borderId="14" applyNumberFormat="0" applyProtection="0">
      <alignment horizontal="right" vertical="center"/>
    </xf>
    <xf numFmtId="0" fontId="56" fillId="45" borderId="14" applyNumberFormat="0" applyProtection="0">
      <alignment horizontal="right" vertical="center"/>
    </xf>
    <xf numFmtId="0" fontId="56" fillId="45" borderId="14" applyNumberFormat="0" applyProtection="0">
      <alignment horizontal="right" vertical="center"/>
    </xf>
    <xf numFmtId="0" fontId="56" fillId="46" borderId="14" applyNumberFormat="0" applyProtection="0">
      <alignment horizontal="right" vertical="center"/>
    </xf>
    <xf numFmtId="0" fontId="56" fillId="46" borderId="14" applyNumberFormat="0" applyProtection="0">
      <alignment horizontal="right" vertical="center"/>
    </xf>
    <xf numFmtId="0" fontId="56" fillId="46" borderId="14" applyNumberFormat="0" applyProtection="0">
      <alignment horizontal="right" vertical="center"/>
    </xf>
    <xf numFmtId="0" fontId="56" fillId="46" borderId="14" applyNumberFormat="0" applyProtection="0">
      <alignment horizontal="right" vertical="center"/>
    </xf>
    <xf numFmtId="0" fontId="56" fillId="46" borderId="14" applyNumberFormat="0" applyProtection="0">
      <alignment horizontal="right" vertical="center"/>
    </xf>
    <xf numFmtId="0" fontId="56" fillId="46" borderId="14" applyNumberFormat="0" applyProtection="0">
      <alignment horizontal="right" vertical="center"/>
    </xf>
    <xf numFmtId="0" fontId="56" fillId="46" borderId="14" applyNumberFormat="0" applyProtection="0">
      <alignment horizontal="right" vertical="center"/>
    </xf>
    <xf numFmtId="0" fontId="56" fillId="46" borderId="14" applyNumberFormat="0" applyProtection="0">
      <alignment horizontal="right" vertical="center"/>
    </xf>
    <xf numFmtId="0" fontId="56" fillId="46" borderId="14" applyNumberFormat="0" applyProtection="0">
      <alignment horizontal="right" vertical="center"/>
    </xf>
    <xf numFmtId="0" fontId="56" fillId="4" borderId="14" applyNumberFormat="0" applyProtection="0">
      <alignment horizontal="right" vertical="center"/>
    </xf>
    <xf numFmtId="0" fontId="56" fillId="4" borderId="14" applyNumberFormat="0" applyProtection="0">
      <alignment horizontal="right" vertical="center"/>
    </xf>
    <xf numFmtId="0" fontId="56" fillId="4" borderId="14" applyNumberFormat="0" applyProtection="0">
      <alignment horizontal="right" vertical="center"/>
    </xf>
    <xf numFmtId="0" fontId="56" fillId="4" borderId="14" applyNumberFormat="0" applyProtection="0">
      <alignment horizontal="right" vertical="center"/>
    </xf>
    <xf numFmtId="0" fontId="56" fillId="4" borderId="14" applyNumberFormat="0" applyProtection="0">
      <alignment horizontal="right" vertical="center"/>
    </xf>
    <xf numFmtId="0" fontId="56" fillId="4" borderId="14" applyNumberFormat="0" applyProtection="0">
      <alignment horizontal="right" vertical="center"/>
    </xf>
    <xf numFmtId="0" fontId="56" fillId="4" borderId="14" applyNumberFormat="0" applyProtection="0">
      <alignment horizontal="right" vertical="center"/>
    </xf>
    <xf numFmtId="0" fontId="56" fillId="4" borderId="14" applyNumberFormat="0" applyProtection="0">
      <alignment horizontal="right" vertical="center"/>
    </xf>
    <xf numFmtId="0" fontId="56" fillId="4" borderId="14" applyNumberFormat="0" applyProtection="0">
      <alignment horizontal="right" vertical="center"/>
    </xf>
    <xf numFmtId="0" fontId="56" fillId="47" borderId="14" applyNumberFormat="0" applyProtection="0">
      <alignment horizontal="right" vertical="center"/>
    </xf>
    <xf numFmtId="0" fontId="56" fillId="47" borderId="14" applyNumberFormat="0" applyProtection="0">
      <alignment horizontal="right" vertical="center"/>
    </xf>
    <xf numFmtId="0" fontId="56" fillId="47" borderId="14" applyNumberFormat="0" applyProtection="0">
      <alignment horizontal="right" vertical="center"/>
    </xf>
    <xf numFmtId="0" fontId="56" fillId="47" borderId="14" applyNumberFormat="0" applyProtection="0">
      <alignment horizontal="right" vertical="center"/>
    </xf>
    <xf numFmtId="0" fontId="56" fillId="47" borderId="14" applyNumberFormat="0" applyProtection="0">
      <alignment horizontal="right" vertical="center"/>
    </xf>
    <xf numFmtId="0" fontId="56" fillId="47" borderId="14" applyNumberFormat="0" applyProtection="0">
      <alignment horizontal="right" vertical="center"/>
    </xf>
    <xf numFmtId="0" fontId="56" fillId="47" borderId="14" applyNumberFormat="0" applyProtection="0">
      <alignment horizontal="right" vertical="center"/>
    </xf>
    <xf numFmtId="0" fontId="56" fillId="47" borderId="14" applyNumberFormat="0" applyProtection="0">
      <alignment horizontal="right" vertical="center"/>
    </xf>
    <xf numFmtId="0" fontId="56" fillId="47" borderId="14" applyNumberFormat="0" applyProtection="0">
      <alignment horizontal="right" vertical="center"/>
    </xf>
    <xf numFmtId="0" fontId="56" fillId="48" borderId="14" applyNumberFormat="0" applyProtection="0">
      <alignment horizontal="right" vertical="center"/>
    </xf>
    <xf numFmtId="0" fontId="56" fillId="48" borderId="14" applyNumberFormat="0" applyProtection="0">
      <alignment horizontal="right" vertical="center"/>
    </xf>
    <xf numFmtId="0" fontId="56" fillId="48" borderId="14" applyNumberFormat="0" applyProtection="0">
      <alignment horizontal="right" vertical="center"/>
    </xf>
    <xf numFmtId="0" fontId="56" fillId="48" borderId="14" applyNumberFormat="0" applyProtection="0">
      <alignment horizontal="right" vertical="center"/>
    </xf>
    <xf numFmtId="0" fontId="56" fillId="48" borderId="14" applyNumberFormat="0" applyProtection="0">
      <alignment horizontal="right" vertical="center"/>
    </xf>
    <xf numFmtId="0" fontId="56" fillId="48" borderId="14" applyNumberFormat="0" applyProtection="0">
      <alignment horizontal="right" vertical="center"/>
    </xf>
    <xf numFmtId="0" fontId="56" fillId="48" borderId="14" applyNumberFormat="0" applyProtection="0">
      <alignment horizontal="right" vertical="center"/>
    </xf>
    <xf numFmtId="0" fontId="56" fillId="48" borderId="14" applyNumberFormat="0" applyProtection="0">
      <alignment horizontal="right" vertical="center"/>
    </xf>
    <xf numFmtId="0" fontId="56" fillId="48" borderId="14" applyNumberFormat="0" applyProtection="0">
      <alignment horizontal="right" vertical="center"/>
    </xf>
    <xf numFmtId="0" fontId="56" fillId="49" borderId="14" applyNumberFormat="0" applyProtection="0">
      <alignment horizontal="right" vertical="center"/>
    </xf>
    <xf numFmtId="0" fontId="56" fillId="49" borderId="14" applyNumberFormat="0" applyProtection="0">
      <alignment horizontal="right" vertical="center"/>
    </xf>
    <xf numFmtId="0" fontId="56" fillId="49" borderId="14" applyNumberFormat="0" applyProtection="0">
      <alignment horizontal="right" vertical="center"/>
    </xf>
    <xf numFmtId="0" fontId="56" fillId="49" borderId="14" applyNumberFormat="0" applyProtection="0">
      <alignment horizontal="right" vertical="center"/>
    </xf>
    <xf numFmtId="0" fontId="56" fillId="49" borderId="14" applyNumberFormat="0" applyProtection="0">
      <alignment horizontal="right" vertical="center"/>
    </xf>
    <xf numFmtId="0" fontId="56" fillId="49" borderId="14" applyNumberFormat="0" applyProtection="0">
      <alignment horizontal="right" vertical="center"/>
    </xf>
    <xf numFmtId="0" fontId="56" fillId="49" borderId="14" applyNumberFormat="0" applyProtection="0">
      <alignment horizontal="right" vertical="center"/>
    </xf>
    <xf numFmtId="0" fontId="56" fillId="49" borderId="14" applyNumberFormat="0" applyProtection="0">
      <alignment horizontal="right" vertical="center"/>
    </xf>
    <xf numFmtId="0" fontId="56" fillId="49" borderId="14" applyNumberFormat="0" applyProtection="0">
      <alignment horizontal="right" vertical="center"/>
    </xf>
    <xf numFmtId="0" fontId="54" fillId="50" borderId="15" applyNumberFormat="0" applyProtection="0">
      <alignment horizontal="left" vertical="center" indent="1"/>
    </xf>
    <xf numFmtId="0" fontId="54" fillId="50" borderId="15" applyNumberFormat="0" applyProtection="0">
      <alignment horizontal="left" vertical="center" indent="1"/>
    </xf>
    <xf numFmtId="0" fontId="54" fillId="50" borderId="15" applyNumberFormat="0" applyProtection="0">
      <alignment horizontal="left" vertical="center" indent="1"/>
    </xf>
    <xf numFmtId="0" fontId="54" fillId="50" borderId="15" applyNumberFormat="0" applyProtection="0">
      <alignment horizontal="left" vertical="center" indent="1"/>
    </xf>
    <xf numFmtId="0" fontId="54" fillId="50" borderId="15" applyNumberFormat="0" applyProtection="0">
      <alignment horizontal="left" vertical="center" indent="1"/>
    </xf>
    <xf numFmtId="0" fontId="54" fillId="50" borderId="15" applyNumberFormat="0" applyProtection="0">
      <alignment horizontal="left" vertical="center" indent="1"/>
    </xf>
    <xf numFmtId="0" fontId="54" fillId="50" borderId="15" applyNumberFormat="0" applyProtection="0">
      <alignment horizontal="left" vertical="center" indent="1"/>
    </xf>
    <xf numFmtId="0" fontId="54" fillId="50" borderId="15" applyNumberFormat="0" applyProtection="0">
      <alignment horizontal="left" vertical="center" indent="1"/>
    </xf>
    <xf numFmtId="0" fontId="54" fillId="50" borderId="15" applyNumberFormat="0" applyProtection="0">
      <alignment horizontal="left" vertical="center" indent="1"/>
    </xf>
    <xf numFmtId="0" fontId="54" fillId="51" borderId="0" applyNumberFormat="0" applyProtection="0">
      <alignment horizontal="left" vertical="center" indent="1"/>
    </xf>
    <xf numFmtId="0" fontId="54" fillId="51" borderId="0" applyNumberFormat="0" applyProtection="0">
      <alignment horizontal="left" vertical="center" indent="1"/>
    </xf>
    <xf numFmtId="0" fontId="54" fillId="51" borderId="0" applyNumberFormat="0" applyProtection="0">
      <alignment horizontal="left" vertical="center" indent="1"/>
    </xf>
    <xf numFmtId="0" fontId="54" fillId="51" borderId="0" applyNumberFormat="0" applyProtection="0">
      <alignment horizontal="left" vertical="center" indent="1"/>
    </xf>
    <xf numFmtId="0" fontId="54" fillId="51" borderId="0" applyNumberFormat="0" applyProtection="0">
      <alignment horizontal="left" vertical="center" indent="1"/>
    </xf>
    <xf numFmtId="0" fontId="54" fillId="51" borderId="0" applyNumberFormat="0" applyProtection="0">
      <alignment horizontal="left" vertical="center" indent="1"/>
    </xf>
    <xf numFmtId="0" fontId="54" fillId="51" borderId="0" applyNumberFormat="0" applyProtection="0">
      <alignment horizontal="left" vertical="center" indent="1"/>
    </xf>
    <xf numFmtId="0" fontId="54" fillId="51" borderId="0" applyNumberFormat="0" applyProtection="0">
      <alignment horizontal="left" vertical="center" indent="1"/>
    </xf>
    <xf numFmtId="0" fontId="54" fillId="51"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4" fillId="29" borderId="0" applyNumberFormat="0" applyProtection="0">
      <alignment horizontal="left" vertical="center" indent="1"/>
    </xf>
    <xf numFmtId="0" fontId="56" fillId="51" borderId="14" applyNumberFormat="0" applyProtection="0">
      <alignment horizontal="right" vertical="center"/>
    </xf>
    <xf numFmtId="0" fontId="56" fillId="51" borderId="14" applyNumberFormat="0" applyProtection="0">
      <alignment horizontal="right" vertical="center"/>
    </xf>
    <xf numFmtId="0" fontId="56" fillId="51" borderId="14" applyNumberFormat="0" applyProtection="0">
      <alignment horizontal="right" vertical="center"/>
    </xf>
    <xf numFmtId="0" fontId="56" fillId="51" borderId="14" applyNumberFormat="0" applyProtection="0">
      <alignment horizontal="right" vertical="center"/>
    </xf>
    <xf numFmtId="0" fontId="56" fillId="51" borderId="14" applyNumberFormat="0" applyProtection="0">
      <alignment horizontal="right" vertical="center"/>
    </xf>
    <xf numFmtId="0" fontId="56" fillId="51" borderId="14" applyNumberFormat="0" applyProtection="0">
      <alignment horizontal="right" vertical="center"/>
    </xf>
    <xf numFmtId="0" fontId="56" fillId="51" borderId="14" applyNumberFormat="0" applyProtection="0">
      <alignment horizontal="right" vertical="center"/>
    </xf>
    <xf numFmtId="0" fontId="56" fillId="51" borderId="14" applyNumberFormat="0" applyProtection="0">
      <alignment horizontal="right" vertical="center"/>
    </xf>
    <xf numFmtId="0" fontId="56" fillId="51" borderId="14" applyNumberFormat="0" applyProtection="0">
      <alignment horizontal="right" vertical="center"/>
    </xf>
    <xf numFmtId="0" fontId="57" fillId="51" borderId="0" applyNumberFormat="0" applyProtection="0">
      <alignment horizontal="left" vertical="center" indent="1"/>
    </xf>
    <xf numFmtId="0" fontId="57" fillId="51" borderId="0" applyNumberFormat="0" applyProtection="0">
      <alignment horizontal="left" vertical="center" indent="1"/>
    </xf>
    <xf numFmtId="0" fontId="57" fillId="51" borderId="0" applyNumberFormat="0" applyProtection="0">
      <alignment horizontal="left" vertical="center" indent="1"/>
    </xf>
    <xf numFmtId="0" fontId="57" fillId="51" borderId="0" applyNumberFormat="0" applyProtection="0">
      <alignment horizontal="left" vertical="center" indent="1"/>
    </xf>
    <xf numFmtId="0" fontId="57" fillId="51" borderId="0" applyNumberFormat="0" applyProtection="0">
      <alignment horizontal="left" vertical="center" indent="1"/>
    </xf>
    <xf numFmtId="0" fontId="57" fillId="51" borderId="0" applyNumberFormat="0" applyProtection="0">
      <alignment horizontal="left" vertical="center" indent="1"/>
    </xf>
    <xf numFmtId="0" fontId="57" fillId="51" borderId="0" applyNumberFormat="0" applyProtection="0">
      <alignment horizontal="left" vertical="center" indent="1"/>
    </xf>
    <xf numFmtId="0" fontId="57" fillId="51" borderId="0" applyNumberFormat="0" applyProtection="0">
      <alignment horizontal="left" vertical="center" indent="1"/>
    </xf>
    <xf numFmtId="0" fontId="57" fillId="51"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7" fillId="29" borderId="0" applyNumberFormat="0" applyProtection="0">
      <alignment horizontal="left" vertical="center" indent="1"/>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6" fillId="52" borderId="14" applyNumberFormat="0" applyProtection="0">
      <alignment vertical="center"/>
    </xf>
    <xf numFmtId="0" fontId="58" fillId="52" borderId="14" applyNumberFormat="0" applyProtection="0">
      <alignment vertical="center"/>
    </xf>
    <xf numFmtId="0" fontId="58" fillId="52" borderId="14" applyNumberFormat="0" applyProtection="0">
      <alignment vertical="center"/>
    </xf>
    <xf numFmtId="0" fontId="58" fillId="52" borderId="14" applyNumberFormat="0" applyProtection="0">
      <alignment vertical="center"/>
    </xf>
    <xf numFmtId="0" fontId="58" fillId="52" borderId="14" applyNumberFormat="0" applyProtection="0">
      <alignment vertical="center"/>
    </xf>
    <xf numFmtId="0" fontId="58" fillId="52" borderId="14" applyNumberFormat="0" applyProtection="0">
      <alignment vertical="center"/>
    </xf>
    <xf numFmtId="0" fontId="58" fillId="52" borderId="14" applyNumberFormat="0" applyProtection="0">
      <alignment vertical="center"/>
    </xf>
    <xf numFmtId="0" fontId="58" fillId="52" borderId="14" applyNumberFormat="0" applyProtection="0">
      <alignment vertical="center"/>
    </xf>
    <xf numFmtId="0" fontId="58" fillId="52" borderId="14" applyNumberFormat="0" applyProtection="0">
      <alignment vertical="center"/>
    </xf>
    <xf numFmtId="0" fontId="58" fillId="52" borderId="14" applyNumberFormat="0" applyProtection="0">
      <alignment vertical="center"/>
    </xf>
    <xf numFmtId="0" fontId="54" fillId="51" borderId="16" applyNumberFormat="0" applyProtection="0">
      <alignment horizontal="left" vertical="center" indent="1"/>
    </xf>
    <xf numFmtId="0" fontId="54" fillId="51" borderId="16" applyNumberFormat="0" applyProtection="0">
      <alignment horizontal="left" vertical="center" indent="1"/>
    </xf>
    <xf numFmtId="0" fontId="54" fillId="51" borderId="16" applyNumberFormat="0" applyProtection="0">
      <alignment horizontal="left" vertical="center" indent="1"/>
    </xf>
    <xf numFmtId="0" fontId="54" fillId="51" borderId="16" applyNumberFormat="0" applyProtection="0">
      <alignment horizontal="left" vertical="center" indent="1"/>
    </xf>
    <xf numFmtId="0" fontId="54" fillId="51" borderId="16" applyNumberFormat="0" applyProtection="0">
      <alignment horizontal="left" vertical="center" indent="1"/>
    </xf>
    <xf numFmtId="0" fontId="54" fillId="51" borderId="16" applyNumberFormat="0" applyProtection="0">
      <alignment horizontal="left" vertical="center" indent="1"/>
    </xf>
    <xf numFmtId="0" fontId="54" fillId="51" borderId="16" applyNumberFormat="0" applyProtection="0">
      <alignment horizontal="left" vertical="center" indent="1"/>
    </xf>
    <xf numFmtId="0" fontId="54" fillId="51" borderId="16" applyNumberFormat="0" applyProtection="0">
      <alignment horizontal="left" vertical="center" indent="1"/>
    </xf>
    <xf numFmtId="0" fontId="54" fillId="51" borderId="16" applyNumberFormat="0" applyProtection="0">
      <alignment horizontal="left" vertical="center" indent="1"/>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6"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8" fillId="52" borderId="14" applyNumberFormat="0" applyProtection="0">
      <alignment horizontal="right" vertical="center"/>
    </xf>
    <xf numFmtId="0" fontId="54" fillId="51" borderId="14" applyNumberFormat="0" applyProtection="0">
      <alignment horizontal="left" vertical="center" indent="1"/>
    </xf>
    <xf numFmtId="0" fontId="54" fillId="51" borderId="14" applyNumberFormat="0" applyProtection="0">
      <alignment horizontal="left" vertical="center" indent="1"/>
    </xf>
    <xf numFmtId="0" fontId="54" fillId="51" borderId="14" applyNumberFormat="0" applyProtection="0">
      <alignment horizontal="left" vertical="center" indent="1"/>
    </xf>
    <xf numFmtId="0" fontId="54" fillId="51" borderId="14" applyNumberFormat="0" applyProtection="0">
      <alignment horizontal="left" vertical="center" indent="1"/>
    </xf>
    <xf numFmtId="0" fontId="54" fillId="51" borderId="14" applyNumberFormat="0" applyProtection="0">
      <alignment horizontal="left" vertical="center" indent="1"/>
    </xf>
    <xf numFmtId="0" fontId="54" fillId="51" borderId="14" applyNumberFormat="0" applyProtection="0">
      <alignment horizontal="left" vertical="center" indent="1"/>
    </xf>
    <xf numFmtId="0" fontId="54" fillId="51" borderId="14" applyNumberFormat="0" applyProtection="0">
      <alignment horizontal="left" vertical="center" indent="1"/>
    </xf>
    <xf numFmtId="0" fontId="54" fillId="51" borderId="14" applyNumberFormat="0" applyProtection="0">
      <alignment horizontal="left" vertical="center" indent="1"/>
    </xf>
    <xf numFmtId="0" fontId="54" fillId="51" borderId="14" applyNumberFormat="0" applyProtection="0">
      <alignment horizontal="left" vertical="center" indent="1"/>
    </xf>
    <xf numFmtId="0" fontId="59" fillId="53" borderId="16" applyNumberFormat="0" applyProtection="0">
      <alignment horizontal="left" vertical="center" indent="1"/>
    </xf>
    <xf numFmtId="0" fontId="59" fillId="53" borderId="16" applyNumberFormat="0" applyProtection="0">
      <alignment horizontal="left" vertical="center" indent="1"/>
    </xf>
    <xf numFmtId="0" fontId="59" fillId="53" borderId="16" applyNumberFormat="0" applyProtection="0">
      <alignment horizontal="left" vertical="center" indent="1"/>
    </xf>
    <xf numFmtId="0" fontId="59" fillId="53" borderId="16" applyNumberFormat="0" applyProtection="0">
      <alignment horizontal="left" vertical="center" indent="1"/>
    </xf>
    <xf numFmtId="0" fontId="59" fillId="53" borderId="16" applyNumberFormat="0" applyProtection="0">
      <alignment horizontal="left" vertical="center" indent="1"/>
    </xf>
    <xf numFmtId="0" fontId="59" fillId="53" borderId="16" applyNumberFormat="0" applyProtection="0">
      <alignment horizontal="left" vertical="center" indent="1"/>
    </xf>
    <xf numFmtId="0" fontId="59" fillId="53" borderId="16" applyNumberFormat="0" applyProtection="0">
      <alignment horizontal="left" vertical="center" indent="1"/>
    </xf>
    <xf numFmtId="0" fontId="59" fillId="53" borderId="16" applyNumberFormat="0" applyProtection="0">
      <alignment horizontal="left" vertical="center" indent="1"/>
    </xf>
    <xf numFmtId="0" fontId="59" fillId="53" borderId="16" applyNumberFormat="0" applyProtection="0">
      <alignment horizontal="left" vertical="center" indent="1"/>
    </xf>
    <xf numFmtId="0" fontId="60" fillId="52" borderId="14" applyNumberFormat="0" applyProtection="0">
      <alignment horizontal="right" vertical="center"/>
    </xf>
    <xf numFmtId="0" fontId="60" fillId="52" borderId="14" applyNumberFormat="0" applyProtection="0">
      <alignment horizontal="right" vertical="center"/>
    </xf>
    <xf numFmtId="0" fontId="60" fillId="52" borderId="14" applyNumberFormat="0" applyProtection="0">
      <alignment horizontal="right" vertical="center"/>
    </xf>
    <xf numFmtId="0" fontId="60" fillId="52" borderId="14" applyNumberFormat="0" applyProtection="0">
      <alignment horizontal="right" vertical="center"/>
    </xf>
    <xf numFmtId="0" fontId="60" fillId="52" borderId="14" applyNumberFormat="0" applyProtection="0">
      <alignment horizontal="right" vertical="center"/>
    </xf>
    <xf numFmtId="0" fontId="60" fillId="52" borderId="14" applyNumberFormat="0" applyProtection="0">
      <alignment horizontal="right" vertical="center"/>
    </xf>
    <xf numFmtId="0" fontId="60" fillId="52" borderId="14" applyNumberFormat="0" applyProtection="0">
      <alignment horizontal="right" vertical="center"/>
    </xf>
    <xf numFmtId="0" fontId="60" fillId="52" borderId="14" applyNumberFormat="0" applyProtection="0">
      <alignment horizontal="right" vertical="center"/>
    </xf>
    <xf numFmtId="0" fontId="60" fillId="52" borderId="14" applyNumberFormat="0" applyProtection="0">
      <alignment horizontal="right" vertical="center"/>
    </xf>
    <xf numFmtId="0" fontId="61" fillId="0" borderId="0"/>
    <xf numFmtId="0" fontId="3" fillId="0" borderId="0">
      <alignment horizontal="left" wrapText="1"/>
    </xf>
    <xf numFmtId="0" fontId="3" fillId="0" borderId="0">
      <alignment horizontal="left" wrapText="1"/>
    </xf>
    <xf numFmtId="0" fontId="3" fillId="0" borderId="0">
      <alignment horizontal="left" wrapText="1"/>
    </xf>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63" fillId="0" borderId="0" applyNumberFormat="0" applyFill="0" applyBorder="0" applyAlignment="0" applyProtection="0"/>
    <xf numFmtId="0" fontId="37" fillId="0" borderId="0" applyNumberFormat="0" applyFill="0" applyBorder="0" applyAlignment="0" applyProtection="0"/>
    <xf numFmtId="0" fontId="33" fillId="0" borderId="17" applyNumberFormat="0" applyFill="0" applyAlignment="0" applyProtection="0"/>
    <xf numFmtId="0" fontId="33" fillId="0" borderId="18" applyNumberFormat="0" applyFill="0" applyAlignment="0" applyProtection="0"/>
    <xf numFmtId="0" fontId="64" fillId="0" borderId="0"/>
    <xf numFmtId="170" fontId="65" fillId="2" borderId="0"/>
    <xf numFmtId="170" fontId="65" fillId="2" borderId="0"/>
    <xf numFmtId="170" fontId="65" fillId="2" borderId="0"/>
    <xf numFmtId="0" fontId="31" fillId="0" borderId="0" applyNumberFormat="0" applyFill="0" applyBorder="0" applyAlignment="0" applyProtection="0"/>
    <xf numFmtId="0" fontId="33" fillId="0" borderId="0" applyNumberFormat="0" applyFill="0" applyBorder="0" applyAlignment="0" applyProtection="0"/>
    <xf numFmtId="0" fontId="94" fillId="0" borderId="19" applyNumberFormat="0" applyFont="0" applyFill="0" applyAlignment="0" applyProtection="0"/>
    <xf numFmtId="0" fontId="94" fillId="0" borderId="12" applyNumberFormat="0" applyFont="0" applyFill="0" applyAlignment="0" applyProtection="0"/>
    <xf numFmtId="0" fontId="94" fillId="3" borderId="0" applyNumberFormat="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22" fillId="0" borderId="5" applyNumberFormat="0" applyFill="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22" fillId="0" borderId="5" applyNumberFormat="0" applyFill="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3"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5"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7"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8"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9"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0"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1"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2"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4"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5"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6"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94" fillId="17" borderId="0" applyNumberFormat="0" applyBorder="0" applyAlignment="0" applyProtection="0"/>
    <xf numFmtId="0" fontId="22" fillId="0" borderId="5" applyNumberFormat="0" applyFill="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0" fontId="3" fillId="0" borderId="0"/>
    <xf numFmtId="0" fontId="2" fillId="54" borderId="0" applyNumberFormat="0" applyBorder="0" applyAlignment="0" applyProtection="0"/>
    <xf numFmtId="0" fontId="94" fillId="3" borderId="0" applyNumberFormat="0" applyBorder="0" applyAlignment="0" applyProtection="0"/>
    <xf numFmtId="0" fontId="2" fillId="43" borderId="0" applyNumberFormat="0" applyBorder="0" applyAlignment="0" applyProtection="0"/>
    <xf numFmtId="0" fontId="94" fillId="5" borderId="0" applyNumberFormat="0" applyBorder="0" applyAlignment="0" applyProtection="0"/>
    <xf numFmtId="0" fontId="2" fillId="45" borderId="0" applyNumberFormat="0" applyBorder="0" applyAlignment="0" applyProtection="0"/>
    <xf numFmtId="0" fontId="94" fillId="7" borderId="0" applyNumberFormat="0" applyBorder="0" applyAlignment="0" applyProtection="0"/>
    <xf numFmtId="0" fontId="2" fillId="55" borderId="0" applyNumberFormat="0" applyBorder="0" applyAlignment="0" applyProtection="0"/>
    <xf numFmtId="0" fontId="94" fillId="8" borderId="0" applyNumberFormat="0" applyBorder="0" applyAlignment="0" applyProtection="0"/>
    <xf numFmtId="0" fontId="2" fillId="41" borderId="0" applyNumberFormat="0" applyBorder="0" applyAlignment="0" applyProtection="0"/>
    <xf numFmtId="0" fontId="94" fillId="9" borderId="0" applyNumberFormat="0" applyBorder="0" applyAlignment="0" applyProtection="0"/>
    <xf numFmtId="0" fontId="2" fillId="4" borderId="0" applyNumberFormat="0" applyBorder="0" applyAlignment="0" applyProtection="0"/>
    <xf numFmtId="0" fontId="94" fillId="10" borderId="0" applyNumberFormat="0" applyBorder="0" applyAlignment="0" applyProtection="0"/>
    <xf numFmtId="0" fontId="2" fillId="51" borderId="0" applyNumberFormat="0" applyBorder="0" applyAlignment="0" applyProtection="0"/>
    <xf numFmtId="0" fontId="94" fillId="11" borderId="0" applyNumberFormat="0" applyBorder="0" applyAlignment="0" applyProtection="0"/>
    <xf numFmtId="0" fontId="2" fillId="44" borderId="0" applyNumberFormat="0" applyBorder="0" applyAlignment="0" applyProtection="0"/>
    <xf numFmtId="0" fontId="94" fillId="12" borderId="0" applyNumberFormat="0" applyBorder="0" applyAlignment="0" applyProtection="0"/>
    <xf numFmtId="0" fontId="2" fillId="56" borderId="0" applyNumberFormat="0" applyBorder="0" applyAlignment="0" applyProtection="0"/>
    <xf numFmtId="0" fontId="94" fillId="14" borderId="0" applyNumberFormat="0" applyBorder="0" applyAlignment="0" applyProtection="0"/>
    <xf numFmtId="0" fontId="2" fillId="55" borderId="0" applyNumberFormat="0" applyBorder="0" applyAlignment="0" applyProtection="0"/>
    <xf numFmtId="0" fontId="94" fillId="15" borderId="0" applyNumberFormat="0" applyBorder="0" applyAlignment="0" applyProtection="0"/>
    <xf numFmtId="0" fontId="2" fillId="51" borderId="0" applyNumberFormat="0" applyBorder="0" applyAlignment="0" applyProtection="0"/>
    <xf numFmtId="0" fontId="94" fillId="16" borderId="0" applyNumberFormat="0" applyBorder="0" applyAlignment="0" applyProtection="0"/>
    <xf numFmtId="0" fontId="2" fillId="46" borderId="0" applyNumberFormat="0" applyBorder="0" applyAlignment="0" applyProtection="0"/>
    <xf numFmtId="0" fontId="94" fillId="17" borderId="0" applyNumberFormat="0" applyBorder="0" applyAlignment="0" applyProtection="0"/>
    <xf numFmtId="0" fontId="66" fillId="57" borderId="0" applyNumberFormat="0" applyBorder="0" applyAlignment="0" applyProtection="0"/>
    <xf numFmtId="0" fontId="66" fillId="44" borderId="0" applyNumberFormat="0" applyBorder="0" applyAlignment="0" applyProtection="0"/>
    <xf numFmtId="0" fontId="66" fillId="56" borderId="0" applyNumberFormat="0" applyBorder="0" applyAlignment="0" applyProtection="0"/>
    <xf numFmtId="0" fontId="66" fillId="58" borderId="0" applyNumberFormat="0" applyBorder="0" applyAlignment="0" applyProtection="0"/>
    <xf numFmtId="0" fontId="66" fillId="18" borderId="0" applyNumberFormat="0" applyBorder="0" applyAlignment="0" applyProtection="0"/>
    <xf numFmtId="0" fontId="66" fillId="59" borderId="0" applyNumberFormat="0" applyBorder="0" applyAlignment="0" applyProtection="0"/>
    <xf numFmtId="0" fontId="66" fillId="60" borderId="0" applyNumberFormat="0" applyBorder="0" applyAlignment="0" applyProtection="0"/>
    <xf numFmtId="0" fontId="66" fillId="42" borderId="0" applyNumberFormat="0" applyBorder="0" applyAlignment="0" applyProtection="0"/>
    <xf numFmtId="0" fontId="66" fillId="48" borderId="0" applyNumberFormat="0" applyBorder="0" applyAlignment="0" applyProtection="0"/>
    <xf numFmtId="0" fontId="66" fillId="58" borderId="0" applyNumberFormat="0" applyBorder="0" applyAlignment="0" applyProtection="0"/>
    <xf numFmtId="0" fontId="66" fillId="18" borderId="0" applyNumberFormat="0" applyBorder="0" applyAlignment="0" applyProtection="0"/>
    <xf numFmtId="0" fontId="66" fillId="61" borderId="0" applyNumberFormat="0" applyBorder="0" applyAlignment="0" applyProtection="0"/>
    <xf numFmtId="0" fontId="67" fillId="43" borderId="0" applyNumberFormat="0" applyBorder="0" applyAlignment="0" applyProtection="0"/>
    <xf numFmtId="0" fontId="68" fillId="2" borderId="20" applyNumberFormat="0" applyAlignment="0" applyProtection="0"/>
    <xf numFmtId="0" fontId="69" fillId="22" borderId="21" applyNumberFormat="0" applyAlignment="0" applyProtection="0"/>
    <xf numFmtId="164" fontId="3" fillId="0" borderId="0" applyFont="0" applyFill="0" applyBorder="0" applyAlignment="0" applyProtection="0"/>
    <xf numFmtId="167" fontId="3" fillId="0" borderId="0" applyFont="0" applyFill="0" applyBorder="0" applyAlignment="0" applyProtection="0"/>
    <xf numFmtId="0" fontId="70" fillId="0" borderId="0" applyNumberFormat="0" applyFill="0" applyBorder="0" applyAlignment="0" applyProtection="0"/>
    <xf numFmtId="0" fontId="71" fillId="45" borderId="0" applyNumberFormat="0" applyBorder="0" applyAlignment="0" applyProtection="0"/>
    <xf numFmtId="0" fontId="72" fillId="0" borderId="22" applyNumberFormat="0" applyFill="0" applyAlignment="0" applyProtection="0"/>
    <xf numFmtId="0" fontId="73" fillId="0" borderId="23" applyNumberFormat="0" applyFill="0" applyAlignment="0" applyProtection="0"/>
    <xf numFmtId="0" fontId="22" fillId="0" borderId="5" applyNumberFormat="0" applyFill="0" applyAlignment="0" applyProtection="0"/>
    <xf numFmtId="0" fontId="74" fillId="0" borderId="24" applyNumberFormat="0" applyFill="0" applyAlignment="0" applyProtection="0"/>
    <xf numFmtId="0" fontId="74" fillId="0" borderId="0" applyNumberFormat="0" applyFill="0" applyBorder="0" applyAlignment="0" applyProtection="0"/>
    <xf numFmtId="0" fontId="75" fillId="4" borderId="20" applyNumberFormat="0" applyAlignment="0" applyProtection="0"/>
    <xf numFmtId="0" fontId="76" fillId="0" borderId="25" applyNumberFormat="0" applyFill="0" applyAlignment="0" applyProtection="0"/>
    <xf numFmtId="0" fontId="77" fillId="13" borderId="0" applyNumberFormat="0" applyBorder="0" applyAlignment="0" applyProtection="0"/>
    <xf numFmtId="0" fontId="2" fillId="6" borderId="26" applyNumberFormat="0" applyFont="0" applyAlignment="0" applyProtection="0"/>
    <xf numFmtId="0" fontId="78" fillId="2" borderId="27" applyNumberFormat="0" applyAlignment="0" applyProtection="0"/>
    <xf numFmtId="9" fontId="3" fillId="0" borderId="0" applyFont="0" applyFill="0" applyBorder="0" applyAlignment="0" applyProtection="0"/>
    <xf numFmtId="0" fontId="79" fillId="0" borderId="0" applyNumberFormat="0" applyFill="0" applyBorder="0" applyAlignment="0" applyProtection="0"/>
    <xf numFmtId="0" fontId="80" fillId="0" borderId="28" applyNumberFormat="0" applyFill="0" applyAlignment="0" applyProtection="0"/>
    <xf numFmtId="0" fontId="81" fillId="0" borderId="0" applyNumberFormat="0" applyFill="0" applyBorder="0" applyAlignment="0" applyProtection="0"/>
    <xf numFmtId="0" fontId="94" fillId="3" borderId="0" applyNumberFormat="0" applyBorder="0" applyAlignment="0" applyProtection="0"/>
    <xf numFmtId="0" fontId="94" fillId="5" borderId="0" applyNumberFormat="0" applyBorder="0" applyAlignment="0" applyProtection="0"/>
    <xf numFmtId="0" fontId="94" fillId="7" borderId="0" applyNumberFormat="0" applyBorder="0" applyAlignment="0" applyProtection="0"/>
    <xf numFmtId="0" fontId="94" fillId="8" borderId="0" applyNumberFormat="0" applyBorder="0" applyAlignment="0" applyProtection="0"/>
    <xf numFmtId="0" fontId="94" fillId="9" borderId="0" applyNumberFormat="0" applyBorder="0" applyAlignment="0" applyProtection="0"/>
    <xf numFmtId="0" fontId="94" fillId="10" borderId="0" applyNumberFormat="0" applyBorder="0" applyAlignment="0" applyProtection="0"/>
    <xf numFmtId="0" fontId="94" fillId="11" borderId="0" applyNumberFormat="0" applyBorder="0" applyAlignment="0" applyProtection="0"/>
    <xf numFmtId="0" fontId="94" fillId="12" borderId="0" applyNumberFormat="0" applyBorder="0" applyAlignment="0" applyProtection="0"/>
    <xf numFmtId="0" fontId="94" fillId="14" borderId="0" applyNumberFormat="0" applyBorder="0" applyAlignment="0" applyProtection="0"/>
    <xf numFmtId="0" fontId="94" fillId="15" borderId="0" applyNumberFormat="0" applyBorder="0" applyAlignment="0" applyProtection="0"/>
    <xf numFmtId="0" fontId="94" fillId="16" borderId="0" applyNumberFormat="0" applyBorder="0" applyAlignment="0" applyProtection="0"/>
    <xf numFmtId="0" fontId="94" fillId="17" borderId="0" applyNumberFormat="0" applyBorder="0" applyAlignment="0" applyProtection="0"/>
    <xf numFmtId="0" fontId="94" fillId="3" borderId="0" applyNumberFormat="0" applyBorder="0" applyAlignment="0" applyProtection="0"/>
    <xf numFmtId="0" fontId="94" fillId="5" borderId="0" applyNumberFormat="0" applyBorder="0" applyAlignment="0" applyProtection="0"/>
    <xf numFmtId="0" fontId="94" fillId="7" borderId="0" applyNumberFormat="0" applyBorder="0" applyAlignment="0" applyProtection="0"/>
    <xf numFmtId="0" fontId="94" fillId="8" borderId="0" applyNumberFormat="0" applyBorder="0" applyAlignment="0" applyProtection="0"/>
    <xf numFmtId="0" fontId="94" fillId="9" borderId="0" applyNumberFormat="0" applyBorder="0" applyAlignment="0" applyProtection="0"/>
    <xf numFmtId="0" fontId="94" fillId="10" borderId="0" applyNumberFormat="0" applyBorder="0" applyAlignment="0" applyProtection="0"/>
    <xf numFmtId="0" fontId="94" fillId="11" borderId="0" applyNumberFormat="0" applyBorder="0" applyAlignment="0" applyProtection="0"/>
    <xf numFmtId="0" fontId="94" fillId="12" borderId="0" applyNumberFormat="0" applyBorder="0" applyAlignment="0" applyProtection="0"/>
    <xf numFmtId="0" fontId="94" fillId="14" borderId="0" applyNumberFormat="0" applyBorder="0" applyAlignment="0" applyProtection="0"/>
    <xf numFmtId="0" fontId="94" fillId="15" borderId="0" applyNumberFormat="0" applyBorder="0" applyAlignment="0" applyProtection="0"/>
    <xf numFmtId="0" fontId="94" fillId="16" borderId="0" applyNumberFormat="0" applyBorder="0" applyAlignment="0" applyProtection="0"/>
    <xf numFmtId="0" fontId="94" fillId="17" borderId="0" applyNumberFormat="0" applyBorder="0" applyAlignment="0" applyProtection="0"/>
    <xf numFmtId="0" fontId="94" fillId="3" borderId="0" applyNumberFormat="0" applyBorder="0" applyAlignment="0" applyProtection="0"/>
    <xf numFmtId="0" fontId="94" fillId="5" borderId="0" applyNumberFormat="0" applyBorder="0" applyAlignment="0" applyProtection="0"/>
    <xf numFmtId="0" fontId="94" fillId="7" borderId="0" applyNumberFormat="0" applyBorder="0" applyAlignment="0" applyProtection="0"/>
    <xf numFmtId="0" fontId="94" fillId="8" borderId="0" applyNumberFormat="0" applyBorder="0" applyAlignment="0" applyProtection="0"/>
    <xf numFmtId="0" fontId="94" fillId="9" borderId="0" applyNumberFormat="0" applyBorder="0" applyAlignment="0" applyProtection="0"/>
    <xf numFmtId="0" fontId="94" fillId="10" borderId="0" applyNumberFormat="0" applyBorder="0" applyAlignment="0" applyProtection="0"/>
    <xf numFmtId="0" fontId="94" fillId="11" borderId="0" applyNumberFormat="0" applyBorder="0" applyAlignment="0" applyProtection="0"/>
    <xf numFmtId="0" fontId="94" fillId="12" borderId="0" applyNumberFormat="0" applyBorder="0" applyAlignment="0" applyProtection="0"/>
    <xf numFmtId="0" fontId="94" fillId="14" borderId="0" applyNumberFormat="0" applyBorder="0" applyAlignment="0" applyProtection="0"/>
    <xf numFmtId="0" fontId="94" fillId="15" borderId="0" applyNumberFormat="0" applyBorder="0" applyAlignment="0" applyProtection="0"/>
    <xf numFmtId="0" fontId="94" fillId="16" borderId="0" applyNumberFormat="0" applyBorder="0" applyAlignment="0" applyProtection="0"/>
    <xf numFmtId="0" fontId="94" fillId="17" borderId="0" applyNumberFormat="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94"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0" fontId="94" fillId="0" borderId="0" applyNumberFormat="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0" fontId="1" fillId="0" borderId="0"/>
    <xf numFmtId="167" fontId="1" fillId="0" borderId="0" applyFont="0" applyFill="0" applyBorder="0" applyAlignment="0" applyProtection="0"/>
    <xf numFmtId="0" fontId="1" fillId="0" borderId="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94"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94"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94"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75" fontId="3" fillId="0" borderId="0"/>
    <xf numFmtId="176" fontId="84" fillId="0" borderId="0" applyFill="0" applyBorder="0" applyProtection="0">
      <alignment horizontal="right"/>
    </xf>
    <xf numFmtId="177" fontId="3" fillId="0" borderId="0"/>
    <xf numFmtId="0" fontId="86" fillId="0" borderId="0"/>
    <xf numFmtId="0" fontId="86" fillId="0" borderId="0"/>
    <xf numFmtId="0" fontId="87" fillId="0" borderId="0" applyNumberFormat="0" applyFill="0" applyBorder="0">
      <protection locked="0"/>
    </xf>
    <xf numFmtId="176" fontId="85" fillId="0" borderId="0" applyFill="0" applyBorder="0" applyProtection="0">
      <alignment horizontal="right"/>
    </xf>
    <xf numFmtId="176" fontId="84" fillId="0" borderId="0" applyFill="0" applyBorder="0" applyProtection="0">
      <alignment horizontal="right"/>
    </xf>
    <xf numFmtId="176" fontId="84" fillId="0" borderId="0" applyFill="0" applyBorder="0" applyProtection="0">
      <alignment horizontal="right"/>
    </xf>
    <xf numFmtId="176" fontId="85" fillId="0" borderId="0" applyFill="0" applyBorder="0" applyProtection="0">
      <alignment horizontal="right"/>
    </xf>
    <xf numFmtId="164" fontId="3" fillId="0" borderId="0" applyFont="0" applyFill="0" applyBorder="0" applyAlignment="0" applyProtection="0"/>
    <xf numFmtId="0" fontId="86" fillId="0" borderId="0"/>
    <xf numFmtId="164" fontId="3" fillId="0" borderId="0" applyFont="0" applyFill="0" applyBorder="0" applyAlignment="0" applyProtection="0"/>
    <xf numFmtId="164" fontId="2" fillId="0" borderId="0" applyFont="0" applyFill="0" applyBorder="0" applyAlignment="0" applyProtection="0"/>
    <xf numFmtId="0" fontId="86" fillId="0" borderId="0"/>
    <xf numFmtId="0" fontId="3" fillId="0" borderId="0"/>
    <xf numFmtId="0" fontId="3"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94" fillId="0" borderId="0" applyFont="0" applyFill="0" applyBorder="0" applyAlignment="0" applyProtection="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94"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94"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94"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4" fontId="35"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5"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94"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94"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94" fillId="0" borderId="0" applyFont="0" applyFill="0" applyBorder="0" applyAlignment="0" applyProtection="0"/>
    <xf numFmtId="164" fontId="9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94"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86" fillId="0" borderId="0"/>
    <xf numFmtId="164" fontId="3" fillId="0" borderId="0" applyFont="0" applyFill="0" applyBorder="0" applyAlignment="0" applyProtection="0"/>
    <xf numFmtId="164"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cellStyleXfs>
  <cellXfs count="420">
    <xf numFmtId="0" fontId="0" fillId="0" borderId="0" xfId="0"/>
    <xf numFmtId="168" fontId="5" fillId="0" borderId="0" xfId="5" applyNumberFormat="1" applyFont="1" applyFill="1"/>
    <xf numFmtId="168" fontId="15" fillId="0" borderId="0" xfId="5" applyNumberFormat="1" applyFont="1" applyFill="1"/>
    <xf numFmtId="168" fontId="5" fillId="0" borderId="0" xfId="4" applyNumberFormat="1" applyFont="1" applyFill="1" applyAlignment="1">
      <alignment horizontal="right"/>
    </xf>
    <xf numFmtId="169" fontId="5" fillId="63" borderId="0" xfId="4" applyNumberFormat="1" applyFont="1" applyFill="1" applyBorder="1" applyAlignment="1">
      <alignment horizontal="right"/>
    </xf>
    <xf numFmtId="168" fontId="5" fillId="0" borderId="0" xfId="7" applyNumberFormat="1" applyFont="1" applyAlignment="1">
      <alignment vertical="center"/>
    </xf>
    <xf numFmtId="168" fontId="5" fillId="0" borderId="0" xfId="7" applyNumberFormat="1" applyFont="1" applyBorder="1" applyAlignment="1">
      <alignment vertical="center"/>
    </xf>
    <xf numFmtId="168" fontId="5" fillId="0" borderId="0" xfId="7" applyNumberFormat="1" applyFont="1" applyFill="1" applyBorder="1" applyAlignment="1">
      <alignment horizontal="right" vertical="center"/>
    </xf>
    <xf numFmtId="168" fontId="7" fillId="0" borderId="0" xfId="1" applyNumberFormat="1" applyFont="1" applyFill="1" applyBorder="1" applyAlignment="1">
      <alignment horizontal="right" vertical="center"/>
    </xf>
    <xf numFmtId="168" fontId="5" fillId="0" borderId="0" xfId="7" applyNumberFormat="1" applyFont="1" applyFill="1" applyAlignment="1">
      <alignment vertical="center"/>
    </xf>
    <xf numFmtId="168" fontId="4" fillId="0" borderId="0" xfId="7" applyNumberFormat="1" applyFont="1" applyAlignment="1">
      <alignment vertical="center"/>
    </xf>
    <xf numFmtId="168" fontId="3" fillId="0" borderId="0" xfId="4" applyNumberFormat="1"/>
    <xf numFmtId="168" fontId="16" fillId="0" borderId="0" xfId="5" applyNumberFormat="1" applyFont="1"/>
    <xf numFmtId="168" fontId="11" fillId="0" borderId="0" xfId="4" applyNumberFormat="1" applyFont="1" applyFill="1" applyAlignment="1">
      <alignment vertical="center"/>
    </xf>
    <xf numFmtId="168" fontId="3" fillId="0" borderId="0" xfId="4" applyNumberFormat="1" applyFill="1" applyAlignment="1">
      <alignment horizontal="right"/>
    </xf>
    <xf numFmtId="168" fontId="7" fillId="0" borderId="0" xfId="9" applyNumberFormat="1" applyFont="1" applyBorder="1" applyAlignment="1">
      <alignment vertical="center"/>
    </xf>
    <xf numFmtId="168" fontId="7" fillId="0" borderId="0" xfId="9" applyNumberFormat="1" applyFont="1" applyBorder="1" applyAlignment="1">
      <alignment horizontal="right" vertical="center"/>
    </xf>
    <xf numFmtId="169" fontId="5" fillId="63" borderId="0" xfId="4" applyNumberFormat="1" applyFont="1" applyFill="1" applyBorder="1" applyAlignment="1">
      <alignment horizontal="center"/>
    </xf>
    <xf numFmtId="168" fontId="4" fillId="0" borderId="0" xfId="9" applyNumberFormat="1" applyFont="1" applyFill="1" applyBorder="1" applyAlignment="1"/>
    <xf numFmtId="0" fontId="11" fillId="0" borderId="0" xfId="9" applyFont="1" applyAlignment="1">
      <alignment vertical="center"/>
    </xf>
    <xf numFmtId="0" fontId="13" fillId="0" borderId="0" xfId="9" applyFont="1" applyAlignment="1">
      <alignment vertical="center"/>
    </xf>
    <xf numFmtId="168" fontId="7" fillId="0" borderId="0" xfId="9" applyNumberFormat="1" applyFont="1" applyAlignment="1">
      <alignment horizontal="right" vertical="center"/>
    </xf>
    <xf numFmtId="168" fontId="4" fillId="0" borderId="0" xfId="9" applyNumberFormat="1" applyFont="1" applyFill="1" applyBorder="1" applyAlignment="1">
      <alignment vertical="top"/>
    </xf>
    <xf numFmtId="168" fontId="11" fillId="0" borderId="0" xfId="9" applyNumberFormat="1" applyFont="1" applyAlignment="1">
      <alignment vertical="top"/>
    </xf>
    <xf numFmtId="168" fontId="15" fillId="0" borderId="0" xfId="5" applyNumberFormat="1" applyFont="1" applyAlignment="1">
      <alignment wrapText="1"/>
    </xf>
    <xf numFmtId="0" fontId="4" fillId="0" borderId="0" xfId="3"/>
    <xf numFmtId="168" fontId="4" fillId="0" borderId="0" xfId="7" applyNumberFormat="1" applyFont="1" applyFill="1" applyAlignment="1">
      <alignment vertical="center"/>
    </xf>
    <xf numFmtId="0" fontId="17" fillId="62" borderId="0" xfId="0" applyFont="1" applyFill="1" applyAlignment="1">
      <alignment horizontal="right"/>
    </xf>
    <xf numFmtId="0" fontId="20" fillId="62" borderId="0" xfId="0" applyFont="1" applyFill="1" applyAlignment="1">
      <alignment horizontal="right"/>
    </xf>
    <xf numFmtId="168" fontId="20" fillId="62" borderId="0" xfId="0" applyNumberFormat="1" applyFont="1" applyFill="1" applyAlignment="1">
      <alignment horizontal="right"/>
    </xf>
    <xf numFmtId="168" fontId="17" fillId="63" borderId="0" xfId="0" applyNumberFormat="1" applyFont="1" applyFill="1" applyAlignment="1">
      <alignment horizontal="right"/>
    </xf>
    <xf numFmtId="168" fontId="4" fillId="0" borderId="0" xfId="5" applyNumberFormat="1" applyFont="1" applyFill="1" applyBorder="1" applyAlignment="1">
      <alignment vertical="center" wrapText="1"/>
    </xf>
    <xf numFmtId="168" fontId="4" fillId="0" borderId="0" xfId="5" applyNumberFormat="1" applyFont="1" applyFill="1" applyAlignment="1">
      <alignment vertical="center" wrapText="1"/>
    </xf>
    <xf numFmtId="168" fontId="9" fillId="0" borderId="0" xfId="4" applyNumberFormat="1" applyFont="1" applyFill="1" applyAlignment="1">
      <alignment vertical="center"/>
    </xf>
    <xf numFmtId="168" fontId="5" fillId="0" borderId="0" xfId="4" applyNumberFormat="1" applyFont="1" applyFill="1" applyBorder="1" applyAlignment="1">
      <alignment horizontal="right"/>
    </xf>
    <xf numFmtId="169" fontId="5" fillId="0" borderId="0" xfId="4" applyNumberFormat="1" applyFont="1" applyFill="1" applyBorder="1" applyAlignment="1">
      <alignment horizontal="center"/>
    </xf>
    <xf numFmtId="169" fontId="5" fillId="0" borderId="0" xfId="4" applyNumberFormat="1" applyFont="1" applyFill="1" applyBorder="1" applyAlignment="1">
      <alignment horizontal="right"/>
    </xf>
    <xf numFmtId="166" fontId="4" fillId="63" borderId="0" xfId="4" applyNumberFormat="1" applyFont="1" applyFill="1" applyBorder="1" applyAlignment="1">
      <alignment horizontal="right"/>
    </xf>
    <xf numFmtId="166" fontId="5" fillId="63" borderId="0" xfId="4" applyNumberFormat="1" applyFont="1" applyFill="1" applyBorder="1" applyAlignment="1">
      <alignment horizontal="right"/>
    </xf>
    <xf numFmtId="168" fontId="11" fillId="0" borderId="0" xfId="7" applyNumberFormat="1" applyFont="1" applyFill="1" applyAlignment="1">
      <alignment vertical="center"/>
    </xf>
    <xf numFmtId="168" fontId="5" fillId="0" borderId="0" xfId="7" applyNumberFormat="1" applyFont="1" applyAlignment="1"/>
    <xf numFmtId="168" fontId="5" fillId="63" borderId="0" xfId="7" applyNumberFormat="1" applyFont="1" applyFill="1" applyAlignment="1"/>
    <xf numFmtId="168" fontId="7" fillId="0" borderId="0" xfId="1" applyNumberFormat="1" applyFont="1" applyFill="1" applyBorder="1" applyAlignment="1">
      <alignment horizontal="right"/>
    </xf>
    <xf numFmtId="168" fontId="5" fillId="63" borderId="0" xfId="7" applyNumberFormat="1" applyFont="1" applyFill="1" applyBorder="1" applyAlignment="1">
      <alignment horizontal="right"/>
    </xf>
    <xf numFmtId="168" fontId="7" fillId="0" borderId="0" xfId="1" applyNumberFormat="1" applyFont="1" applyBorder="1" applyAlignment="1"/>
    <xf numFmtId="168" fontId="7" fillId="63" borderId="0" xfId="1" applyNumberFormat="1" applyFont="1" applyFill="1" applyBorder="1" applyAlignment="1"/>
    <xf numFmtId="168" fontId="5" fillId="63" borderId="0" xfId="2" applyNumberFormat="1" applyFont="1" applyFill="1" applyBorder="1" applyAlignment="1"/>
    <xf numFmtId="168" fontId="5" fillId="0" borderId="0" xfId="2" applyNumberFormat="1" applyFont="1" applyFill="1" applyBorder="1" applyAlignment="1">
      <alignment wrapText="1"/>
    </xf>
    <xf numFmtId="168" fontId="5" fillId="63" borderId="0" xfId="2" applyNumberFormat="1" applyFont="1" applyFill="1" applyBorder="1" applyAlignment="1">
      <alignment wrapText="1"/>
    </xf>
    <xf numFmtId="168" fontId="5" fillId="0" borderId="0" xfId="5" applyNumberFormat="1" applyFont="1" applyFill="1" applyAlignment="1"/>
    <xf numFmtId="0" fontId="82" fillId="0" borderId="0" xfId="972" applyFont="1" applyAlignment="1">
      <alignment horizontal="center"/>
    </xf>
    <xf numFmtId="174" fontId="5" fillId="0" borderId="0" xfId="4" applyNumberFormat="1" applyFont="1" applyBorder="1" applyAlignment="1">
      <alignment horizontal="center"/>
    </xf>
    <xf numFmtId="174" fontId="4" fillId="0" borderId="0" xfId="4" applyNumberFormat="1" applyFont="1" applyBorder="1" applyAlignment="1">
      <alignment horizontal="left"/>
    </xf>
    <xf numFmtId="174" fontId="5" fillId="0" borderId="0" xfId="4" applyNumberFormat="1" applyFont="1" applyBorder="1" applyAlignment="1">
      <alignment horizontal="left"/>
    </xf>
    <xf numFmtId="174" fontId="4" fillId="0" borderId="0" xfId="4" applyNumberFormat="1" applyFont="1" applyBorder="1" applyAlignment="1">
      <alignment horizontal="center"/>
    </xf>
    <xf numFmtId="168" fontId="5" fillId="0" borderId="0" xfId="9" applyNumberFormat="1" applyFont="1" applyFill="1" applyBorder="1" applyAlignment="1">
      <alignment horizontal="right"/>
    </xf>
    <xf numFmtId="168" fontId="4" fillId="0" borderId="0" xfId="9" applyNumberFormat="1" applyFont="1" applyFill="1" applyBorder="1" applyAlignment="1">
      <alignment horizontal="right"/>
    </xf>
    <xf numFmtId="168" fontId="4" fillId="63" borderId="0" xfId="9" applyNumberFormat="1" applyFont="1" applyFill="1" applyBorder="1" applyAlignment="1">
      <alignment horizontal="right"/>
    </xf>
    <xf numFmtId="0" fontId="7" fillId="0" borderId="0" xfId="9" applyFont="1" applyAlignment="1">
      <alignment vertical="center"/>
    </xf>
    <xf numFmtId="168" fontId="11" fillId="0" borderId="0" xfId="9" applyNumberFormat="1" applyFont="1" applyBorder="1" applyAlignment="1">
      <alignment vertical="center"/>
    </xf>
    <xf numFmtId="168" fontId="7" fillId="0" borderId="0" xfId="3" applyNumberFormat="1" applyFont="1" applyBorder="1" applyAlignment="1">
      <alignment horizontal="left" vertical="center" indent="2"/>
    </xf>
    <xf numFmtId="168" fontId="7" fillId="0" borderId="0" xfId="1509" applyNumberFormat="1" applyFont="1" applyFill="1" applyBorder="1" applyAlignment="1">
      <alignment vertical="center"/>
    </xf>
    <xf numFmtId="168" fontId="7" fillId="0" borderId="0" xfId="1509" applyNumberFormat="1" applyFont="1" applyBorder="1" applyAlignment="1">
      <alignment vertical="center"/>
    </xf>
    <xf numFmtId="168" fontId="7" fillId="0" borderId="0" xfId="9" applyNumberFormat="1" applyFont="1" applyFill="1" applyBorder="1" applyAlignment="1">
      <alignment horizontal="left" vertical="center" wrapText="1" indent="2"/>
    </xf>
    <xf numFmtId="168" fontId="11" fillId="0" borderId="0" xfId="3" applyNumberFormat="1" applyFont="1" applyFill="1" applyBorder="1" applyAlignment="1">
      <alignment horizontal="left" vertical="center"/>
    </xf>
    <xf numFmtId="168" fontId="4" fillId="0" borderId="0" xfId="3" applyNumberFormat="1" applyFont="1" applyBorder="1" applyAlignment="1">
      <alignment horizontal="left" vertical="center"/>
    </xf>
    <xf numFmtId="168" fontId="7" fillId="0" borderId="0" xfId="9" applyNumberFormat="1" applyFont="1" applyBorder="1" applyAlignment="1">
      <alignment horizontal="left" vertical="center" indent="2"/>
    </xf>
    <xf numFmtId="168" fontId="11" fillId="0" borderId="0" xfId="3" applyNumberFormat="1" applyFont="1" applyBorder="1" applyAlignment="1">
      <alignment horizontal="left" vertical="center" indent="1"/>
    </xf>
    <xf numFmtId="168" fontId="13" fillId="0" borderId="0" xfId="3" applyNumberFormat="1" applyFont="1" applyBorder="1" applyAlignment="1">
      <alignment horizontal="left" vertical="center" indent="1"/>
    </xf>
    <xf numFmtId="168" fontId="13" fillId="0" borderId="0" xfId="9" applyNumberFormat="1" applyFont="1" applyBorder="1" applyAlignment="1">
      <alignment horizontal="left" vertical="center" indent="1"/>
    </xf>
    <xf numFmtId="168" fontId="7" fillId="63" borderId="0" xfId="1509" applyNumberFormat="1" applyFont="1" applyFill="1" applyBorder="1" applyAlignment="1">
      <alignment vertical="center"/>
    </xf>
    <xf numFmtId="168" fontId="18" fillId="63" borderId="0" xfId="0" applyNumberFormat="1" applyFont="1" applyFill="1" applyBorder="1" applyAlignment="1">
      <alignment horizontal="right"/>
    </xf>
    <xf numFmtId="168" fontId="19" fillId="62" borderId="0" xfId="0" applyNumberFormat="1" applyFont="1" applyFill="1" applyBorder="1" applyAlignment="1">
      <alignment horizontal="right"/>
    </xf>
    <xf numFmtId="168" fontId="7" fillId="0" borderId="0" xfId="1511" applyNumberFormat="1" applyFont="1" applyFill="1" applyBorder="1" applyAlignment="1">
      <alignment horizontal="right" vertical="center"/>
    </xf>
    <xf numFmtId="168" fontId="5" fillId="0" borderId="0" xfId="12" applyNumberFormat="1" applyFont="1" applyBorder="1" applyAlignment="1">
      <alignment vertical="center"/>
    </xf>
    <xf numFmtId="168" fontId="5" fillId="63" borderId="0" xfId="12" applyNumberFormat="1" applyFont="1" applyFill="1" applyBorder="1" applyAlignment="1">
      <alignment horizontal="right" vertical="center"/>
    </xf>
    <xf numFmtId="168" fontId="7" fillId="0" borderId="0" xfId="9" applyNumberFormat="1" applyFont="1" applyFill="1" applyBorder="1" applyAlignment="1">
      <alignment vertical="center"/>
    </xf>
    <xf numFmtId="168" fontId="4" fillId="0" borderId="0" xfId="5" applyNumberFormat="1" applyFont="1" applyFill="1" applyBorder="1" applyAlignment="1">
      <alignment vertical="center"/>
    </xf>
    <xf numFmtId="168" fontId="83" fillId="0" borderId="0" xfId="5" applyNumberFormat="1" applyFont="1" applyFill="1" applyBorder="1" applyAlignment="1">
      <alignment horizontal="left" vertical="center"/>
    </xf>
    <xf numFmtId="168" fontId="6" fillId="0" borderId="0" xfId="5" applyNumberFormat="1" applyFont="1" applyFill="1" applyBorder="1" applyAlignment="1">
      <alignment horizontal="left" vertical="center" indent="2"/>
    </xf>
    <xf numFmtId="168" fontId="5" fillId="0" borderId="0" xfId="1512" applyNumberFormat="1" applyFont="1" applyFill="1" applyBorder="1"/>
    <xf numFmtId="168" fontId="5" fillId="63" borderId="0" xfId="1512" applyNumberFormat="1" applyFont="1" applyFill="1" applyBorder="1"/>
    <xf numFmtId="0" fontId="5" fillId="0" borderId="0" xfId="5" applyFont="1" applyFill="1" applyAlignment="1">
      <alignment horizontal="left"/>
    </xf>
    <xf numFmtId="0" fontId="4" fillId="0" borderId="0" xfId="9" applyFont="1" applyAlignment="1">
      <alignment vertical="center"/>
    </xf>
    <xf numFmtId="0" fontId="7" fillId="0" borderId="0" xfId="9" applyFont="1" applyBorder="1" applyAlignment="1">
      <alignment vertical="center"/>
    </xf>
    <xf numFmtId="0" fontId="8" fillId="0" borderId="0" xfId="9" applyFont="1" applyAlignment="1">
      <alignment vertical="center"/>
    </xf>
    <xf numFmtId="168" fontId="7" fillId="0" borderId="0" xfId="1511" applyNumberFormat="1" applyFont="1" applyFill="1" applyBorder="1" applyAlignment="1">
      <alignment vertical="center"/>
    </xf>
    <xf numFmtId="168" fontId="7" fillId="0" borderId="0" xfId="9" applyNumberFormat="1" applyFont="1" applyFill="1" applyBorder="1" applyAlignment="1">
      <alignment horizontal="left" vertical="center" indent="2"/>
    </xf>
    <xf numFmtId="168" fontId="5" fillId="0" borderId="0" xfId="9" applyNumberFormat="1" applyFont="1" applyFill="1" applyBorder="1" applyAlignment="1">
      <alignment horizontal="left" vertical="center" indent="2"/>
    </xf>
    <xf numFmtId="168" fontId="13" fillId="0" borderId="0" xfId="9" applyNumberFormat="1" applyFont="1" applyFill="1" applyBorder="1" applyAlignment="1">
      <alignment horizontal="left" vertical="center" indent="1"/>
    </xf>
    <xf numFmtId="168" fontId="11" fillId="0" borderId="0" xfId="3" applyNumberFormat="1" applyFont="1" applyFill="1" applyBorder="1" applyAlignment="1">
      <alignment horizontal="left" vertical="center" indent="1"/>
    </xf>
    <xf numFmtId="168" fontId="13" fillId="0" borderId="0" xfId="3" applyNumberFormat="1" applyFont="1" applyFill="1" applyBorder="1" applyAlignment="1">
      <alignment horizontal="left" vertical="center" indent="1"/>
    </xf>
    <xf numFmtId="168" fontId="11" fillId="0" borderId="0" xfId="9" applyNumberFormat="1" applyFont="1" applyFill="1" applyBorder="1" applyAlignment="1">
      <alignment horizontal="left" vertical="center" wrapText="1"/>
    </xf>
    <xf numFmtId="168" fontId="7" fillId="0" borderId="0" xfId="3" applyNumberFormat="1" applyFont="1" applyFill="1" applyBorder="1" applyAlignment="1">
      <alignment horizontal="left" vertical="center" indent="2"/>
    </xf>
    <xf numFmtId="168" fontId="11" fillId="0" borderId="0" xfId="3" applyNumberFormat="1" applyFont="1" applyFill="1" applyBorder="1" applyAlignment="1">
      <alignment vertical="center" wrapText="1"/>
    </xf>
    <xf numFmtId="168" fontId="7" fillId="0" borderId="0" xfId="1511" applyNumberFormat="1" applyFont="1" applyBorder="1" applyAlignment="1">
      <alignment vertical="center"/>
    </xf>
    <xf numFmtId="168" fontId="7" fillId="0" borderId="0" xfId="9" applyNumberFormat="1" applyFont="1" applyFill="1" applyBorder="1" applyAlignment="1">
      <alignment horizontal="left" vertical="center" indent="1"/>
    </xf>
    <xf numFmtId="168" fontId="11" fillId="0" borderId="0" xfId="9" applyNumberFormat="1" applyFont="1" applyFill="1" applyBorder="1" applyAlignment="1">
      <alignment horizontal="left" vertical="center"/>
    </xf>
    <xf numFmtId="168" fontId="13" fillId="0" borderId="0" xfId="3" applyNumberFormat="1" applyFont="1" applyFill="1" applyBorder="1" applyAlignment="1">
      <alignment vertical="center"/>
    </xf>
    <xf numFmtId="168" fontId="7" fillId="63" borderId="0" xfId="1511" applyNumberFormat="1" applyFont="1" applyFill="1" applyBorder="1" applyAlignment="1">
      <alignment vertical="center"/>
    </xf>
    <xf numFmtId="168" fontId="11" fillId="0" borderId="0" xfId="3" applyNumberFormat="1" applyFont="1" applyFill="1" applyBorder="1" applyAlignment="1">
      <alignment horizontal="left" vertical="center" wrapText="1"/>
    </xf>
    <xf numFmtId="168" fontId="11" fillId="0" borderId="0" xfId="3" applyNumberFormat="1" applyFont="1" applyFill="1" applyBorder="1" applyAlignment="1">
      <alignment vertical="center"/>
    </xf>
    <xf numFmtId="168" fontId="13" fillId="0" borderId="0" xfId="9" applyNumberFormat="1" applyFont="1" applyFill="1" applyBorder="1" applyAlignment="1">
      <alignment vertical="center"/>
    </xf>
    <xf numFmtId="168" fontId="13" fillId="0" borderId="0" xfId="3" applyNumberFormat="1" applyFont="1" applyFill="1" applyBorder="1" applyAlignment="1">
      <alignment horizontal="left" vertical="center" wrapText="1"/>
    </xf>
    <xf numFmtId="169" fontId="5" fillId="0" borderId="0" xfId="4" applyNumberFormat="1" applyFont="1" applyAlignment="1">
      <alignment horizontal="right"/>
    </xf>
    <xf numFmtId="169" fontId="5" fillId="63" borderId="0" xfId="4" applyNumberFormat="1" applyFont="1" applyFill="1" applyAlignment="1">
      <alignment horizontal="right"/>
    </xf>
    <xf numFmtId="168" fontId="7" fillId="0" borderId="0" xfId="1525" applyNumberFormat="1" applyFont="1" applyFill="1" applyBorder="1" applyAlignment="1">
      <alignment horizontal="right" vertical="center"/>
    </xf>
    <xf numFmtId="168" fontId="7" fillId="0" borderId="0" xfId="1531" applyNumberFormat="1" applyFont="1" applyFill="1" applyBorder="1" applyAlignment="1">
      <alignment horizontal="right" vertical="center"/>
    </xf>
    <xf numFmtId="168" fontId="5" fillId="0" borderId="0" xfId="7" applyNumberFormat="1" applyFont="1" applyFill="1" applyBorder="1" applyAlignment="1">
      <alignment vertical="center"/>
    </xf>
    <xf numFmtId="168" fontId="5" fillId="63" borderId="0" xfId="9" applyNumberFormat="1" applyFont="1" applyFill="1" applyBorder="1" applyAlignment="1">
      <alignment horizontal="right" vertical="top"/>
    </xf>
    <xf numFmtId="168" fontId="5" fillId="63" borderId="0" xfId="0" applyNumberFormat="1" applyFont="1" applyFill="1" applyBorder="1" applyAlignment="1">
      <alignment horizontal="right"/>
    </xf>
    <xf numFmtId="168" fontId="11" fillId="0" borderId="0" xfId="9" applyNumberFormat="1" applyFont="1" applyAlignment="1">
      <alignment vertical="center"/>
    </xf>
    <xf numFmtId="168" fontId="7" fillId="0" borderId="0" xfId="0" applyNumberFormat="1" applyFont="1" applyFill="1" applyBorder="1" applyAlignment="1">
      <alignment horizontal="left" vertical="top"/>
    </xf>
    <xf numFmtId="168" fontId="7" fillId="0" borderId="0" xfId="1555" applyNumberFormat="1" applyFont="1" applyBorder="1" applyAlignment="1">
      <alignment vertical="center"/>
    </xf>
    <xf numFmtId="168" fontId="7" fillId="63" borderId="0" xfId="1555" applyNumberFormat="1" applyFont="1" applyFill="1" applyBorder="1" applyAlignment="1">
      <alignment vertical="center"/>
    </xf>
    <xf numFmtId="168" fontId="13" fillId="0" borderId="0" xfId="9" applyNumberFormat="1" applyFont="1" applyFill="1" applyBorder="1" applyAlignment="1">
      <alignment horizontal="left" vertical="center"/>
    </xf>
    <xf numFmtId="168" fontId="7" fillId="0" borderId="0" xfId="1559" applyNumberFormat="1" applyFont="1" applyBorder="1" applyAlignment="1">
      <alignment vertical="center"/>
    </xf>
    <xf numFmtId="168" fontId="13" fillId="0" borderId="0" xfId="9" applyNumberFormat="1" applyFont="1" applyAlignment="1">
      <alignment vertical="center"/>
    </xf>
    <xf numFmtId="168" fontId="5" fillId="0" borderId="0" xfId="9" applyNumberFormat="1" applyFont="1" applyFill="1" applyBorder="1" applyAlignment="1">
      <alignment horizontal="left" vertical="center" indent="1"/>
    </xf>
    <xf numFmtId="168" fontId="7" fillId="0" borderId="0" xfId="1566" applyNumberFormat="1" applyFont="1" applyBorder="1" applyAlignment="1">
      <alignment vertical="center"/>
    </xf>
    <xf numFmtId="168" fontId="7" fillId="63" borderId="0" xfId="1566" applyNumberFormat="1" applyFont="1" applyFill="1" applyBorder="1" applyAlignment="1">
      <alignment vertical="center"/>
    </xf>
    <xf numFmtId="168" fontId="5" fillId="0" borderId="0" xfId="5" applyNumberFormat="1" applyFont="1" applyFill="1" applyBorder="1" applyAlignment="1">
      <alignment horizontal="left" vertical="center" wrapText="1" indent="1"/>
    </xf>
    <xf numFmtId="168" fontId="5" fillId="0" borderId="0" xfId="5" applyNumberFormat="1" applyFont="1" applyFill="1" applyBorder="1" applyAlignment="1">
      <alignment horizontal="left" vertical="center" indent="1"/>
    </xf>
    <xf numFmtId="168" fontId="5" fillId="0" borderId="0" xfId="1571" applyNumberFormat="1" applyFont="1" applyFill="1" applyBorder="1" applyAlignment="1">
      <alignment vertical="center"/>
    </xf>
    <xf numFmtId="168" fontId="5" fillId="0" borderId="0" xfId="4" applyNumberFormat="1" applyFont="1" applyAlignment="1">
      <alignment horizontal="right" vertical="center"/>
    </xf>
    <xf numFmtId="168" fontId="5" fillId="0" borderId="0" xfId="4" applyNumberFormat="1" applyFont="1" applyAlignment="1">
      <alignment vertical="center"/>
    </xf>
    <xf numFmtId="168" fontId="5" fillId="0" borderId="0" xfId="4" applyNumberFormat="1" applyFont="1" applyFill="1" applyAlignment="1">
      <alignment vertical="center"/>
    </xf>
    <xf numFmtId="168" fontId="11" fillId="0" borderId="0" xfId="9" applyNumberFormat="1" applyFont="1" applyBorder="1" applyAlignment="1">
      <alignment horizontal="left" vertical="center"/>
    </xf>
    <xf numFmtId="168" fontId="13" fillId="0" borderId="0" xfId="3" applyNumberFormat="1" applyFont="1" applyFill="1" applyBorder="1" applyAlignment="1">
      <alignment vertical="center"/>
    </xf>
    <xf numFmtId="0" fontId="0" fillId="0" borderId="0" xfId="0"/>
    <xf numFmtId="168" fontId="5" fillId="0" borderId="0" xfId="3" applyNumberFormat="1" applyFont="1" applyBorder="1" applyAlignment="1">
      <alignment horizontal="left" vertical="center" indent="1"/>
    </xf>
    <xf numFmtId="168" fontId="5" fillId="0" borderId="0" xfId="9" applyNumberFormat="1" applyFont="1" applyBorder="1" applyAlignment="1">
      <alignment horizontal="left" vertical="center" indent="1"/>
    </xf>
    <xf numFmtId="168" fontId="5" fillId="0" borderId="0" xfId="3" applyNumberFormat="1" applyFont="1" applyBorder="1" applyAlignment="1">
      <alignment horizontal="left" vertical="center" wrapText="1" indent="1"/>
    </xf>
    <xf numFmtId="0" fontId="0" fillId="0" borderId="0" xfId="0"/>
    <xf numFmtId="168" fontId="7" fillId="0" borderId="0" xfId="9" applyNumberFormat="1" applyFont="1" applyBorder="1" applyAlignment="1">
      <alignment horizontal="left" vertical="center" indent="1"/>
    </xf>
    <xf numFmtId="168" fontId="5" fillId="0" borderId="0" xfId="9" applyNumberFormat="1" applyFont="1" applyBorder="1" applyAlignment="1">
      <alignment horizontal="left" vertical="center" indent="1"/>
    </xf>
    <xf numFmtId="0" fontId="0" fillId="0" borderId="0" xfId="0"/>
    <xf numFmtId="168" fontId="7" fillId="0" borderId="0" xfId="3" applyNumberFormat="1" applyFont="1" applyBorder="1" applyAlignment="1">
      <alignment horizontal="left" vertical="center" wrapText="1" indent="1"/>
    </xf>
    <xf numFmtId="168" fontId="12" fillId="0" borderId="0" xfId="3" applyNumberFormat="1" applyFont="1" applyBorder="1" applyAlignment="1">
      <alignment horizontal="left" vertical="center" wrapText="1" indent="2"/>
    </xf>
    <xf numFmtId="168" fontId="7" fillId="0" borderId="0" xfId="3" quotePrefix="1" applyNumberFormat="1" applyFont="1" applyBorder="1" applyAlignment="1">
      <alignment horizontal="left" vertical="center" indent="3"/>
    </xf>
    <xf numFmtId="168" fontId="7" fillId="0" borderId="0" xfId="3" quotePrefix="1" applyNumberFormat="1" applyFont="1" applyBorder="1" applyAlignment="1">
      <alignment horizontal="left" vertical="center" wrapText="1" indent="3"/>
    </xf>
    <xf numFmtId="168" fontId="7" fillId="0" borderId="0" xfId="3" applyNumberFormat="1" applyFont="1" applyBorder="1" applyAlignment="1">
      <alignment horizontal="left" vertical="center" wrapText="1" indent="2"/>
    </xf>
    <xf numFmtId="168" fontId="12" fillId="0" borderId="0" xfId="3" applyNumberFormat="1" applyFont="1" applyBorder="1" applyAlignment="1">
      <alignment horizontal="left" vertical="center" wrapText="1" indent="1"/>
    </xf>
    <xf numFmtId="168" fontId="7" fillId="0" borderId="0" xfId="1578" applyNumberFormat="1" applyFont="1" applyBorder="1" applyAlignment="1">
      <alignment vertical="center"/>
    </xf>
    <xf numFmtId="168" fontId="7" fillId="63" borderId="0" xfId="1578" applyNumberFormat="1" applyFont="1" applyFill="1" applyBorder="1" applyAlignment="1">
      <alignment vertical="center"/>
    </xf>
    <xf numFmtId="168" fontId="5" fillId="63" borderId="0" xfId="4" applyNumberFormat="1" applyFont="1" applyFill="1" applyAlignment="1">
      <alignment horizontal="right"/>
    </xf>
    <xf numFmtId="168" fontId="5" fillId="0" borderId="0" xfId="4" applyNumberFormat="1" applyFont="1" applyAlignment="1">
      <alignment horizontal="right"/>
    </xf>
    <xf numFmtId="169" fontId="4" fillId="0" borderId="0" xfId="4" applyNumberFormat="1" applyFont="1" applyAlignment="1">
      <alignment horizontal="right"/>
    </xf>
    <xf numFmtId="169" fontId="4" fillId="63" borderId="0" xfId="4" applyNumberFormat="1" applyFont="1" applyFill="1" applyAlignment="1">
      <alignment horizontal="right"/>
    </xf>
    <xf numFmtId="168" fontId="5" fillId="0" borderId="0" xfId="5" applyNumberFormat="1" applyFont="1"/>
    <xf numFmtId="0" fontId="20" fillId="0" borderId="0" xfId="0" applyFont="1" applyFill="1" applyAlignment="1">
      <alignment horizontal="right"/>
    </xf>
    <xf numFmtId="0" fontId="17" fillId="0" borderId="0" xfId="0" applyFont="1" applyFill="1" applyAlignment="1">
      <alignment horizontal="right"/>
    </xf>
    <xf numFmtId="168" fontId="11" fillId="0" borderId="0" xfId="1578" applyNumberFormat="1" applyFont="1" applyBorder="1" applyAlignment="1">
      <alignment vertical="center"/>
    </xf>
    <xf numFmtId="168" fontId="11" fillId="63" borderId="0" xfId="1578" applyNumberFormat="1" applyFont="1" applyFill="1" applyBorder="1" applyAlignment="1">
      <alignment vertical="center"/>
    </xf>
    <xf numFmtId="168" fontId="5" fillId="63" borderId="0" xfId="4" applyNumberFormat="1" applyFont="1" applyFill="1" applyBorder="1" applyAlignment="1">
      <alignment horizontal="right" vertical="top" wrapText="1"/>
    </xf>
    <xf numFmtId="168" fontId="4" fillId="0" borderId="0" xfId="7" applyNumberFormat="1" applyFont="1" applyBorder="1" applyAlignment="1"/>
    <xf numFmtId="168" fontId="5" fillId="0" borderId="0" xfId="0" applyNumberFormat="1" applyFont="1" applyFill="1" applyBorder="1" applyAlignment="1">
      <alignment horizontal="right"/>
    </xf>
    <xf numFmtId="168" fontId="5" fillId="63" borderId="0" xfId="7" applyNumberFormat="1" applyFont="1" applyFill="1" applyBorder="1" applyAlignment="1">
      <alignment horizontal="right" vertical="center"/>
    </xf>
    <xf numFmtId="168" fontId="5" fillId="0" borderId="0" xfId="4" applyNumberFormat="1" applyFont="1" applyBorder="1" applyAlignment="1">
      <alignment horizontal="right" vertical="top" wrapText="1"/>
    </xf>
    <xf numFmtId="168" fontId="7" fillId="0" borderId="0" xfId="9" applyNumberFormat="1" applyFont="1" applyAlignment="1">
      <alignment vertical="center"/>
    </xf>
    <xf numFmtId="168" fontId="5" fillId="0" borderId="0" xfId="9" applyNumberFormat="1" applyFont="1" applyFill="1" applyBorder="1" applyAlignment="1">
      <alignment horizontal="right" vertical="top"/>
    </xf>
    <xf numFmtId="168" fontId="11" fillId="0" borderId="0" xfId="3" applyNumberFormat="1" applyFont="1" applyBorder="1" applyAlignment="1">
      <alignment vertical="center"/>
    </xf>
    <xf numFmtId="168" fontId="7" fillId="0" borderId="0" xfId="9" applyNumberFormat="1" applyFont="1" applyBorder="1" applyAlignment="1">
      <alignment horizontal="left" vertical="center" indent="1"/>
    </xf>
    <xf numFmtId="168" fontId="5" fillId="0" borderId="0" xfId="9" applyNumberFormat="1" applyFont="1" applyFill="1" applyBorder="1" applyAlignment="1">
      <alignment horizontal="left" vertical="center" wrapText="1" indent="1"/>
    </xf>
    <xf numFmtId="168" fontId="13" fillId="0" borderId="0" xfId="3" applyNumberFormat="1" applyFont="1" applyBorder="1" applyAlignment="1">
      <alignment vertical="center"/>
    </xf>
    <xf numFmtId="168" fontId="11" fillId="0" borderId="0" xfId="3" applyNumberFormat="1" applyFont="1" applyBorder="1" applyAlignment="1">
      <alignment horizontal="left" vertical="center"/>
    </xf>
    <xf numFmtId="168" fontId="7" fillId="0" borderId="0" xfId="9" applyNumberFormat="1" applyFont="1" applyBorder="1" applyAlignment="1">
      <alignment horizontal="left" vertical="center" wrapText="1" indent="1"/>
    </xf>
    <xf numFmtId="168" fontId="13" fillId="0" borderId="0" xfId="9" applyNumberFormat="1" applyFont="1" applyBorder="1" applyAlignment="1">
      <alignment vertical="center"/>
    </xf>
    <xf numFmtId="168" fontId="15" fillId="0" borderId="0" xfId="5" applyNumberFormat="1" applyFont="1"/>
    <xf numFmtId="168" fontId="5" fillId="0" borderId="0" xfId="4" applyNumberFormat="1" applyFont="1" applyBorder="1" applyAlignment="1">
      <alignment horizontal="right" vertical="center"/>
    </xf>
    <xf numFmtId="168" fontId="5" fillId="63" borderId="0" xfId="4" applyNumberFormat="1" applyFont="1" applyFill="1" applyBorder="1" applyAlignment="1">
      <alignment horizontal="right" vertical="center"/>
    </xf>
    <xf numFmtId="168" fontId="5" fillId="0" borderId="0" xfId="5" applyNumberFormat="1" applyFont="1" applyFill="1" applyAlignment="1">
      <alignment horizontal="left" vertical="center" indent="1"/>
    </xf>
    <xf numFmtId="0" fontId="5" fillId="0" borderId="0" xfId="4" applyFont="1" applyBorder="1" applyAlignment="1">
      <alignment horizontal="center" vertical="center"/>
    </xf>
    <xf numFmtId="168" fontId="7" fillId="0" borderId="30" xfId="1578" applyNumberFormat="1" applyFont="1" applyBorder="1" applyAlignment="1">
      <alignment vertical="center"/>
    </xf>
    <xf numFmtId="168" fontId="7" fillId="63" borderId="30" xfId="1578" applyNumberFormat="1" applyFont="1" applyFill="1" applyBorder="1" applyAlignment="1">
      <alignment vertical="center"/>
    </xf>
    <xf numFmtId="168" fontId="13" fillId="0" borderId="30" xfId="1578" applyNumberFormat="1" applyFont="1" applyBorder="1" applyAlignment="1">
      <alignment vertical="center"/>
    </xf>
    <xf numFmtId="168" fontId="13" fillId="63" borderId="30" xfId="1578" applyNumberFormat="1" applyFont="1" applyFill="1" applyBorder="1" applyAlignment="1">
      <alignment vertical="center"/>
    </xf>
    <xf numFmtId="168" fontId="7" fillId="0" borderId="30" xfId="1578" applyNumberFormat="1" applyFont="1" applyFill="1" applyBorder="1" applyAlignment="1">
      <alignment vertical="center"/>
    </xf>
    <xf numFmtId="168" fontId="11" fillId="0" borderId="30" xfId="1578" applyNumberFormat="1" applyFont="1" applyBorder="1" applyAlignment="1">
      <alignment vertical="center"/>
    </xf>
    <xf numFmtId="168" fontId="11" fillId="63" borderId="30" xfId="1578" applyNumberFormat="1" applyFont="1" applyFill="1" applyBorder="1" applyAlignment="1">
      <alignment vertical="center"/>
    </xf>
    <xf numFmtId="168" fontId="13" fillId="0" borderId="30" xfId="1578" applyNumberFormat="1" applyFont="1" applyBorder="1" applyAlignment="1"/>
    <xf numFmtId="168" fontId="13" fillId="63" borderId="30" xfId="1578" applyNumberFormat="1" applyFont="1" applyFill="1" applyBorder="1" applyAlignment="1"/>
    <xf numFmtId="168" fontId="12" fillId="62" borderId="30" xfId="1578" applyNumberFormat="1" applyFont="1" applyFill="1" applyBorder="1" applyAlignment="1"/>
    <xf numFmtId="168" fontId="12" fillId="63" borderId="30" xfId="1578" applyNumberFormat="1" applyFont="1" applyFill="1" applyBorder="1" applyAlignment="1"/>
    <xf numFmtId="168" fontId="12" fillId="0" borderId="30" xfId="1578" applyNumberFormat="1" applyFont="1" applyBorder="1" applyAlignment="1"/>
    <xf numFmtId="168" fontId="7" fillId="0" borderId="30" xfId="1578" applyNumberFormat="1" applyFont="1" applyBorder="1" applyAlignment="1"/>
    <xf numFmtId="168" fontId="7" fillId="63" borderId="30" xfId="1578" applyNumberFormat="1" applyFont="1" applyFill="1" applyBorder="1" applyAlignment="1"/>
    <xf numFmtId="168" fontId="11" fillId="0" borderId="30" xfId="3" applyNumberFormat="1" applyFont="1" applyFill="1" applyBorder="1" applyAlignment="1">
      <alignment horizontal="left" vertical="center" wrapText="1"/>
    </xf>
    <xf numFmtId="168" fontId="11" fillId="0" borderId="30" xfId="1578" applyNumberFormat="1" applyFont="1" applyBorder="1" applyAlignment="1"/>
    <xf numFmtId="168" fontId="11" fillId="63" borderId="30" xfId="1578" applyNumberFormat="1" applyFont="1" applyFill="1" applyBorder="1" applyAlignment="1"/>
    <xf numFmtId="168" fontId="11" fillId="0" borderId="30" xfId="9" applyNumberFormat="1" applyFont="1" applyFill="1" applyBorder="1" applyAlignment="1">
      <alignment horizontal="left" vertical="center"/>
    </xf>
    <xf numFmtId="168" fontId="11" fillId="0" borderId="30" xfId="9" applyNumberFormat="1" applyFont="1" applyBorder="1" applyAlignment="1">
      <alignment vertical="center"/>
    </xf>
    <xf numFmtId="168" fontId="5" fillId="0" borderId="30" xfId="4" applyNumberFormat="1" applyFont="1" applyFill="1" applyBorder="1" applyAlignment="1">
      <alignment vertical="center"/>
    </xf>
    <xf numFmtId="168" fontId="5" fillId="0" borderId="30" xfId="4" applyNumberFormat="1" applyFont="1" applyBorder="1" applyAlignment="1">
      <alignment vertical="center"/>
    </xf>
    <xf numFmtId="168" fontId="5" fillId="0" borderId="30" xfId="4" applyNumberFormat="1" applyFont="1" applyBorder="1" applyAlignment="1">
      <alignment horizontal="right" vertical="center"/>
    </xf>
    <xf numFmtId="168" fontId="4" fillId="0" borderId="30" xfId="4" applyNumberFormat="1" applyFont="1" applyBorder="1" applyAlignment="1">
      <alignment vertical="center"/>
    </xf>
    <xf numFmtId="168" fontId="20" fillId="62" borderId="30" xfId="0" applyNumberFormat="1" applyFont="1" applyFill="1" applyBorder="1" applyAlignment="1">
      <alignment horizontal="right"/>
    </xf>
    <xf numFmtId="168" fontId="19" fillId="62" borderId="30" xfId="0" applyNumberFormat="1" applyFont="1" applyFill="1" applyBorder="1" applyAlignment="1">
      <alignment horizontal="right"/>
    </xf>
    <xf numFmtId="0" fontId="20" fillId="62" borderId="30" xfId="0" applyFont="1" applyFill="1" applyBorder="1" applyAlignment="1">
      <alignment horizontal="right"/>
    </xf>
    <xf numFmtId="0" fontId="17" fillId="62" borderId="30" xfId="0" applyFont="1" applyFill="1" applyBorder="1" applyAlignment="1">
      <alignment horizontal="right"/>
    </xf>
    <xf numFmtId="0" fontId="7" fillId="63" borderId="30" xfId="0" applyFont="1" applyFill="1" applyBorder="1" applyAlignment="1">
      <alignment horizontal="right"/>
    </xf>
    <xf numFmtId="168" fontId="17" fillId="63" borderId="30" xfId="0" applyNumberFormat="1" applyFont="1" applyFill="1" applyBorder="1" applyAlignment="1">
      <alignment horizontal="right"/>
    </xf>
    <xf numFmtId="169" fontId="4" fillId="0" borderId="30" xfId="4" applyNumberFormat="1" applyFont="1" applyBorder="1" applyAlignment="1">
      <alignment horizontal="right"/>
    </xf>
    <xf numFmtId="166" fontId="4" fillId="63" borderId="30" xfId="4" applyNumberFormat="1" applyFont="1" applyFill="1" applyBorder="1" applyAlignment="1">
      <alignment horizontal="right"/>
    </xf>
    <xf numFmtId="169" fontId="4" fillId="63" borderId="30" xfId="4" applyNumberFormat="1" applyFont="1" applyFill="1" applyBorder="1" applyAlignment="1">
      <alignment horizontal="right"/>
    </xf>
    <xf numFmtId="168" fontId="7" fillId="0" borderId="30" xfId="1525" applyNumberFormat="1" applyFont="1" applyFill="1" applyBorder="1" applyAlignment="1">
      <alignment horizontal="right" vertical="center"/>
    </xf>
    <xf numFmtId="168" fontId="5" fillId="63" borderId="30" xfId="7" applyNumberFormat="1" applyFont="1" applyFill="1" applyBorder="1" applyAlignment="1">
      <alignment horizontal="right" vertical="center"/>
    </xf>
    <xf numFmtId="168" fontId="7" fillId="0" borderId="30" xfId="1511" applyNumberFormat="1" applyFont="1" applyFill="1" applyBorder="1" applyAlignment="1">
      <alignment horizontal="right" vertical="center"/>
    </xf>
    <xf numFmtId="168" fontId="5" fillId="63" borderId="30" xfId="12" applyNumberFormat="1" applyFont="1" applyFill="1" applyBorder="1" applyAlignment="1">
      <alignment horizontal="right" vertical="center"/>
    </xf>
    <xf numFmtId="168" fontId="7" fillId="0" borderId="30" xfId="1531" applyNumberFormat="1" applyFont="1" applyFill="1" applyBorder="1" applyAlignment="1">
      <alignment horizontal="right" vertical="center"/>
    </xf>
    <xf numFmtId="168" fontId="4" fillId="0" borderId="30" xfId="3" applyNumberFormat="1" applyFont="1" applyBorder="1" applyAlignment="1">
      <alignment horizontal="left" vertical="center"/>
    </xf>
    <xf numFmtId="168" fontId="11" fillId="0" borderId="30" xfId="1" applyNumberFormat="1" applyFont="1" applyFill="1" applyBorder="1" applyAlignment="1">
      <alignment horizontal="right"/>
    </xf>
    <xf numFmtId="168" fontId="11" fillId="63" borderId="30" xfId="1" applyNumberFormat="1" applyFont="1" applyFill="1" applyBorder="1" applyAlignment="1">
      <alignment horizontal="right"/>
    </xf>
    <xf numFmtId="168" fontId="4" fillId="0" borderId="30" xfId="7" applyNumberFormat="1" applyFont="1" applyBorder="1" applyAlignment="1"/>
    <xf numFmtId="168" fontId="5" fillId="0" borderId="30" xfId="12" applyNumberFormat="1" applyFont="1" applyBorder="1" applyAlignment="1">
      <alignment vertical="center"/>
    </xf>
    <xf numFmtId="168" fontId="7" fillId="0" borderId="30" xfId="1" applyNumberFormat="1" applyFont="1" applyFill="1" applyBorder="1" applyAlignment="1">
      <alignment horizontal="right"/>
    </xf>
    <xf numFmtId="168" fontId="7" fillId="63" borderId="30" xfId="1" applyNumberFormat="1" applyFont="1" applyFill="1" applyBorder="1" applyAlignment="1">
      <alignment horizontal="right"/>
    </xf>
    <xf numFmtId="168" fontId="5" fillId="0" borderId="30" xfId="7" applyNumberFormat="1" applyFont="1" applyFill="1" applyBorder="1" applyAlignment="1">
      <alignment horizontal="right" vertical="center"/>
    </xf>
    <xf numFmtId="168" fontId="11" fillId="0" borderId="30" xfId="7" applyNumberFormat="1" applyFont="1" applyBorder="1" applyAlignment="1">
      <alignment vertical="center"/>
    </xf>
    <xf numFmtId="168" fontId="7" fillId="0" borderId="30" xfId="1" applyNumberFormat="1" applyFont="1" applyFill="1" applyBorder="1" applyAlignment="1">
      <alignment horizontal="right" vertical="center"/>
    </xf>
    <xf numFmtId="168" fontId="5" fillId="0" borderId="30" xfId="9" applyNumberFormat="1" applyFont="1" applyFill="1" applyBorder="1" applyAlignment="1">
      <alignment horizontal="right" vertical="top"/>
    </xf>
    <xf numFmtId="168" fontId="5" fillId="63" borderId="30" xfId="9" applyNumberFormat="1" applyFont="1" applyFill="1" applyBorder="1" applyAlignment="1">
      <alignment horizontal="right" vertical="top"/>
    </xf>
    <xf numFmtId="168" fontId="4" fillId="0" borderId="30" xfId="9" applyNumberFormat="1" applyFont="1" applyFill="1" applyBorder="1" applyAlignment="1">
      <alignment horizontal="right" vertical="top"/>
    </xf>
    <xf numFmtId="168" fontId="4" fillId="63" borderId="30" xfId="9" applyNumberFormat="1" applyFont="1" applyFill="1" applyBorder="1" applyAlignment="1">
      <alignment horizontal="right" vertical="top"/>
    </xf>
    <xf numFmtId="168" fontId="4" fillId="0" borderId="30" xfId="9" applyNumberFormat="1" applyFont="1" applyFill="1" applyBorder="1" applyAlignment="1">
      <alignment horizontal="right"/>
    </xf>
    <xf numFmtId="168" fontId="4" fillId="63" borderId="30" xfId="9" applyNumberFormat="1" applyFont="1" applyFill="1" applyBorder="1" applyAlignment="1">
      <alignment horizontal="right"/>
    </xf>
    <xf numFmtId="168" fontId="5" fillId="0" borderId="30" xfId="0" applyNumberFormat="1" applyFont="1" applyFill="1" applyBorder="1" applyAlignment="1">
      <alignment horizontal="right"/>
    </xf>
    <xf numFmtId="168" fontId="5" fillId="63" borderId="30" xfId="0" applyNumberFormat="1" applyFont="1" applyFill="1" applyBorder="1" applyAlignment="1">
      <alignment horizontal="right"/>
    </xf>
    <xf numFmtId="168" fontId="7" fillId="0" borderId="30" xfId="1509" applyNumberFormat="1" applyFont="1" applyFill="1" applyBorder="1" applyAlignment="1">
      <alignment vertical="center"/>
    </xf>
    <xf numFmtId="168" fontId="7" fillId="63" borderId="30" xfId="1509" applyNumberFormat="1" applyFont="1" applyFill="1" applyBorder="1" applyAlignment="1">
      <alignment vertical="center"/>
    </xf>
    <xf numFmtId="168" fontId="13" fillId="0" borderId="30" xfId="1509" applyNumberFormat="1" applyFont="1" applyBorder="1" applyAlignment="1">
      <alignment vertical="center"/>
    </xf>
    <xf numFmtId="168" fontId="13" fillId="63" borderId="30" xfId="1509" applyNumberFormat="1" applyFont="1" applyFill="1" applyBorder="1" applyAlignment="1">
      <alignment vertical="center"/>
    </xf>
    <xf numFmtId="168" fontId="7" fillId="0" borderId="30" xfId="1509" applyNumberFormat="1" applyFont="1" applyBorder="1" applyAlignment="1">
      <alignment vertical="center"/>
    </xf>
    <xf numFmtId="168" fontId="11" fillId="0" borderId="30" xfId="1509" applyNumberFormat="1" applyFont="1" applyBorder="1" applyAlignment="1">
      <alignment vertical="center"/>
    </xf>
    <xf numFmtId="168" fontId="11" fillId="63" borderId="30" xfId="1509" applyNumberFormat="1" applyFont="1" applyFill="1" applyBorder="1" applyAlignment="1">
      <alignment vertical="center"/>
    </xf>
    <xf numFmtId="168" fontId="11" fillId="0" borderId="30" xfId="1555" applyNumberFormat="1" applyFont="1" applyBorder="1" applyAlignment="1">
      <alignment vertical="center"/>
    </xf>
    <xf numFmtId="168" fontId="11" fillId="63" borderId="30" xfId="1555" applyNumberFormat="1" applyFont="1" applyFill="1" applyBorder="1" applyAlignment="1">
      <alignment vertical="center"/>
    </xf>
    <xf numFmtId="168" fontId="11" fillId="0" borderId="30" xfId="9" applyNumberFormat="1" applyFont="1" applyFill="1" applyBorder="1" applyAlignment="1">
      <alignment vertical="center"/>
    </xf>
    <xf numFmtId="168" fontId="11" fillId="0" borderId="30" xfId="1509" applyNumberFormat="1" applyFont="1" applyFill="1" applyBorder="1" applyAlignment="1">
      <alignment vertical="center"/>
    </xf>
    <xf numFmtId="168" fontId="11" fillId="0" borderId="0" xfId="9" applyNumberFormat="1" applyFont="1" applyFill="1" applyBorder="1" applyAlignment="1">
      <alignment vertical="center"/>
    </xf>
    <xf numFmtId="168" fontId="7" fillId="0" borderId="30" xfId="1559" applyNumberFormat="1" applyFont="1" applyBorder="1" applyAlignment="1">
      <alignment vertical="center"/>
    </xf>
    <xf numFmtId="168" fontId="13" fillId="0" borderId="30" xfId="1559" applyNumberFormat="1" applyFont="1" applyBorder="1" applyAlignment="1">
      <alignment vertical="center"/>
    </xf>
    <xf numFmtId="168" fontId="7" fillId="0" borderId="30" xfId="1560" applyNumberFormat="1" applyFont="1" applyBorder="1" applyAlignment="1">
      <alignment vertical="center"/>
    </xf>
    <xf numFmtId="168" fontId="13" fillId="0" borderId="30" xfId="1559" applyNumberFormat="1" applyFont="1" applyBorder="1" applyAlignment="1"/>
    <xf numFmtId="168" fontId="11" fillId="0" borderId="30" xfId="1559" applyNumberFormat="1" applyFont="1" applyBorder="1" applyAlignment="1"/>
    <xf numFmtId="168" fontId="5" fillId="63" borderId="30" xfId="4" applyNumberFormat="1" applyFont="1" applyFill="1" applyBorder="1" applyAlignment="1">
      <alignment horizontal="right" vertical="center"/>
    </xf>
    <xf numFmtId="168" fontId="13" fillId="0" borderId="30" xfId="1566" applyNumberFormat="1" applyFont="1" applyBorder="1" applyAlignment="1">
      <alignment vertical="center"/>
    </xf>
    <xf numFmtId="168" fontId="13" fillId="63" borderId="30" xfId="1566" applyNumberFormat="1" applyFont="1" applyFill="1" applyBorder="1" applyAlignment="1">
      <alignment vertical="center"/>
    </xf>
    <xf numFmtId="168" fontId="13" fillId="0" borderId="0" xfId="1" applyNumberFormat="1" applyFont="1" applyBorder="1" applyAlignment="1"/>
    <xf numFmtId="168" fontId="13" fillId="63" borderId="0" xfId="1" applyNumberFormat="1" applyFont="1" applyFill="1" applyBorder="1" applyAlignment="1"/>
    <xf numFmtId="168" fontId="11" fillId="0" borderId="30" xfId="1" applyNumberFormat="1" applyFont="1" applyBorder="1" applyAlignment="1"/>
    <xf numFmtId="168" fontId="11" fillId="63" borderId="30" xfId="1" applyNumberFormat="1" applyFont="1" applyFill="1" applyBorder="1" applyAlignment="1"/>
    <xf numFmtId="168" fontId="11" fillId="0" borderId="30" xfId="1566" applyNumberFormat="1" applyFont="1" applyBorder="1" applyAlignment="1">
      <alignment vertical="center"/>
    </xf>
    <xf numFmtId="168" fontId="11" fillId="63" borderId="30" xfId="1566" applyNumberFormat="1" applyFont="1" applyFill="1" applyBorder="1" applyAlignment="1">
      <alignment vertical="center"/>
    </xf>
    <xf numFmtId="168" fontId="7" fillId="0" borderId="30" xfId="1566" applyNumberFormat="1" applyFont="1" applyBorder="1" applyAlignment="1">
      <alignment vertical="center"/>
    </xf>
    <xf numFmtId="168" fontId="7" fillId="63" borderId="30" xfId="1566" applyNumberFormat="1" applyFont="1" applyFill="1" applyBorder="1" applyAlignment="1">
      <alignment vertical="center"/>
    </xf>
    <xf numFmtId="168" fontId="11" fillId="0" borderId="30" xfId="3" applyNumberFormat="1" applyFont="1" applyBorder="1" applyAlignment="1">
      <alignment horizontal="left" vertical="center" wrapText="1"/>
    </xf>
    <xf numFmtId="168" fontId="5" fillId="0" borderId="30" xfId="1571" applyNumberFormat="1" applyFont="1" applyFill="1" applyBorder="1" applyAlignment="1">
      <alignment vertical="center"/>
    </xf>
    <xf numFmtId="168" fontId="6" fillId="63" borderId="30" xfId="1571" applyNumberFormat="1" applyFont="1" applyFill="1" applyBorder="1" applyAlignment="1">
      <alignment vertical="center"/>
    </xf>
    <xf numFmtId="168" fontId="4" fillId="0" borderId="30" xfId="1512" applyNumberFormat="1" applyFont="1" applyFill="1" applyBorder="1"/>
    <xf numFmtId="168" fontId="4" fillId="63" borderId="30" xfId="1512" applyNumberFormat="1" applyFont="1" applyFill="1" applyBorder="1"/>
    <xf numFmtId="168" fontId="6" fillId="0" borderId="30" xfId="1571" applyNumberFormat="1" applyFont="1" applyFill="1" applyBorder="1" applyAlignment="1">
      <alignment vertical="center"/>
    </xf>
    <xf numFmtId="168" fontId="83" fillId="0" borderId="30" xfId="1512" applyNumberFormat="1" applyFont="1" applyFill="1" applyBorder="1"/>
    <xf numFmtId="168" fontId="83" fillId="63" borderId="30" xfId="1512" applyNumberFormat="1" applyFont="1" applyFill="1" applyBorder="1"/>
    <xf numFmtId="168" fontId="5" fillId="63" borderId="30" xfId="1571" applyNumberFormat="1" applyFont="1" applyFill="1" applyBorder="1" applyAlignment="1">
      <alignment vertical="center"/>
    </xf>
    <xf numFmtId="168" fontId="4" fillId="0" borderId="30" xfId="2" applyNumberFormat="1" applyFont="1" applyFill="1" applyBorder="1" applyAlignment="1"/>
    <xf numFmtId="168" fontId="4" fillId="63" borderId="30" xfId="2" applyNumberFormat="1" applyFont="1" applyFill="1" applyBorder="1" applyAlignment="1"/>
    <xf numFmtId="168" fontId="5" fillId="0" borderId="30" xfId="5" applyNumberFormat="1" applyFont="1" applyFill="1" applyBorder="1" applyAlignment="1"/>
    <xf numFmtId="168" fontId="5" fillId="63" borderId="30" xfId="2" applyNumberFormat="1" applyFont="1" applyFill="1" applyBorder="1" applyAlignment="1"/>
    <xf numFmtId="168" fontId="4" fillId="0" borderId="30" xfId="5" applyNumberFormat="1" applyFont="1" applyFill="1" applyBorder="1" applyAlignment="1">
      <alignment horizontal="left" vertical="center" wrapText="1"/>
    </xf>
    <xf numFmtId="168" fontId="4" fillId="0" borderId="30" xfId="5" applyNumberFormat="1" applyFont="1" applyFill="1" applyBorder="1" applyAlignment="1"/>
    <xf numFmtId="168" fontId="11" fillId="0" borderId="0" xfId="0" applyNumberFormat="1" applyFont="1" applyFill="1" applyBorder="1" applyAlignment="1">
      <alignment horizontal="left" vertical="center"/>
    </xf>
    <xf numFmtId="168" fontId="11" fillId="0" borderId="0" xfId="0" applyNumberFormat="1" applyFont="1" applyFill="1" applyBorder="1" applyAlignment="1">
      <alignment horizontal="right" vertical="center"/>
    </xf>
    <xf numFmtId="168" fontId="11" fillId="63" borderId="0" xfId="0" applyNumberFormat="1" applyFont="1" applyFill="1" applyBorder="1" applyAlignment="1">
      <alignment horizontal="right" vertical="center"/>
    </xf>
    <xf numFmtId="168" fontId="13" fillId="0" borderId="31" xfId="1559" applyNumberFormat="1" applyFont="1" applyBorder="1" applyAlignment="1">
      <alignment vertical="center"/>
    </xf>
    <xf numFmtId="168" fontId="5" fillId="63" borderId="0" xfId="1571" applyNumberFormat="1" applyFont="1" applyFill="1" applyBorder="1" applyAlignment="1">
      <alignment vertical="center"/>
    </xf>
    <xf numFmtId="168" fontId="5" fillId="0" borderId="31" xfId="4" applyNumberFormat="1" applyFont="1" applyBorder="1" applyAlignment="1">
      <alignment horizontal="right" vertical="center" wrapText="1"/>
    </xf>
    <xf numFmtId="168" fontId="5" fillId="63" borderId="31" xfId="4" applyNumberFormat="1" applyFont="1" applyFill="1" applyBorder="1" applyAlignment="1">
      <alignment horizontal="right" vertical="center" wrapText="1"/>
    </xf>
    <xf numFmtId="168" fontId="19" fillId="63" borderId="30" xfId="0" applyNumberFormat="1" applyFont="1" applyFill="1" applyBorder="1" applyAlignment="1">
      <alignment horizontal="right"/>
    </xf>
    <xf numFmtId="168" fontId="13" fillId="0" borderId="0" xfId="1559" applyNumberFormat="1" applyFont="1" applyBorder="1" applyAlignment="1">
      <alignment vertical="center"/>
    </xf>
    <xf numFmtId="168" fontId="13" fillId="63" borderId="30" xfId="1578" applyNumberFormat="1" applyFont="1" applyFill="1" applyBorder="1" applyAlignment="1">
      <alignment horizontal="right"/>
    </xf>
    <xf numFmtId="168" fontId="13" fillId="0" borderId="30" xfId="1578" applyNumberFormat="1" applyFont="1" applyBorder="1" applyAlignment="1">
      <alignment horizontal="right"/>
    </xf>
    <xf numFmtId="168" fontId="11" fillId="0" borderId="0" xfId="3" applyNumberFormat="1" applyFont="1" applyBorder="1" applyAlignment="1">
      <alignment horizontal="left" vertical="center" wrapText="1"/>
    </xf>
    <xf numFmtId="168" fontId="17" fillId="63" borderId="34" xfId="0" applyNumberFormat="1" applyFont="1" applyFill="1" applyBorder="1" applyAlignment="1">
      <alignment horizontal="right"/>
    </xf>
    <xf numFmtId="168" fontId="12" fillId="0" borderId="35" xfId="0" applyNumberFormat="1" applyFont="1" applyFill="1" applyBorder="1" applyAlignment="1">
      <alignment horizontal="right"/>
    </xf>
    <xf numFmtId="168" fontId="17" fillId="63" borderId="35" xfId="0" applyNumberFormat="1" applyFont="1" applyFill="1" applyBorder="1" applyAlignment="1">
      <alignment horizontal="right"/>
    </xf>
    <xf numFmtId="168" fontId="20" fillId="62" borderId="34" xfId="0" applyNumberFormat="1" applyFont="1" applyFill="1" applyBorder="1" applyAlignment="1">
      <alignment horizontal="right"/>
    </xf>
    <xf numFmtId="0" fontId="5" fillId="0" borderId="35" xfId="4" applyFont="1" applyBorder="1" applyAlignment="1">
      <alignment horizontal="center" vertical="top"/>
    </xf>
    <xf numFmtId="169" fontId="5" fillId="0" borderId="34" xfId="4" applyNumberFormat="1" applyFont="1" applyFill="1" applyBorder="1" applyAlignment="1">
      <alignment horizontal="right"/>
    </xf>
    <xf numFmtId="169" fontId="5" fillId="63" borderId="34" xfId="4" applyNumberFormat="1" applyFont="1" applyFill="1" applyBorder="1" applyAlignment="1">
      <alignment horizontal="right"/>
    </xf>
    <xf numFmtId="169" fontId="4" fillId="0" borderId="0" xfId="4" applyNumberFormat="1" applyFont="1" applyBorder="1" applyAlignment="1">
      <alignment horizontal="right"/>
    </xf>
    <xf numFmtId="169" fontId="4" fillId="63" borderId="0" xfId="4" applyNumberFormat="1" applyFont="1" applyFill="1" applyBorder="1" applyAlignment="1">
      <alignment horizontal="right"/>
    </xf>
    <xf numFmtId="168" fontId="11" fillId="0" borderId="37" xfId="7" applyNumberFormat="1" applyFont="1" applyBorder="1" applyAlignment="1">
      <alignment vertical="center" wrapText="1"/>
    </xf>
    <xf numFmtId="168" fontId="7" fillId="0" borderId="38" xfId="9" applyNumberFormat="1" applyFont="1" applyFill="1" applyBorder="1" applyAlignment="1">
      <alignment horizontal="right" vertical="center"/>
    </xf>
    <xf numFmtId="168" fontId="11" fillId="0" borderId="38" xfId="7" applyNumberFormat="1" applyFont="1" applyBorder="1" applyAlignment="1">
      <alignment vertical="center" wrapText="1"/>
    </xf>
    <xf numFmtId="168" fontId="4" fillId="0" borderId="38" xfId="5" applyNumberFormat="1" applyFont="1" applyFill="1" applyBorder="1"/>
    <xf numFmtId="168" fontId="5" fillId="0" borderId="38" xfId="5" applyNumberFormat="1" applyFont="1" applyFill="1" applyBorder="1"/>
    <xf numFmtId="168" fontId="5" fillId="64" borderId="38" xfId="5" applyNumberFormat="1" applyFont="1" applyFill="1" applyBorder="1"/>
    <xf numFmtId="168" fontId="5" fillId="0" borderId="38" xfId="4" applyNumberFormat="1" applyFont="1" applyFill="1" applyBorder="1" applyAlignment="1">
      <alignment vertical="center"/>
    </xf>
    <xf numFmtId="168" fontId="7" fillId="0" borderId="38" xfId="9" applyNumberFormat="1" applyFont="1" applyBorder="1" applyAlignment="1">
      <alignment vertical="center"/>
    </xf>
    <xf numFmtId="0" fontId="5" fillId="0" borderId="0" xfId="0" applyFont="1" applyAlignment="1">
      <alignment horizontal="justify"/>
    </xf>
    <xf numFmtId="0" fontId="0" fillId="0" borderId="0" xfId="0" applyBorder="1" applyAlignment="1"/>
    <xf numFmtId="0" fontId="92" fillId="0" borderId="0" xfId="0" applyFont="1" applyFill="1" applyBorder="1" applyAlignment="1">
      <alignment horizontal="justify"/>
    </xf>
    <xf numFmtId="0" fontId="0" fillId="0" borderId="0" xfId="0" applyFill="1" applyBorder="1" applyAlignment="1"/>
    <xf numFmtId="0" fontId="17" fillId="62" borderId="0" xfId="0" applyFont="1" applyFill="1" applyAlignment="1">
      <alignment horizontal="justify"/>
    </xf>
    <xf numFmtId="168" fontId="11" fillId="0" borderId="0" xfId="9" applyNumberFormat="1" applyFont="1" applyBorder="1" applyAlignment="1">
      <alignment horizontal="left" vertical="center" wrapText="1"/>
    </xf>
    <xf numFmtId="168" fontId="11" fillId="0" borderId="30" xfId="0" applyNumberFormat="1" applyFont="1" applyFill="1" applyBorder="1" applyAlignment="1">
      <alignment horizontal="left" vertical="center"/>
    </xf>
    <xf numFmtId="0" fontId="17" fillId="0" borderId="0" xfId="0" applyFont="1" applyAlignment="1">
      <alignment horizontal="justify"/>
    </xf>
    <xf numFmtId="168" fontId="7" fillId="0" borderId="0" xfId="9" applyNumberFormat="1" applyFont="1" applyBorder="1" applyAlignment="1">
      <alignment horizontal="left" vertical="center"/>
    </xf>
    <xf numFmtId="168" fontId="11" fillId="0" borderId="0" xfId="9" applyNumberFormat="1" applyFont="1" applyAlignment="1">
      <alignment horizontal="left" vertical="center"/>
    </xf>
    <xf numFmtId="0" fontId="17" fillId="0" borderId="0" xfId="0" applyFont="1" applyBorder="1" applyAlignment="1">
      <alignment horizontal="left"/>
    </xf>
    <xf numFmtId="168" fontId="5" fillId="62" borderId="0" xfId="5" applyNumberFormat="1" applyFont="1" applyFill="1" applyAlignment="1">
      <alignment horizontal="left" vertical="top" wrapText="1"/>
    </xf>
    <xf numFmtId="168" fontId="5" fillId="62" borderId="0" xfId="5" applyNumberFormat="1" applyFont="1" applyFill="1" applyAlignment="1">
      <alignment horizontal="left" vertical="top"/>
    </xf>
    <xf numFmtId="168" fontId="5" fillId="0" borderId="0" xfId="5" quotePrefix="1" applyNumberFormat="1" applyFont="1" applyFill="1" applyAlignment="1">
      <alignment horizontal="left" vertical="top"/>
    </xf>
    <xf numFmtId="168" fontId="5" fillId="0" borderId="0" xfId="5" applyNumberFormat="1" applyFont="1" applyFill="1" applyAlignment="1">
      <alignment horizontal="left" vertical="top" wrapText="1"/>
    </xf>
    <xf numFmtId="0" fontId="17" fillId="0" borderId="0" xfId="0" applyFont="1" applyAlignment="1">
      <alignment horizontal="left"/>
    </xf>
    <xf numFmtId="168" fontId="7" fillId="0" borderId="0" xfId="9" applyNumberFormat="1" applyFont="1" applyBorder="1" applyAlignment="1">
      <alignment horizontal="left" vertical="top"/>
    </xf>
    <xf numFmtId="0" fontId="18" fillId="62" borderId="0" xfId="0" applyFont="1" applyFill="1" applyAlignment="1"/>
    <xf numFmtId="0" fontId="17" fillId="62" borderId="0" xfId="0" applyFont="1" applyFill="1" applyAlignment="1"/>
    <xf numFmtId="0" fontId="17" fillId="62" borderId="33" xfId="0" applyFont="1" applyFill="1" applyBorder="1" applyAlignment="1"/>
    <xf numFmtId="0" fontId="12" fillId="62" borderId="34" xfId="0" applyFont="1" applyFill="1" applyBorder="1" applyAlignment="1">
      <alignment horizontal="right" vertical="top"/>
    </xf>
    <xf numFmtId="0" fontId="7" fillId="63" borderId="34" xfId="0" applyFont="1" applyFill="1" applyBorder="1" applyAlignment="1">
      <alignment horizontal="right" vertical="top"/>
    </xf>
    <xf numFmtId="0" fontId="17" fillId="0" borderId="0" xfId="0" applyFont="1" applyFill="1" applyAlignment="1"/>
    <xf numFmtId="0" fontId="17" fillId="0" borderId="0" xfId="0" applyFont="1" applyFill="1" applyAlignment="1">
      <alignment horizontal="left"/>
    </xf>
    <xf numFmtId="168" fontId="12" fillId="62" borderId="0" xfId="0" applyNumberFormat="1" applyFont="1" applyFill="1" applyAlignment="1"/>
    <xf numFmtId="168" fontId="7" fillId="63" borderId="0" xfId="0" applyNumberFormat="1" applyFont="1" applyFill="1" applyAlignment="1"/>
    <xf numFmtId="168" fontId="17" fillId="62" borderId="0" xfId="0" applyNumberFormat="1" applyFont="1" applyFill="1" applyAlignment="1"/>
    <xf numFmtId="168" fontId="12" fillId="62" borderId="30" xfId="0" applyNumberFormat="1" applyFont="1" applyFill="1" applyBorder="1" applyAlignment="1"/>
    <xf numFmtId="168" fontId="7" fillId="63" borderId="30" xfId="0" applyNumberFormat="1" applyFont="1" applyFill="1" applyBorder="1" applyAlignment="1"/>
    <xf numFmtId="0" fontId="19" fillId="62" borderId="0" xfId="0" applyFont="1" applyFill="1" applyAlignment="1"/>
    <xf numFmtId="0" fontId="7" fillId="0" borderId="0" xfId="0" applyFont="1" applyFill="1" applyAlignment="1">
      <alignment horizontal="left"/>
    </xf>
    <xf numFmtId="168" fontId="5" fillId="63" borderId="0" xfId="0" applyNumberFormat="1" applyFont="1" applyFill="1" applyAlignment="1"/>
    <xf numFmtId="0" fontId="20" fillId="62" borderId="0" xfId="0" applyFont="1" applyFill="1" applyAlignment="1"/>
    <xf numFmtId="168" fontId="12" fillId="0" borderId="30" xfId="0" applyNumberFormat="1" applyFont="1" applyFill="1" applyBorder="1" applyAlignment="1"/>
    <xf numFmtId="0" fontId="17" fillId="62" borderId="0" xfId="0" applyFont="1" applyFill="1" applyAlignment="1">
      <alignment horizontal="left"/>
    </xf>
    <xf numFmtId="168" fontId="7" fillId="62" borderId="30" xfId="0" applyNumberFormat="1" applyFont="1" applyFill="1" applyBorder="1" applyAlignment="1"/>
    <xf numFmtId="168" fontId="13" fillId="62" borderId="30" xfId="0" applyNumberFormat="1" applyFont="1" applyFill="1" applyBorder="1" applyAlignment="1"/>
    <xf numFmtId="168" fontId="11" fillId="63" borderId="30" xfId="0" applyNumberFormat="1" applyFont="1" applyFill="1" applyBorder="1" applyAlignment="1"/>
    <xf numFmtId="0" fontId="18" fillId="62" borderId="30" xfId="0" applyFont="1" applyFill="1" applyBorder="1" applyAlignment="1"/>
    <xf numFmtId="0" fontId="17" fillId="62" borderId="30" xfId="0" applyFont="1" applyFill="1" applyBorder="1" applyAlignment="1"/>
    <xf numFmtId="0" fontId="7" fillId="62" borderId="0" xfId="0" applyFont="1" applyFill="1" applyBorder="1" applyAlignment="1"/>
    <xf numFmtId="0" fontId="12" fillId="62" borderId="29" xfId="0" applyFont="1" applyFill="1" applyBorder="1" applyAlignment="1">
      <alignment horizontal="right"/>
    </xf>
    <xf numFmtId="0" fontId="7" fillId="63" borderId="29" xfId="0" applyFont="1" applyFill="1" applyBorder="1" applyAlignment="1">
      <alignment horizontal="right"/>
    </xf>
    <xf numFmtId="0" fontId="11" fillId="62" borderId="30" xfId="0" applyFont="1" applyFill="1" applyBorder="1" applyAlignment="1"/>
    <xf numFmtId="0" fontId="7" fillId="62" borderId="0" xfId="0" applyFont="1" applyFill="1" applyBorder="1" applyAlignment="1">
      <alignment horizontal="left" vertical="top"/>
    </xf>
    <xf numFmtId="0" fontId="17" fillId="0" borderId="0" xfId="0" applyFont="1" applyFill="1" applyAlignment="1">
      <alignment horizontal="center" vertical="center"/>
    </xf>
    <xf numFmtId="0" fontId="7" fillId="62" borderId="0" xfId="0" applyFont="1" applyFill="1" applyAlignment="1">
      <alignment horizontal="left" vertical="top"/>
    </xf>
    <xf numFmtId="0" fontId="7" fillId="0" borderId="0" xfId="0" applyFont="1" applyFill="1" applyAlignment="1">
      <alignment horizontal="left" vertical="top"/>
    </xf>
    <xf numFmtId="0" fontId="91" fillId="0" borderId="0" xfId="0" applyFont="1" applyFill="1" applyAlignment="1"/>
    <xf numFmtId="0" fontId="4" fillId="0" borderId="0" xfId="4" applyFont="1" applyBorder="1" applyAlignment="1"/>
    <xf numFmtId="0" fontId="5" fillId="0" borderId="0" xfId="4" applyFont="1" applyBorder="1" applyAlignment="1"/>
    <xf numFmtId="0" fontId="5" fillId="0" borderId="0" xfId="4" applyFont="1" applyFill="1" applyAlignment="1"/>
    <xf numFmtId="0" fontId="5" fillId="0" borderId="0" xfId="4" applyFont="1" applyAlignment="1"/>
    <xf numFmtId="0" fontId="4" fillId="0" borderId="0" xfId="4" applyFont="1" applyFill="1" applyBorder="1" applyAlignment="1">
      <alignment horizontal="left" vertical="center"/>
    </xf>
    <xf numFmtId="0" fontId="5" fillId="0" borderId="34" xfId="4" applyFont="1" applyBorder="1" applyAlignment="1"/>
    <xf numFmtId="0" fontId="5" fillId="63" borderId="34" xfId="4" applyFont="1" applyFill="1" applyBorder="1" applyAlignment="1">
      <alignment horizontal="right"/>
    </xf>
    <xf numFmtId="0" fontId="5" fillId="0" borderId="34" xfId="4" applyFont="1" applyFill="1" applyBorder="1" applyAlignment="1">
      <alignment horizontal="right"/>
    </xf>
    <xf numFmtId="0" fontId="4" fillId="0" borderId="0" xfId="4" applyFont="1" applyAlignment="1"/>
    <xf numFmtId="169" fontId="5" fillId="0" borderId="0" xfId="4" applyNumberFormat="1" applyFont="1" applyBorder="1" applyAlignment="1"/>
    <xf numFmtId="169" fontId="5" fillId="63" borderId="34" xfId="4" applyNumberFormat="1" applyFont="1" applyFill="1" applyBorder="1" applyAlignment="1"/>
    <xf numFmtId="169" fontId="5" fillId="0" borderId="34" xfId="4" applyNumberFormat="1" applyFont="1" applyFill="1" applyBorder="1" applyAlignment="1"/>
    <xf numFmtId="0" fontId="90" fillId="0" borderId="0" xfId="4" applyFont="1" applyAlignment="1"/>
    <xf numFmtId="0" fontId="5" fillId="0" borderId="0" xfId="4" applyFont="1" applyAlignment="1">
      <alignment horizontal="left"/>
    </xf>
    <xf numFmtId="174" fontId="5" fillId="0" borderId="0" xfId="4" applyNumberFormat="1" applyFont="1" applyBorder="1" applyAlignment="1"/>
    <xf numFmtId="0" fontId="4" fillId="0" borderId="30" xfId="4" applyFont="1" applyBorder="1" applyAlignment="1"/>
    <xf numFmtId="0" fontId="31" fillId="0" borderId="0" xfId="0" applyFont="1" applyAlignment="1"/>
    <xf numFmtId="168" fontId="4" fillId="0" borderId="35" xfId="7" applyNumberFormat="1" applyFont="1" applyBorder="1" applyAlignment="1">
      <alignment horizontal="left" vertical="center"/>
    </xf>
    <xf numFmtId="168" fontId="5" fillId="0" borderId="32" xfId="4" applyNumberFormat="1" applyFont="1" applyBorder="1" applyAlignment="1">
      <alignment horizontal="right" vertical="top"/>
    </xf>
    <xf numFmtId="168" fontId="5" fillId="63" borderId="32" xfId="4" applyNumberFormat="1" applyFont="1" applyFill="1" applyBorder="1" applyAlignment="1">
      <alignment horizontal="right" vertical="top"/>
    </xf>
    <xf numFmtId="168" fontId="4" fillId="63" borderId="31" xfId="3" applyNumberFormat="1" applyFont="1" applyFill="1" applyBorder="1" applyAlignment="1">
      <alignment horizontal="left" vertical="center"/>
    </xf>
    <xf numFmtId="168" fontId="5" fillId="0" borderId="0" xfId="7" applyNumberFormat="1" applyFont="1" applyFill="1" applyBorder="1" applyAlignment="1">
      <alignment horizontal="left" vertical="center"/>
    </xf>
    <xf numFmtId="168" fontId="5" fillId="0" borderId="0" xfId="12" applyNumberFormat="1" applyFont="1" applyAlignment="1">
      <alignment horizontal="left" vertical="center"/>
    </xf>
    <xf numFmtId="168" fontId="6" fillId="62" borderId="0" xfId="7" applyNumberFormat="1" applyFont="1" applyFill="1" applyBorder="1" applyAlignment="1">
      <alignment horizontal="left" vertical="center"/>
    </xf>
    <xf numFmtId="168" fontId="4" fillId="0" borderId="0" xfId="12" applyNumberFormat="1" applyFont="1" applyFill="1" applyBorder="1" applyAlignment="1">
      <alignment horizontal="right" vertical="center"/>
    </xf>
    <xf numFmtId="168" fontId="5" fillId="0" borderId="0" xfId="7" applyNumberFormat="1" applyFont="1" applyBorder="1" applyAlignment="1">
      <alignment horizontal="left" vertical="center"/>
    </xf>
    <xf numFmtId="168" fontId="4" fillId="63" borderId="30" xfId="3" applyNumberFormat="1" applyFont="1" applyFill="1" applyBorder="1" applyAlignment="1">
      <alignment horizontal="left" vertical="center"/>
    </xf>
    <xf numFmtId="168" fontId="7" fillId="63" borderId="30" xfId="0" applyNumberFormat="1" applyFont="1" applyFill="1" applyBorder="1" applyAlignment="1">
      <alignment horizontal="right"/>
    </xf>
    <xf numFmtId="168" fontId="89" fillId="0" borderId="0" xfId="4" applyNumberFormat="1" applyFont="1" applyBorder="1" applyAlignment="1">
      <alignment horizontal="left" vertical="top"/>
    </xf>
    <xf numFmtId="0" fontId="82" fillId="0" borderId="0" xfId="974" applyFont="1" applyAlignment="1"/>
    <xf numFmtId="168" fontId="11" fillId="0" borderId="36" xfId="7" applyNumberFormat="1" applyFont="1" applyBorder="1" applyAlignment="1">
      <alignment vertical="center"/>
    </xf>
    <xf numFmtId="168" fontId="5" fillId="0" borderId="31" xfId="4" applyNumberFormat="1" applyFont="1" applyBorder="1" applyAlignment="1">
      <alignment horizontal="right" vertical="center"/>
    </xf>
    <xf numFmtId="168" fontId="5" fillId="63" borderId="31" xfId="4" applyNumberFormat="1" applyFont="1" applyFill="1" applyBorder="1" applyAlignment="1">
      <alignment horizontal="right" vertical="center"/>
    </xf>
    <xf numFmtId="168" fontId="5" fillId="0" borderId="0" xfId="9" applyNumberFormat="1" applyFont="1" applyFill="1" applyBorder="1" applyAlignment="1">
      <alignment horizontal="left" vertical="top"/>
    </xf>
    <xf numFmtId="168" fontId="4" fillId="0" borderId="0" xfId="9" applyNumberFormat="1" applyFont="1" applyFill="1" applyBorder="1" applyAlignment="1">
      <alignment horizontal="left"/>
    </xf>
    <xf numFmtId="168" fontId="5" fillId="0" borderId="0" xfId="9" applyNumberFormat="1" applyFont="1" applyFill="1" applyBorder="1" applyAlignment="1">
      <alignment horizontal="left"/>
    </xf>
    <xf numFmtId="168" fontId="4" fillId="0" borderId="30" xfId="9" applyNumberFormat="1" applyFont="1" applyFill="1" applyBorder="1" applyAlignment="1">
      <alignment horizontal="left" vertical="top"/>
    </xf>
    <xf numFmtId="168" fontId="5" fillId="0" borderId="30" xfId="4" applyNumberFormat="1" applyFont="1" applyBorder="1" applyAlignment="1">
      <alignment horizontal="right" vertical="top"/>
    </xf>
    <xf numFmtId="168" fontId="11" fillId="0" borderId="0" xfId="7" applyNumberFormat="1" applyFont="1" applyBorder="1" applyAlignment="1">
      <alignment vertical="center"/>
    </xf>
    <xf numFmtId="168" fontId="11" fillId="0" borderId="0" xfId="0" applyNumberFormat="1" applyFont="1" applyFill="1" applyBorder="1" applyAlignment="1">
      <alignment horizontal="left" vertical="top"/>
    </xf>
    <xf numFmtId="168" fontId="7" fillId="0" borderId="0" xfId="9" applyNumberFormat="1" applyFont="1" applyFill="1" applyAlignment="1">
      <alignment horizontal="left" vertical="top"/>
    </xf>
    <xf numFmtId="168" fontId="4" fillId="0" borderId="30" xfId="0" applyNumberFormat="1" applyFont="1" applyFill="1" applyBorder="1" applyAlignment="1">
      <alignment horizontal="right"/>
    </xf>
    <xf numFmtId="168" fontId="4" fillId="63" borderId="30" xfId="0" applyNumberFormat="1" applyFont="1" applyFill="1" applyBorder="1" applyAlignment="1">
      <alignment horizontal="right"/>
    </xf>
    <xf numFmtId="168" fontId="7" fillId="62" borderId="0" xfId="0" applyNumberFormat="1" applyFont="1" applyFill="1" applyBorder="1" applyAlignment="1">
      <alignment horizontal="left" vertical="top"/>
    </xf>
    <xf numFmtId="168" fontId="7" fillId="0" borderId="31" xfId="9" applyNumberFormat="1" applyFont="1" applyFill="1" applyBorder="1" applyAlignment="1">
      <alignment horizontal="right" vertical="center"/>
    </xf>
    <xf numFmtId="168" fontId="7" fillId="0" borderId="0" xfId="9" applyNumberFormat="1" applyFont="1" applyFill="1" applyBorder="1" applyAlignment="1">
      <alignment horizontal="left" vertical="center"/>
    </xf>
    <xf numFmtId="168" fontId="5" fillId="0" borderId="0" xfId="9" applyNumberFormat="1" applyFont="1" applyFill="1" applyBorder="1" applyAlignment="1">
      <alignment horizontal="left" vertical="center"/>
    </xf>
    <xf numFmtId="168" fontId="7" fillId="0" borderId="0" xfId="0" applyNumberFormat="1" applyFont="1" applyFill="1" applyBorder="1" applyAlignment="1">
      <alignment horizontal="left" vertical="center"/>
    </xf>
    <xf numFmtId="168" fontId="11" fillId="0" borderId="30" xfId="9" applyNumberFormat="1" applyFont="1" applyBorder="1" applyAlignment="1">
      <alignment horizontal="left" vertical="center"/>
    </xf>
    <xf numFmtId="168" fontId="11" fillId="0" borderId="38" xfId="7" applyNumberFormat="1" applyFont="1" applyBorder="1" applyAlignment="1">
      <alignment vertical="center"/>
    </xf>
    <xf numFmtId="168" fontId="5" fillId="0" borderId="0" xfId="4" applyNumberFormat="1" applyFont="1" applyFill="1" applyAlignment="1"/>
    <xf numFmtId="168" fontId="3" fillId="0" borderId="0" xfId="4" applyNumberFormat="1" applyFill="1" applyAlignment="1"/>
    <xf numFmtId="168" fontId="5" fillId="0" borderId="31" xfId="4" applyNumberFormat="1" applyFont="1" applyFill="1" applyBorder="1" applyAlignment="1">
      <alignment horizontal="right" vertical="center"/>
    </xf>
    <xf numFmtId="168" fontId="4" fillId="0" borderId="0" xfId="4" applyNumberFormat="1" applyFont="1" applyFill="1" applyBorder="1" applyAlignment="1"/>
    <xf numFmtId="168" fontId="5" fillId="0" borderId="0" xfId="4" applyNumberFormat="1" applyFont="1" applyFill="1" applyBorder="1" applyAlignment="1"/>
    <xf numFmtId="168" fontId="10" fillId="0" borderId="0" xfId="4" applyNumberFormat="1" applyFont="1" applyFill="1" applyAlignment="1"/>
    <xf numFmtId="168" fontId="5" fillId="0" borderId="0" xfId="4" applyNumberFormat="1" applyFont="1" applyAlignment="1">
      <alignment horizontal="left"/>
    </xf>
    <xf numFmtId="168" fontId="5" fillId="0" borderId="0" xfId="4" applyNumberFormat="1" applyFont="1" applyAlignment="1">
      <alignment horizontal="left" vertical="center"/>
    </xf>
    <xf numFmtId="168" fontId="9" fillId="0" borderId="0" xfId="4" applyNumberFormat="1" applyFont="1" applyFill="1" applyAlignment="1"/>
    <xf numFmtId="168" fontId="4" fillId="0" borderId="0" xfId="4" applyNumberFormat="1" applyFont="1" applyFill="1" applyBorder="1" applyAlignment="1">
      <alignment horizontal="left"/>
    </xf>
    <xf numFmtId="168" fontId="5" fillId="0" borderId="0" xfId="4" applyNumberFormat="1" applyFont="1" applyFill="1" applyBorder="1" applyAlignment="1">
      <alignment horizontal="left"/>
    </xf>
    <xf numFmtId="168" fontId="5" fillId="0" borderId="0" xfId="4" applyNumberFormat="1" applyFont="1" applyFill="1" applyBorder="1" applyAlignment="1">
      <alignment horizontal="left" vertical="center"/>
    </xf>
    <xf numFmtId="168" fontId="4" fillId="0" borderId="30" xfId="4" applyNumberFormat="1" applyFont="1" applyFill="1" applyBorder="1" applyAlignment="1"/>
    <xf numFmtId="168" fontId="5" fillId="0" borderId="0" xfId="4" applyNumberFormat="1" applyFont="1" applyAlignment="1">
      <alignment horizontal="left" vertical="top"/>
    </xf>
    <xf numFmtId="168" fontId="11" fillId="0" borderId="0" xfId="9" applyNumberFormat="1" applyFont="1" applyAlignment="1">
      <alignment horizontal="left" vertical="top"/>
    </xf>
    <xf numFmtId="0" fontId="0" fillId="0" borderId="0" xfId="0" applyAlignment="1"/>
    <xf numFmtId="168" fontId="7" fillId="0" borderId="0" xfId="3" applyNumberFormat="1" applyFont="1" applyFill="1" applyBorder="1" applyAlignment="1">
      <alignment horizontal="left" vertical="center"/>
    </xf>
    <xf numFmtId="168" fontId="11" fillId="0" borderId="30" xfId="3" applyNumberFormat="1" applyFont="1" applyFill="1" applyBorder="1" applyAlignment="1">
      <alignment horizontal="left" vertical="center"/>
    </xf>
    <xf numFmtId="0" fontId="7" fillId="0" borderId="0" xfId="0" applyFont="1" applyAlignment="1">
      <alignment horizontal="left" vertical="center"/>
    </xf>
    <xf numFmtId="0" fontId="88" fillId="0" borderId="0" xfId="8" applyFont="1" applyFill="1" applyAlignment="1">
      <alignment horizontal="left" vertical="center"/>
    </xf>
    <xf numFmtId="0" fontId="17" fillId="0" borderId="0" xfId="0" applyFont="1" applyAlignment="1">
      <alignment horizontal="left"/>
    </xf>
  </cellXfs>
  <cellStyles count="2319">
    <cellStyle name="20% - Accent1 2" xfId="62"/>
    <cellStyle name="20% - Accent1 2 2" xfId="63"/>
    <cellStyle name="20% - Accent1 2 2 2" xfId="64"/>
    <cellStyle name="20% - Accent1 2 2 2 2" xfId="65"/>
    <cellStyle name="20% - Accent1 2 2 2 2 2" xfId="944"/>
    <cellStyle name="20% - Accent1 2 2 2 2 3" xfId="812"/>
    <cellStyle name="20% - Accent1 2 2 2 2 4" xfId="760"/>
    <cellStyle name="20% - Accent1 2 2 2 2 5" xfId="708"/>
    <cellStyle name="20% - Accent1 2 2 2 3" xfId="920"/>
    <cellStyle name="20% - Accent1 2 2 2 4" xfId="811"/>
    <cellStyle name="20% - Accent1 2 2 2 5" xfId="759"/>
    <cellStyle name="20% - Accent1 2 2 2 6" xfId="707"/>
    <cellStyle name="20% - Accent1 2 2 3" xfId="66"/>
    <cellStyle name="20% - Accent1 2 2 3 2" xfId="932"/>
    <cellStyle name="20% - Accent1 2 2 3 3" xfId="813"/>
    <cellStyle name="20% - Accent1 2 2 3 4" xfId="761"/>
    <cellStyle name="20% - Accent1 2 2 3 5" xfId="709"/>
    <cellStyle name="20% - Accent1 2 2 4" xfId="864"/>
    <cellStyle name="20% - Accent1 2 2 5" xfId="810"/>
    <cellStyle name="20% - Accent1 2 2 6" xfId="758"/>
    <cellStyle name="20% - Accent1 2 2 7" xfId="706"/>
    <cellStyle name="20% - Accent1 2 3" xfId="67"/>
    <cellStyle name="20% - Accent1 2 3 2" xfId="68"/>
    <cellStyle name="20% - Accent1 2 4" xfId="69"/>
    <cellStyle name="20% - Accent1 3" xfId="863"/>
    <cellStyle name="20% - Accent2 2" xfId="70"/>
    <cellStyle name="20% - Accent2 2 2" xfId="71"/>
    <cellStyle name="20% - Accent2 2 2 2" xfId="72"/>
    <cellStyle name="20% - Accent2 2 2 2 2" xfId="73"/>
    <cellStyle name="20% - Accent2 2 2 2 2 2" xfId="945"/>
    <cellStyle name="20% - Accent2 2 2 2 2 3" xfId="816"/>
    <cellStyle name="20% - Accent2 2 2 2 2 4" xfId="764"/>
    <cellStyle name="20% - Accent2 2 2 2 2 5" xfId="712"/>
    <cellStyle name="20% - Accent2 2 2 2 3" xfId="921"/>
    <cellStyle name="20% - Accent2 2 2 2 4" xfId="815"/>
    <cellStyle name="20% - Accent2 2 2 2 5" xfId="763"/>
    <cellStyle name="20% - Accent2 2 2 2 6" xfId="711"/>
    <cellStyle name="20% - Accent2 2 2 3" xfId="74"/>
    <cellStyle name="20% - Accent2 2 2 3 2" xfId="933"/>
    <cellStyle name="20% - Accent2 2 2 3 3" xfId="817"/>
    <cellStyle name="20% - Accent2 2 2 3 4" xfId="765"/>
    <cellStyle name="20% - Accent2 2 2 3 5" xfId="713"/>
    <cellStyle name="20% - Accent2 2 2 4" xfId="866"/>
    <cellStyle name="20% - Accent2 2 2 5" xfId="814"/>
    <cellStyle name="20% - Accent2 2 2 6" xfId="762"/>
    <cellStyle name="20% - Accent2 2 2 7" xfId="710"/>
    <cellStyle name="20% - Accent2 2 3" xfId="75"/>
    <cellStyle name="20% - Accent2 2 3 2" xfId="76"/>
    <cellStyle name="20% - Accent2 2 4" xfId="77"/>
    <cellStyle name="20% - Accent2 3" xfId="865"/>
    <cellStyle name="20% - Accent3 2" xfId="78"/>
    <cellStyle name="20% - Accent3 2 2" xfId="79"/>
    <cellStyle name="20% - Accent3 2 2 2" xfId="80"/>
    <cellStyle name="20% - Accent3 2 2 2 2" xfId="81"/>
    <cellStyle name="20% - Accent3 2 2 2 2 2" xfId="946"/>
    <cellStyle name="20% - Accent3 2 2 2 2 3" xfId="820"/>
    <cellStyle name="20% - Accent3 2 2 2 2 4" xfId="768"/>
    <cellStyle name="20% - Accent3 2 2 2 2 5" xfId="716"/>
    <cellStyle name="20% - Accent3 2 2 2 3" xfId="922"/>
    <cellStyle name="20% - Accent3 2 2 2 4" xfId="819"/>
    <cellStyle name="20% - Accent3 2 2 2 5" xfId="767"/>
    <cellStyle name="20% - Accent3 2 2 2 6" xfId="715"/>
    <cellStyle name="20% - Accent3 2 2 3" xfId="82"/>
    <cellStyle name="20% - Accent3 2 2 3 2" xfId="934"/>
    <cellStyle name="20% - Accent3 2 2 3 3" xfId="821"/>
    <cellStyle name="20% - Accent3 2 2 3 4" xfId="769"/>
    <cellStyle name="20% - Accent3 2 2 3 5" xfId="717"/>
    <cellStyle name="20% - Accent3 2 2 4" xfId="868"/>
    <cellStyle name="20% - Accent3 2 2 5" xfId="818"/>
    <cellStyle name="20% - Accent3 2 2 6" xfId="766"/>
    <cellStyle name="20% - Accent3 2 2 7" xfId="714"/>
    <cellStyle name="20% - Accent3 2 3" xfId="83"/>
    <cellStyle name="20% - Accent3 2 3 2" xfId="84"/>
    <cellStyle name="20% - Accent3 2 4" xfId="85"/>
    <cellStyle name="20% - Accent3 3" xfId="867"/>
    <cellStyle name="20% - Accent4 2" xfId="86"/>
    <cellStyle name="20% - Accent4 2 2" xfId="87"/>
    <cellStyle name="20% - Accent4 2 2 2" xfId="88"/>
    <cellStyle name="20% - Accent4 2 2 2 2" xfId="89"/>
    <cellStyle name="20% - Accent4 2 2 2 2 2" xfId="947"/>
    <cellStyle name="20% - Accent4 2 2 2 2 3" xfId="824"/>
    <cellStyle name="20% - Accent4 2 2 2 2 4" xfId="772"/>
    <cellStyle name="20% - Accent4 2 2 2 2 5" xfId="720"/>
    <cellStyle name="20% - Accent4 2 2 2 3" xfId="923"/>
    <cellStyle name="20% - Accent4 2 2 2 4" xfId="823"/>
    <cellStyle name="20% - Accent4 2 2 2 5" xfId="771"/>
    <cellStyle name="20% - Accent4 2 2 2 6" xfId="719"/>
    <cellStyle name="20% - Accent4 2 2 3" xfId="90"/>
    <cellStyle name="20% - Accent4 2 2 3 2" xfId="935"/>
    <cellStyle name="20% - Accent4 2 2 3 3" xfId="825"/>
    <cellStyle name="20% - Accent4 2 2 3 4" xfId="773"/>
    <cellStyle name="20% - Accent4 2 2 3 5" xfId="721"/>
    <cellStyle name="20% - Accent4 2 2 4" xfId="870"/>
    <cellStyle name="20% - Accent4 2 2 5" xfId="822"/>
    <cellStyle name="20% - Accent4 2 2 6" xfId="770"/>
    <cellStyle name="20% - Accent4 2 2 7" xfId="718"/>
    <cellStyle name="20% - Accent4 2 3" xfId="91"/>
    <cellStyle name="20% - Accent4 2 3 2" xfId="92"/>
    <cellStyle name="20% - Accent4 2 4" xfId="93"/>
    <cellStyle name="20% - Accent4 3" xfId="869"/>
    <cellStyle name="20% - Accent5 2" xfId="94"/>
    <cellStyle name="20% - Accent5 2 2" xfId="95"/>
    <cellStyle name="20% - Accent5 2 2 2" xfId="96"/>
    <cellStyle name="20% - Accent5 2 2 2 2" xfId="948"/>
    <cellStyle name="20% - Accent5 2 2 2 3" xfId="828"/>
    <cellStyle name="20% - Accent5 2 2 2 4" xfId="776"/>
    <cellStyle name="20% - Accent5 2 2 2 5" xfId="724"/>
    <cellStyle name="20% - Accent5 2 2 3" xfId="924"/>
    <cellStyle name="20% - Accent5 2 2 4" xfId="827"/>
    <cellStyle name="20% - Accent5 2 2 5" xfId="775"/>
    <cellStyle name="20% - Accent5 2 2 6" xfId="723"/>
    <cellStyle name="20% - Accent5 2 3" xfId="97"/>
    <cellStyle name="20% - Accent5 2 3 2" xfId="936"/>
    <cellStyle name="20% - Accent5 2 3 3" xfId="829"/>
    <cellStyle name="20% - Accent5 2 3 4" xfId="777"/>
    <cellStyle name="20% - Accent5 2 3 5" xfId="725"/>
    <cellStyle name="20% - Accent5 2 4" xfId="872"/>
    <cellStyle name="20% - Accent5 2 5" xfId="826"/>
    <cellStyle name="20% - Accent5 2 6" xfId="774"/>
    <cellStyle name="20% - Accent5 2 7" xfId="722"/>
    <cellStyle name="20% - Accent5 3" xfId="871"/>
    <cellStyle name="20% - Accent6 2" xfId="98"/>
    <cellStyle name="20% - Accent6 2 2" xfId="99"/>
    <cellStyle name="20% - Accent6 2 2 2" xfId="100"/>
    <cellStyle name="20% - Accent6 2 2 2 2" xfId="949"/>
    <cellStyle name="20% - Accent6 2 2 2 3" xfId="832"/>
    <cellStyle name="20% - Accent6 2 2 2 4" xfId="780"/>
    <cellStyle name="20% - Accent6 2 2 2 5" xfId="728"/>
    <cellStyle name="20% - Accent6 2 2 3" xfId="925"/>
    <cellStyle name="20% - Accent6 2 2 4" xfId="831"/>
    <cellStyle name="20% - Accent6 2 2 5" xfId="779"/>
    <cellStyle name="20% - Accent6 2 2 6" xfId="727"/>
    <cellStyle name="20% - Accent6 2 3" xfId="101"/>
    <cellStyle name="20% - Accent6 2 3 2" xfId="937"/>
    <cellStyle name="20% - Accent6 2 3 3" xfId="833"/>
    <cellStyle name="20% - Accent6 2 3 4" xfId="781"/>
    <cellStyle name="20% - Accent6 2 3 5" xfId="729"/>
    <cellStyle name="20% - Accent6 2 4" xfId="874"/>
    <cellStyle name="20% - Accent6 2 5" xfId="830"/>
    <cellStyle name="20% - Accent6 2 6" xfId="778"/>
    <cellStyle name="20% - Accent6 2 7" xfId="726"/>
    <cellStyle name="20% - Accent6 3" xfId="873"/>
    <cellStyle name="2008_Number" xfId="1522"/>
    <cellStyle name="2009_Number" xfId="1521"/>
    <cellStyle name="40% - Accent1 2" xfId="102"/>
    <cellStyle name="40% - Accent1 2 2" xfId="103"/>
    <cellStyle name="40% - Accent1 2 2 2" xfId="104"/>
    <cellStyle name="40% - Accent1 2 2 2 2" xfId="105"/>
    <cellStyle name="40% - Accent1 2 2 2 2 2" xfId="950"/>
    <cellStyle name="40% - Accent1 2 2 2 2 3" xfId="836"/>
    <cellStyle name="40% - Accent1 2 2 2 2 4" xfId="784"/>
    <cellStyle name="40% - Accent1 2 2 2 2 5" xfId="732"/>
    <cellStyle name="40% - Accent1 2 2 2 3" xfId="926"/>
    <cellStyle name="40% - Accent1 2 2 2 4" xfId="835"/>
    <cellStyle name="40% - Accent1 2 2 2 5" xfId="783"/>
    <cellStyle name="40% - Accent1 2 2 2 6" xfId="731"/>
    <cellStyle name="40% - Accent1 2 2 3" xfId="106"/>
    <cellStyle name="40% - Accent1 2 2 3 2" xfId="938"/>
    <cellStyle name="40% - Accent1 2 2 3 3" xfId="837"/>
    <cellStyle name="40% - Accent1 2 2 3 4" xfId="785"/>
    <cellStyle name="40% - Accent1 2 2 3 5" xfId="733"/>
    <cellStyle name="40% - Accent1 2 2 4" xfId="876"/>
    <cellStyle name="40% - Accent1 2 2 5" xfId="834"/>
    <cellStyle name="40% - Accent1 2 2 6" xfId="782"/>
    <cellStyle name="40% - Accent1 2 2 7" xfId="730"/>
    <cellStyle name="40% - Accent1 2 3" xfId="107"/>
    <cellStyle name="40% - Accent1 2 3 2" xfId="108"/>
    <cellStyle name="40% - Accent1 2 4" xfId="109"/>
    <cellStyle name="40% - Accent1 3" xfId="875"/>
    <cellStyle name="40% - Accent2 2" xfId="110"/>
    <cellStyle name="40% - Accent2 2 2" xfId="111"/>
    <cellStyle name="40% - Accent2 2 2 2" xfId="112"/>
    <cellStyle name="40% - Accent2 2 2 2 2" xfId="951"/>
    <cellStyle name="40% - Accent2 2 2 2 3" xfId="840"/>
    <cellStyle name="40% - Accent2 2 2 2 4" xfId="788"/>
    <cellStyle name="40% - Accent2 2 2 2 5" xfId="736"/>
    <cellStyle name="40% - Accent2 2 2 3" xfId="927"/>
    <cellStyle name="40% - Accent2 2 2 4" xfId="839"/>
    <cellStyle name="40% - Accent2 2 2 5" xfId="787"/>
    <cellStyle name="40% - Accent2 2 2 6" xfId="735"/>
    <cellStyle name="40% - Accent2 2 3" xfId="113"/>
    <cellStyle name="40% - Accent2 2 3 2" xfId="939"/>
    <cellStyle name="40% - Accent2 2 3 3" xfId="841"/>
    <cellStyle name="40% - Accent2 2 3 4" xfId="789"/>
    <cellStyle name="40% - Accent2 2 3 5" xfId="737"/>
    <cellStyle name="40% - Accent2 2 4" xfId="878"/>
    <cellStyle name="40% - Accent2 2 5" xfId="838"/>
    <cellStyle name="40% - Accent2 2 6" xfId="786"/>
    <cellStyle name="40% - Accent2 2 7" xfId="734"/>
    <cellStyle name="40% - Accent2 3" xfId="877"/>
    <cellStyle name="40% - Accent3 2" xfId="114"/>
    <cellStyle name="40% - Accent3 2 2" xfId="115"/>
    <cellStyle name="40% - Accent3 2 2 2" xfId="116"/>
    <cellStyle name="40% - Accent3 2 2 2 2" xfId="117"/>
    <cellStyle name="40% - Accent3 2 2 2 2 2" xfId="952"/>
    <cellStyle name="40% - Accent3 2 2 2 2 3" xfId="844"/>
    <cellStyle name="40% - Accent3 2 2 2 2 4" xfId="792"/>
    <cellStyle name="40% - Accent3 2 2 2 2 5" xfId="740"/>
    <cellStyle name="40% - Accent3 2 2 2 3" xfId="928"/>
    <cellStyle name="40% - Accent3 2 2 2 4" xfId="843"/>
    <cellStyle name="40% - Accent3 2 2 2 5" xfId="791"/>
    <cellStyle name="40% - Accent3 2 2 2 6" xfId="739"/>
    <cellStyle name="40% - Accent3 2 2 3" xfId="118"/>
    <cellStyle name="40% - Accent3 2 2 3 2" xfId="940"/>
    <cellStyle name="40% - Accent3 2 2 3 3" xfId="845"/>
    <cellStyle name="40% - Accent3 2 2 3 4" xfId="793"/>
    <cellStyle name="40% - Accent3 2 2 3 5" xfId="741"/>
    <cellStyle name="40% - Accent3 2 2 4" xfId="880"/>
    <cellStyle name="40% - Accent3 2 2 5" xfId="842"/>
    <cellStyle name="40% - Accent3 2 2 6" xfId="790"/>
    <cellStyle name="40% - Accent3 2 2 7" xfId="738"/>
    <cellStyle name="40% - Accent3 2 3" xfId="119"/>
    <cellStyle name="40% - Accent3 2 3 2" xfId="120"/>
    <cellStyle name="40% - Accent3 2 4" xfId="121"/>
    <cellStyle name="40% - Accent3 3" xfId="879"/>
    <cellStyle name="40% - Accent4 2" xfId="122"/>
    <cellStyle name="40% - Accent4 2 2" xfId="123"/>
    <cellStyle name="40% - Accent4 2 2 2" xfId="124"/>
    <cellStyle name="40% - Accent4 2 2 2 2" xfId="125"/>
    <cellStyle name="40% - Accent4 2 2 2 2 2" xfId="953"/>
    <cellStyle name="40% - Accent4 2 2 2 2 3" xfId="848"/>
    <cellStyle name="40% - Accent4 2 2 2 2 4" xfId="796"/>
    <cellStyle name="40% - Accent4 2 2 2 2 5" xfId="744"/>
    <cellStyle name="40% - Accent4 2 2 2 3" xfId="929"/>
    <cellStyle name="40% - Accent4 2 2 2 4" xfId="847"/>
    <cellStyle name="40% - Accent4 2 2 2 5" xfId="795"/>
    <cellStyle name="40% - Accent4 2 2 2 6" xfId="743"/>
    <cellStyle name="40% - Accent4 2 2 3" xfId="126"/>
    <cellStyle name="40% - Accent4 2 2 3 2" xfId="941"/>
    <cellStyle name="40% - Accent4 2 2 3 3" xfId="849"/>
    <cellStyle name="40% - Accent4 2 2 3 4" xfId="797"/>
    <cellStyle name="40% - Accent4 2 2 3 5" xfId="745"/>
    <cellStyle name="40% - Accent4 2 2 4" xfId="882"/>
    <cellStyle name="40% - Accent4 2 2 5" xfId="846"/>
    <cellStyle name="40% - Accent4 2 2 6" xfId="794"/>
    <cellStyle name="40% - Accent4 2 2 7" xfId="742"/>
    <cellStyle name="40% - Accent4 2 3" xfId="127"/>
    <cellStyle name="40% - Accent4 2 3 2" xfId="128"/>
    <cellStyle name="40% - Accent4 2 4" xfId="129"/>
    <cellStyle name="40% - Accent4 3" xfId="881"/>
    <cellStyle name="40% - Accent5 2" xfId="130"/>
    <cellStyle name="40% - Accent5 2 2" xfId="131"/>
    <cellStyle name="40% - Accent5 2 2 2" xfId="132"/>
    <cellStyle name="40% - Accent5 2 2 2 2" xfId="954"/>
    <cellStyle name="40% - Accent5 2 2 2 3" xfId="852"/>
    <cellStyle name="40% - Accent5 2 2 2 4" xfId="800"/>
    <cellStyle name="40% - Accent5 2 2 2 5" xfId="748"/>
    <cellStyle name="40% - Accent5 2 2 3" xfId="930"/>
    <cellStyle name="40% - Accent5 2 2 4" xfId="851"/>
    <cellStyle name="40% - Accent5 2 2 5" xfId="799"/>
    <cellStyle name="40% - Accent5 2 2 6" xfId="747"/>
    <cellStyle name="40% - Accent5 2 3" xfId="133"/>
    <cellStyle name="40% - Accent5 2 3 2" xfId="942"/>
    <cellStyle name="40% - Accent5 2 3 3" xfId="853"/>
    <cellStyle name="40% - Accent5 2 3 4" xfId="801"/>
    <cellStyle name="40% - Accent5 2 3 5" xfId="749"/>
    <cellStyle name="40% - Accent5 2 4" xfId="884"/>
    <cellStyle name="40% - Accent5 2 5" xfId="850"/>
    <cellStyle name="40% - Accent5 2 6" xfId="798"/>
    <cellStyle name="40% - Accent5 2 7" xfId="746"/>
    <cellStyle name="40% - Accent5 3" xfId="883"/>
    <cellStyle name="40% - Accent6 2" xfId="134"/>
    <cellStyle name="40% - Accent6 2 2" xfId="135"/>
    <cellStyle name="40% - Accent6 2 2 2" xfId="136"/>
    <cellStyle name="40% - Accent6 2 2 2 2" xfId="137"/>
    <cellStyle name="40% - Accent6 2 2 2 2 2" xfId="955"/>
    <cellStyle name="40% - Accent6 2 2 2 2 3" xfId="856"/>
    <cellStyle name="40% - Accent6 2 2 2 2 4" xfId="804"/>
    <cellStyle name="40% - Accent6 2 2 2 2 5" xfId="752"/>
    <cellStyle name="40% - Accent6 2 2 2 3" xfId="931"/>
    <cellStyle name="40% - Accent6 2 2 2 4" xfId="855"/>
    <cellStyle name="40% - Accent6 2 2 2 5" xfId="803"/>
    <cellStyle name="40% - Accent6 2 2 2 6" xfId="751"/>
    <cellStyle name="40% - Accent6 2 2 3" xfId="138"/>
    <cellStyle name="40% - Accent6 2 2 3 2" xfId="943"/>
    <cellStyle name="40% - Accent6 2 2 3 3" xfId="857"/>
    <cellStyle name="40% - Accent6 2 2 3 4" xfId="805"/>
    <cellStyle name="40% - Accent6 2 2 3 5" xfId="753"/>
    <cellStyle name="40% - Accent6 2 2 4" xfId="886"/>
    <cellStyle name="40% - Accent6 2 2 5" xfId="854"/>
    <cellStyle name="40% - Accent6 2 2 6" xfId="802"/>
    <cellStyle name="40% - Accent6 2 2 7" xfId="750"/>
    <cellStyle name="40% - Accent6 2 3" xfId="139"/>
    <cellStyle name="40% - Accent6 2 3 2" xfId="140"/>
    <cellStyle name="40% - Accent6 2 4" xfId="141"/>
    <cellStyle name="40% - Accent6 3" xfId="885"/>
    <cellStyle name="60% - Accent1 2" xfId="142"/>
    <cellStyle name="60% - Accent1 2 2" xfId="143"/>
    <cellStyle name="60% - Accent1 3" xfId="887"/>
    <cellStyle name="60% - Accent2 2" xfId="144"/>
    <cellStyle name="60% - Accent2 3" xfId="888"/>
    <cellStyle name="60% - Accent3 2" xfId="145"/>
    <cellStyle name="60% - Accent3 2 2" xfId="146"/>
    <cellStyle name="60% - Accent3 3" xfId="889"/>
    <cellStyle name="60% - Accent4 2" xfId="147"/>
    <cellStyle name="60% - Accent4 2 2" xfId="148"/>
    <cellStyle name="60% - Accent4 3" xfId="890"/>
    <cellStyle name="60% - Accent5 2" xfId="149"/>
    <cellStyle name="60% - Accent5 3" xfId="891"/>
    <cellStyle name="60% - Accent6 2" xfId="150"/>
    <cellStyle name="60% - Accent6 2 2" xfId="151"/>
    <cellStyle name="60% - Accent6 3" xfId="892"/>
    <cellStyle name="Accent1 2" xfId="152"/>
    <cellStyle name="Accent1 2 2" xfId="153"/>
    <cellStyle name="Accent1 3" xfId="893"/>
    <cellStyle name="Accent2 2" xfId="154"/>
    <cellStyle name="Accent2 3" xfId="894"/>
    <cellStyle name="Accent3 2" xfId="155"/>
    <cellStyle name="Accent3 3" xfId="895"/>
    <cellStyle name="Accent4 2" xfId="156"/>
    <cellStyle name="Accent4 2 2" xfId="157"/>
    <cellStyle name="Accent4 3" xfId="896"/>
    <cellStyle name="Accent5 2" xfId="158"/>
    <cellStyle name="Accent5 3" xfId="897"/>
    <cellStyle name="Accent6 2" xfId="159"/>
    <cellStyle name="Accent6 3" xfId="898"/>
    <cellStyle name="APB_Current" xfId="1514"/>
    <cellStyle name="Bad 2" xfId="160"/>
    <cellStyle name="Bad 3" xfId="899"/>
    <cellStyle name="Calculation 2" xfId="161"/>
    <cellStyle name="Calculation 3" xfId="900"/>
    <cellStyle name="CDMDefaultStyle" xfId="968"/>
    <cellStyle name="Check Cell 2" xfId="162"/>
    <cellStyle name="Check Cell 3" xfId="901"/>
    <cellStyle name="Comma  - Style1" xfId="163"/>
    <cellStyle name="Comma  - Style2" xfId="164"/>
    <cellStyle name="Comma  - Style3" xfId="165"/>
    <cellStyle name="Comma  - Style4" xfId="166"/>
    <cellStyle name="Comma  - Style5" xfId="167"/>
    <cellStyle name="Comma  - Style6" xfId="168"/>
    <cellStyle name="Comma  - Style7" xfId="169"/>
    <cellStyle name="Comma  - Style8" xfId="170"/>
    <cellStyle name="Comma [0] 2" xfId="32"/>
    <cellStyle name="Comma [0] 2 2" xfId="963"/>
    <cellStyle name="Comma [0] 2 2 2" xfId="1144"/>
    <cellStyle name="Comma [0] 2 2 2 2" xfId="1930"/>
    <cellStyle name="Comma [0] 2 2 3" xfId="1322"/>
    <cellStyle name="Comma [0] 2 2 3 2" xfId="2108"/>
    <cellStyle name="Comma [0] 2 2 4" xfId="1500"/>
    <cellStyle name="Comma [0] 2 2 4 2" xfId="2286"/>
    <cellStyle name="Comma [0] 2 2 5" xfId="1752"/>
    <cellStyle name="Comma [0] 2 3" xfId="992"/>
    <cellStyle name="Comma [0] 2 3 2" xfId="1778"/>
    <cellStyle name="Comma [0] 2 4" xfId="1170"/>
    <cellStyle name="Comma [0] 2 4 2" xfId="1956"/>
    <cellStyle name="Comma [0] 2 5" xfId="1348"/>
    <cellStyle name="Comma [0] 2 5 2" xfId="2134"/>
    <cellStyle name="Comma [0] 2 6" xfId="1600"/>
    <cellStyle name="Comma [0] 3" xfId="47"/>
    <cellStyle name="Comma [0] 3 2" xfId="960"/>
    <cellStyle name="Comma [0] 3 2 2" xfId="1141"/>
    <cellStyle name="Comma [0] 3 2 2 2" xfId="1927"/>
    <cellStyle name="Comma [0] 3 2 3" xfId="1319"/>
    <cellStyle name="Comma [0] 3 2 3 2" xfId="2105"/>
    <cellStyle name="Comma [0] 3 2 4" xfId="1497"/>
    <cellStyle name="Comma [0] 3 2 4 2" xfId="2283"/>
    <cellStyle name="Comma [0] 3 2 5" xfId="1749"/>
    <cellStyle name="Comma [0] 3 3" xfId="1006"/>
    <cellStyle name="Comma [0] 3 3 2" xfId="1792"/>
    <cellStyle name="Comma [0] 3 4" xfId="1184"/>
    <cellStyle name="Comma [0] 3 4 2" xfId="1970"/>
    <cellStyle name="Comma [0] 3 5" xfId="1362"/>
    <cellStyle name="Comma [0] 3 5 2" xfId="2148"/>
    <cellStyle name="Comma [0] 3 6" xfId="1614"/>
    <cellStyle name="Comma [0] 4" xfId="861"/>
    <cellStyle name="Comma [0] 4 2" xfId="1134"/>
    <cellStyle name="Comma [0] 4 2 2" xfId="1920"/>
    <cellStyle name="Comma [0] 4 3" xfId="1312"/>
    <cellStyle name="Comma [0] 4 3 2" xfId="2098"/>
    <cellStyle name="Comma [0] 4 4" xfId="1490"/>
    <cellStyle name="Comma [0] 4 4 2" xfId="2276"/>
    <cellStyle name="Comma [0] 4 5" xfId="1742"/>
    <cellStyle name="Comma [0] 5" xfId="809"/>
    <cellStyle name="Comma [0] 5 2" xfId="1131"/>
    <cellStyle name="Comma [0] 5 2 2" xfId="1917"/>
    <cellStyle name="Comma [0] 5 3" xfId="1309"/>
    <cellStyle name="Comma [0] 5 3 2" xfId="2095"/>
    <cellStyle name="Comma [0] 5 4" xfId="1487"/>
    <cellStyle name="Comma [0] 5 4 2" xfId="2273"/>
    <cellStyle name="Comma [0] 5 5" xfId="1739"/>
    <cellStyle name="Comma [0] 6" xfId="757"/>
    <cellStyle name="Comma [0] 6 2" xfId="1128"/>
    <cellStyle name="Comma [0] 6 2 2" xfId="1914"/>
    <cellStyle name="Comma [0] 6 3" xfId="1306"/>
    <cellStyle name="Comma [0] 6 3 2" xfId="2092"/>
    <cellStyle name="Comma [0] 6 4" xfId="1484"/>
    <cellStyle name="Comma [0] 6 4 2" xfId="2270"/>
    <cellStyle name="Comma [0] 6 5" xfId="1736"/>
    <cellStyle name="Comma [0] 7" xfId="55"/>
    <cellStyle name="Comma [0] 7 2" xfId="1012"/>
    <cellStyle name="Comma [0] 7 2 2" xfId="1798"/>
    <cellStyle name="Comma [0] 7 3" xfId="1190"/>
    <cellStyle name="Comma [0] 7 3 2" xfId="1976"/>
    <cellStyle name="Comma [0] 7 4" xfId="1368"/>
    <cellStyle name="Comma [0] 7 4 2" xfId="2154"/>
    <cellStyle name="Comma [0] 7 5" xfId="1620"/>
    <cellStyle name="Comma [0] 8" xfId="20"/>
    <cellStyle name="Comma [0] 8 2" xfId="982"/>
    <cellStyle name="Comma [0] 8 2 2" xfId="1768"/>
    <cellStyle name="Comma [0] 8 3" xfId="1160"/>
    <cellStyle name="Comma [0] 8 3 2" xfId="1946"/>
    <cellStyle name="Comma [0] 8 4" xfId="1338"/>
    <cellStyle name="Comma [0] 8 4 2" xfId="2124"/>
    <cellStyle name="Comma [0] 8 5" xfId="1590"/>
    <cellStyle name="Comma 10" xfId="171"/>
    <cellStyle name="Comma 10 2" xfId="172"/>
    <cellStyle name="Comma 10 2 2" xfId="173"/>
    <cellStyle name="Comma 10 2 2 2" xfId="1018"/>
    <cellStyle name="Comma 10 2 2 2 2" xfId="1804"/>
    <cellStyle name="Comma 10 2 2 3" xfId="1196"/>
    <cellStyle name="Comma 10 2 2 3 2" xfId="1982"/>
    <cellStyle name="Comma 10 2 2 4" xfId="1374"/>
    <cellStyle name="Comma 10 2 2 4 2" xfId="2160"/>
    <cellStyle name="Comma 10 2 2 5" xfId="1626"/>
    <cellStyle name="Comma 10 2 3" xfId="1017"/>
    <cellStyle name="Comma 10 2 3 2" xfId="1803"/>
    <cellStyle name="Comma 10 2 4" xfId="1195"/>
    <cellStyle name="Comma 10 2 4 2" xfId="1981"/>
    <cellStyle name="Comma 10 2 5" xfId="1373"/>
    <cellStyle name="Comma 10 2 5 2" xfId="2159"/>
    <cellStyle name="Comma 10 2 6" xfId="1625"/>
    <cellStyle name="Comma 10 3" xfId="174"/>
    <cellStyle name="Comma 10 3 2" xfId="1019"/>
    <cellStyle name="Comma 10 3 2 2" xfId="1805"/>
    <cellStyle name="Comma 10 3 3" xfId="1197"/>
    <cellStyle name="Comma 10 3 3 2" xfId="1983"/>
    <cellStyle name="Comma 10 3 4" xfId="1375"/>
    <cellStyle name="Comma 10 3 4 2" xfId="2161"/>
    <cellStyle name="Comma 10 3 5" xfId="1627"/>
    <cellStyle name="Comma 10 4" xfId="1016"/>
    <cellStyle name="Comma 10 4 2" xfId="1802"/>
    <cellStyle name="Comma 10 5" xfId="1194"/>
    <cellStyle name="Comma 10 5 2" xfId="1980"/>
    <cellStyle name="Comma 10 6" xfId="1372"/>
    <cellStyle name="Comma 10 6 2" xfId="2158"/>
    <cellStyle name="Comma 10 7" xfId="1624"/>
    <cellStyle name="Comma 11" xfId="175"/>
    <cellStyle name="Comma 11 2" xfId="176"/>
    <cellStyle name="Comma 11 2 2" xfId="177"/>
    <cellStyle name="Comma 11 2 2 2" xfId="1022"/>
    <cellStyle name="Comma 11 2 2 2 2" xfId="1808"/>
    <cellStyle name="Comma 11 2 2 3" xfId="1200"/>
    <cellStyle name="Comma 11 2 2 3 2" xfId="1986"/>
    <cellStyle name="Comma 11 2 2 4" xfId="1378"/>
    <cellStyle name="Comma 11 2 2 4 2" xfId="2164"/>
    <cellStyle name="Comma 11 2 2 5" xfId="1630"/>
    <cellStyle name="Comma 11 2 3" xfId="1021"/>
    <cellStyle name="Comma 11 2 3 2" xfId="1807"/>
    <cellStyle name="Comma 11 2 4" xfId="1199"/>
    <cellStyle name="Comma 11 2 4 2" xfId="1985"/>
    <cellStyle name="Comma 11 2 5" xfId="1377"/>
    <cellStyle name="Comma 11 2 5 2" xfId="2163"/>
    <cellStyle name="Comma 11 2 6" xfId="1629"/>
    <cellStyle name="Comma 11 3" xfId="178"/>
    <cellStyle name="Comma 11 3 2" xfId="1023"/>
    <cellStyle name="Comma 11 3 2 2" xfId="1809"/>
    <cellStyle name="Comma 11 3 3" xfId="1201"/>
    <cellStyle name="Comma 11 3 3 2" xfId="1987"/>
    <cellStyle name="Comma 11 3 4" xfId="1379"/>
    <cellStyle name="Comma 11 3 4 2" xfId="2165"/>
    <cellStyle name="Comma 11 3 5" xfId="1631"/>
    <cellStyle name="Comma 11 4" xfId="1020"/>
    <cellStyle name="Comma 11 4 2" xfId="1806"/>
    <cellStyle name="Comma 11 5" xfId="1198"/>
    <cellStyle name="Comma 11 5 2" xfId="1984"/>
    <cellStyle name="Comma 11 6" xfId="1376"/>
    <cellStyle name="Comma 11 6 2" xfId="2162"/>
    <cellStyle name="Comma 11 7" xfId="1628"/>
    <cellStyle name="Comma 12" xfId="179"/>
    <cellStyle name="Comma 12 2" xfId="180"/>
    <cellStyle name="Comma 12 2 2" xfId="181"/>
    <cellStyle name="Comma 12 2 2 2" xfId="1026"/>
    <cellStyle name="Comma 12 2 2 2 2" xfId="1812"/>
    <cellStyle name="Comma 12 2 2 3" xfId="1204"/>
    <cellStyle name="Comma 12 2 2 3 2" xfId="1990"/>
    <cellStyle name="Comma 12 2 2 4" xfId="1382"/>
    <cellStyle name="Comma 12 2 2 4 2" xfId="2168"/>
    <cellStyle name="Comma 12 2 2 5" xfId="1634"/>
    <cellStyle name="Comma 12 2 3" xfId="1025"/>
    <cellStyle name="Comma 12 2 3 2" xfId="1811"/>
    <cellStyle name="Comma 12 2 4" xfId="1203"/>
    <cellStyle name="Comma 12 2 4 2" xfId="1989"/>
    <cellStyle name="Comma 12 2 5" xfId="1381"/>
    <cellStyle name="Comma 12 2 5 2" xfId="2167"/>
    <cellStyle name="Comma 12 2 6" xfId="1633"/>
    <cellStyle name="Comma 12 3" xfId="182"/>
    <cellStyle name="Comma 12 3 2" xfId="1027"/>
    <cellStyle name="Comma 12 3 2 2" xfId="1813"/>
    <cellStyle name="Comma 12 3 3" xfId="1205"/>
    <cellStyle name="Comma 12 3 3 2" xfId="1991"/>
    <cellStyle name="Comma 12 3 4" xfId="1383"/>
    <cellStyle name="Comma 12 3 4 2" xfId="2169"/>
    <cellStyle name="Comma 12 3 5" xfId="1635"/>
    <cellStyle name="Comma 12 4" xfId="1024"/>
    <cellStyle name="Comma 12 4 2" xfId="1810"/>
    <cellStyle name="Comma 12 5" xfId="1202"/>
    <cellStyle name="Comma 12 5 2" xfId="1988"/>
    <cellStyle name="Comma 12 6" xfId="1380"/>
    <cellStyle name="Comma 12 6 2" xfId="2166"/>
    <cellStyle name="Comma 12 7" xfId="1632"/>
    <cellStyle name="Comma 13" xfId="183"/>
    <cellStyle name="Comma 13 2" xfId="184"/>
    <cellStyle name="Comma 13 2 2" xfId="185"/>
    <cellStyle name="Comma 13 2 2 2" xfId="1030"/>
    <cellStyle name="Comma 13 2 2 2 2" xfId="1816"/>
    <cellStyle name="Comma 13 2 2 3" xfId="1208"/>
    <cellStyle name="Comma 13 2 2 3 2" xfId="1994"/>
    <cellStyle name="Comma 13 2 2 4" xfId="1386"/>
    <cellStyle name="Comma 13 2 2 4 2" xfId="2172"/>
    <cellStyle name="Comma 13 2 2 5" xfId="1638"/>
    <cellStyle name="Comma 13 2 3" xfId="1029"/>
    <cellStyle name="Comma 13 2 3 2" xfId="1815"/>
    <cellStyle name="Comma 13 2 4" xfId="1207"/>
    <cellStyle name="Comma 13 2 4 2" xfId="1993"/>
    <cellStyle name="Comma 13 2 5" xfId="1385"/>
    <cellStyle name="Comma 13 2 5 2" xfId="2171"/>
    <cellStyle name="Comma 13 2 6" xfId="1637"/>
    <cellStyle name="Comma 13 3" xfId="186"/>
    <cellStyle name="Comma 13 3 2" xfId="1031"/>
    <cellStyle name="Comma 13 3 2 2" xfId="1817"/>
    <cellStyle name="Comma 13 3 3" xfId="1209"/>
    <cellStyle name="Comma 13 3 3 2" xfId="1995"/>
    <cellStyle name="Comma 13 3 4" xfId="1387"/>
    <cellStyle name="Comma 13 3 4 2" xfId="2173"/>
    <cellStyle name="Comma 13 3 5" xfId="1639"/>
    <cellStyle name="Comma 13 4" xfId="1028"/>
    <cellStyle name="Comma 13 4 2" xfId="1814"/>
    <cellStyle name="Comma 13 5" xfId="1206"/>
    <cellStyle name="Comma 13 5 2" xfId="1992"/>
    <cellStyle name="Comma 13 6" xfId="1384"/>
    <cellStyle name="Comma 13 6 2" xfId="2170"/>
    <cellStyle name="Comma 13 7" xfId="1636"/>
    <cellStyle name="Comma 14" xfId="187"/>
    <cellStyle name="Comma 14 2" xfId="188"/>
    <cellStyle name="Comma 14 2 2" xfId="189"/>
    <cellStyle name="Comma 14 2 2 2" xfId="1034"/>
    <cellStyle name="Comma 14 2 2 2 2" xfId="1820"/>
    <cellStyle name="Comma 14 2 2 3" xfId="1212"/>
    <cellStyle name="Comma 14 2 2 3 2" xfId="1998"/>
    <cellStyle name="Comma 14 2 2 4" xfId="1390"/>
    <cellStyle name="Comma 14 2 2 4 2" xfId="2176"/>
    <cellStyle name="Comma 14 2 2 5" xfId="1642"/>
    <cellStyle name="Comma 14 2 3" xfId="1033"/>
    <cellStyle name="Comma 14 2 3 2" xfId="1819"/>
    <cellStyle name="Comma 14 2 4" xfId="1211"/>
    <cellStyle name="Comma 14 2 4 2" xfId="1997"/>
    <cellStyle name="Comma 14 2 5" xfId="1389"/>
    <cellStyle name="Comma 14 2 5 2" xfId="2175"/>
    <cellStyle name="Comma 14 2 6" xfId="1641"/>
    <cellStyle name="Comma 14 3" xfId="190"/>
    <cellStyle name="Comma 14 3 2" xfId="1035"/>
    <cellStyle name="Comma 14 3 2 2" xfId="1821"/>
    <cellStyle name="Comma 14 3 3" xfId="1213"/>
    <cellStyle name="Comma 14 3 3 2" xfId="1999"/>
    <cellStyle name="Comma 14 3 4" xfId="1391"/>
    <cellStyle name="Comma 14 3 4 2" xfId="2177"/>
    <cellStyle name="Comma 14 3 5" xfId="1643"/>
    <cellStyle name="Comma 14 4" xfId="1032"/>
    <cellStyle name="Comma 14 4 2" xfId="1818"/>
    <cellStyle name="Comma 14 5" xfId="1210"/>
    <cellStyle name="Comma 14 5 2" xfId="1996"/>
    <cellStyle name="Comma 14 6" xfId="1388"/>
    <cellStyle name="Comma 14 6 2" xfId="2174"/>
    <cellStyle name="Comma 14 7" xfId="1640"/>
    <cellStyle name="Comma 15" xfId="191"/>
    <cellStyle name="Comma 15 2" xfId="192"/>
    <cellStyle name="Comma 15 2 2" xfId="193"/>
    <cellStyle name="Comma 15 2 2 2" xfId="1038"/>
    <cellStyle name="Comma 15 2 2 2 2" xfId="1824"/>
    <cellStyle name="Comma 15 2 2 3" xfId="1216"/>
    <cellStyle name="Comma 15 2 2 3 2" xfId="2002"/>
    <cellStyle name="Comma 15 2 2 4" xfId="1394"/>
    <cellStyle name="Comma 15 2 2 4 2" xfId="2180"/>
    <cellStyle name="Comma 15 2 2 5" xfId="1646"/>
    <cellStyle name="Comma 15 2 3" xfId="1037"/>
    <cellStyle name="Comma 15 2 3 2" xfId="1823"/>
    <cellStyle name="Comma 15 2 4" xfId="1215"/>
    <cellStyle name="Comma 15 2 4 2" xfId="2001"/>
    <cellStyle name="Comma 15 2 5" xfId="1393"/>
    <cellStyle name="Comma 15 2 5 2" xfId="2179"/>
    <cellStyle name="Comma 15 2 6" xfId="1645"/>
    <cellStyle name="Comma 15 3" xfId="194"/>
    <cellStyle name="Comma 15 3 2" xfId="1039"/>
    <cellStyle name="Comma 15 3 2 2" xfId="1825"/>
    <cellStyle name="Comma 15 3 3" xfId="1217"/>
    <cellStyle name="Comma 15 3 3 2" xfId="2003"/>
    <cellStyle name="Comma 15 3 4" xfId="1395"/>
    <cellStyle name="Comma 15 3 4 2" xfId="2181"/>
    <cellStyle name="Comma 15 3 5" xfId="1647"/>
    <cellStyle name="Comma 15 4" xfId="1036"/>
    <cellStyle name="Comma 15 4 2" xfId="1822"/>
    <cellStyle name="Comma 15 5" xfId="1214"/>
    <cellStyle name="Comma 15 5 2" xfId="2000"/>
    <cellStyle name="Comma 15 6" xfId="1392"/>
    <cellStyle name="Comma 15 6 2" xfId="2178"/>
    <cellStyle name="Comma 15 7" xfId="1644"/>
    <cellStyle name="Comma 16" xfId="195"/>
    <cellStyle name="Comma 16 2" xfId="196"/>
    <cellStyle name="Comma 16 2 2" xfId="197"/>
    <cellStyle name="Comma 16 2 2 2" xfId="1042"/>
    <cellStyle name="Comma 16 2 2 2 2" xfId="1828"/>
    <cellStyle name="Comma 16 2 2 3" xfId="1220"/>
    <cellStyle name="Comma 16 2 2 3 2" xfId="2006"/>
    <cellStyle name="Comma 16 2 2 4" xfId="1398"/>
    <cellStyle name="Comma 16 2 2 4 2" xfId="2184"/>
    <cellStyle name="Comma 16 2 2 5" xfId="1650"/>
    <cellStyle name="Comma 16 2 3" xfId="1041"/>
    <cellStyle name="Comma 16 2 3 2" xfId="1827"/>
    <cellStyle name="Comma 16 2 4" xfId="1219"/>
    <cellStyle name="Comma 16 2 4 2" xfId="2005"/>
    <cellStyle name="Comma 16 2 5" xfId="1397"/>
    <cellStyle name="Comma 16 2 5 2" xfId="2183"/>
    <cellStyle name="Comma 16 2 6" xfId="1649"/>
    <cellStyle name="Comma 16 3" xfId="198"/>
    <cellStyle name="Comma 16 3 2" xfId="1043"/>
    <cellStyle name="Comma 16 3 2 2" xfId="1829"/>
    <cellStyle name="Comma 16 3 3" xfId="1221"/>
    <cellStyle name="Comma 16 3 3 2" xfId="2007"/>
    <cellStyle name="Comma 16 3 4" xfId="1399"/>
    <cellStyle name="Comma 16 3 4 2" xfId="2185"/>
    <cellStyle name="Comma 16 3 5" xfId="1651"/>
    <cellStyle name="Comma 16 4" xfId="1040"/>
    <cellStyle name="Comma 16 4 2" xfId="1826"/>
    <cellStyle name="Comma 16 5" xfId="1218"/>
    <cellStyle name="Comma 16 5 2" xfId="2004"/>
    <cellStyle name="Comma 16 6" xfId="1396"/>
    <cellStyle name="Comma 16 6 2" xfId="2182"/>
    <cellStyle name="Comma 16 7" xfId="1648"/>
    <cellStyle name="Comma 17" xfId="199"/>
    <cellStyle name="Comma 17 2" xfId="200"/>
    <cellStyle name="Comma 17 2 2" xfId="201"/>
    <cellStyle name="Comma 17 2 2 2" xfId="1046"/>
    <cellStyle name="Comma 17 2 2 2 2" xfId="1832"/>
    <cellStyle name="Comma 17 2 2 3" xfId="1224"/>
    <cellStyle name="Comma 17 2 2 3 2" xfId="2010"/>
    <cellStyle name="Comma 17 2 2 4" xfId="1402"/>
    <cellStyle name="Comma 17 2 2 4 2" xfId="2188"/>
    <cellStyle name="Comma 17 2 2 5" xfId="1654"/>
    <cellStyle name="Comma 17 2 3" xfId="1045"/>
    <cellStyle name="Comma 17 2 3 2" xfId="1831"/>
    <cellStyle name="Comma 17 2 4" xfId="1223"/>
    <cellStyle name="Comma 17 2 4 2" xfId="2009"/>
    <cellStyle name="Comma 17 2 5" xfId="1401"/>
    <cellStyle name="Comma 17 2 5 2" xfId="2187"/>
    <cellStyle name="Comma 17 2 6" xfId="1653"/>
    <cellStyle name="Comma 17 3" xfId="202"/>
    <cellStyle name="Comma 17 3 2" xfId="1047"/>
    <cellStyle name="Comma 17 3 2 2" xfId="1833"/>
    <cellStyle name="Comma 17 3 3" xfId="1225"/>
    <cellStyle name="Comma 17 3 3 2" xfId="2011"/>
    <cellStyle name="Comma 17 3 4" xfId="1403"/>
    <cellStyle name="Comma 17 3 4 2" xfId="2189"/>
    <cellStyle name="Comma 17 3 5" xfId="1655"/>
    <cellStyle name="Comma 17 4" xfId="1044"/>
    <cellStyle name="Comma 17 4 2" xfId="1830"/>
    <cellStyle name="Comma 17 5" xfId="1222"/>
    <cellStyle name="Comma 17 5 2" xfId="2008"/>
    <cellStyle name="Comma 17 6" xfId="1400"/>
    <cellStyle name="Comma 17 6 2" xfId="2186"/>
    <cellStyle name="Comma 17 7" xfId="1652"/>
    <cellStyle name="Comma 18" xfId="203"/>
    <cellStyle name="Comma 18 2" xfId="204"/>
    <cellStyle name="Comma 18 2 2" xfId="205"/>
    <cellStyle name="Comma 18 2 2 2" xfId="1050"/>
    <cellStyle name="Comma 18 2 2 2 2" xfId="1836"/>
    <cellStyle name="Comma 18 2 2 3" xfId="1228"/>
    <cellStyle name="Comma 18 2 2 3 2" xfId="2014"/>
    <cellStyle name="Comma 18 2 2 4" xfId="1406"/>
    <cellStyle name="Comma 18 2 2 4 2" xfId="2192"/>
    <cellStyle name="Comma 18 2 2 5" xfId="1658"/>
    <cellStyle name="Comma 18 2 3" xfId="1049"/>
    <cellStyle name="Comma 18 2 3 2" xfId="1835"/>
    <cellStyle name="Comma 18 2 4" xfId="1227"/>
    <cellStyle name="Comma 18 2 4 2" xfId="2013"/>
    <cellStyle name="Comma 18 2 5" xfId="1405"/>
    <cellStyle name="Comma 18 2 5 2" xfId="2191"/>
    <cellStyle name="Comma 18 2 6" xfId="1657"/>
    <cellStyle name="Comma 18 3" xfId="206"/>
    <cellStyle name="Comma 18 3 2" xfId="1051"/>
    <cellStyle name="Comma 18 3 2 2" xfId="1837"/>
    <cellStyle name="Comma 18 3 3" xfId="1229"/>
    <cellStyle name="Comma 18 3 3 2" xfId="2015"/>
    <cellStyle name="Comma 18 3 4" xfId="1407"/>
    <cellStyle name="Comma 18 3 4 2" xfId="2193"/>
    <cellStyle name="Comma 18 3 5" xfId="1659"/>
    <cellStyle name="Comma 18 4" xfId="1048"/>
    <cellStyle name="Comma 18 4 2" xfId="1834"/>
    <cellStyle name="Comma 18 5" xfId="1226"/>
    <cellStyle name="Comma 18 5 2" xfId="2012"/>
    <cellStyle name="Comma 18 6" xfId="1404"/>
    <cellStyle name="Comma 18 6 2" xfId="2190"/>
    <cellStyle name="Comma 18 7" xfId="1656"/>
    <cellStyle name="Comma 19" xfId="207"/>
    <cellStyle name="Comma 19 2" xfId="208"/>
    <cellStyle name="Comma 19 2 2" xfId="1053"/>
    <cellStyle name="Comma 19 2 2 2" xfId="1839"/>
    <cellStyle name="Comma 19 2 3" xfId="1231"/>
    <cellStyle name="Comma 19 2 3 2" xfId="2017"/>
    <cellStyle name="Comma 19 2 4" xfId="1409"/>
    <cellStyle name="Comma 19 2 4 2" xfId="2195"/>
    <cellStyle name="Comma 19 2 5" xfId="1661"/>
    <cellStyle name="Comma 19 3" xfId="1052"/>
    <cellStyle name="Comma 19 3 2" xfId="1838"/>
    <cellStyle name="Comma 19 4" xfId="1230"/>
    <cellStyle name="Comma 19 4 2" xfId="2016"/>
    <cellStyle name="Comma 19 5" xfId="1408"/>
    <cellStyle name="Comma 19 5 2" xfId="2194"/>
    <cellStyle name="Comma 19 6" xfId="1660"/>
    <cellStyle name="Comma 2" xfId="1"/>
    <cellStyle name="Comma 2 10" xfId="1511"/>
    <cellStyle name="Comma 2 10 2" xfId="2297"/>
    <cellStyle name="Comma 2 11" xfId="1525"/>
    <cellStyle name="Comma 2 12" xfId="1531"/>
    <cellStyle name="Comma 2 13" xfId="1535"/>
    <cellStyle name="Comma 2 14" xfId="1539"/>
    <cellStyle name="Comma 2 15" xfId="1543"/>
    <cellStyle name="Comma 2 16" xfId="1547"/>
    <cellStyle name="Comma 2 17" xfId="1551"/>
    <cellStyle name="Comma 2 18" xfId="1555"/>
    <cellStyle name="Comma 2 19" xfId="1559"/>
    <cellStyle name="Comma 2 2" xfId="14"/>
    <cellStyle name="Comma 2 2 2" xfId="210"/>
    <cellStyle name="Comma 2 2 2 2" xfId="1055"/>
    <cellStyle name="Comma 2 2 2 2 2" xfId="1841"/>
    <cellStyle name="Comma 2 2 2 3" xfId="1233"/>
    <cellStyle name="Comma 2 2 2 3 2" xfId="2019"/>
    <cellStyle name="Comma 2 2 2 4" xfId="1411"/>
    <cellStyle name="Comma 2 2 2 4 2" xfId="2197"/>
    <cellStyle name="Comma 2 2 2 5" xfId="1663"/>
    <cellStyle name="Comma 2 2 3" xfId="209"/>
    <cellStyle name="Comma 2 2 3 2" xfId="1054"/>
    <cellStyle name="Comma 2 2 3 2 2" xfId="1840"/>
    <cellStyle name="Comma 2 2 3 3" xfId="1232"/>
    <cellStyle name="Comma 2 2 3 3 2" xfId="2018"/>
    <cellStyle name="Comma 2 2 3 4" xfId="1410"/>
    <cellStyle name="Comma 2 2 3 4 2" xfId="2196"/>
    <cellStyle name="Comma 2 2 3 5" xfId="1662"/>
    <cellStyle name="Comma 2 2 4" xfId="977"/>
    <cellStyle name="Comma 2 2 4 2" xfId="1763"/>
    <cellStyle name="Comma 2 2 5" xfId="1155"/>
    <cellStyle name="Comma 2 2 5 2" xfId="1941"/>
    <cellStyle name="Comma 2 2 6" xfId="1333"/>
    <cellStyle name="Comma 2 2 6 2" xfId="2119"/>
    <cellStyle name="Comma 2 2 7" xfId="1585"/>
    <cellStyle name="Comma 2 20" xfId="1562"/>
    <cellStyle name="Comma 2 21" xfId="1566"/>
    <cellStyle name="Comma 2 22" xfId="1570"/>
    <cellStyle name="Comma 2 23" xfId="1574"/>
    <cellStyle name="Comma 2 24" xfId="1578"/>
    <cellStyle name="Comma 2 25" xfId="1583"/>
    <cellStyle name="Comma 2 26" xfId="2300"/>
    <cellStyle name="Comma 2 27" xfId="2303"/>
    <cellStyle name="Comma 2 28" xfId="2306"/>
    <cellStyle name="Comma 2 29" xfId="2308"/>
    <cellStyle name="Comma 2 3" xfId="53"/>
    <cellStyle name="Comma 2 3 2" xfId="1011"/>
    <cellStyle name="Comma 2 3 2 2" xfId="1797"/>
    <cellStyle name="Comma 2 3 3" xfId="1189"/>
    <cellStyle name="Comma 2 3 3 2" xfId="1975"/>
    <cellStyle name="Comma 2 3 4" xfId="1367"/>
    <cellStyle name="Comma 2 3 4 2" xfId="2153"/>
    <cellStyle name="Comma 2 3 5" xfId="1619"/>
    <cellStyle name="Comma 2 30" xfId="2310"/>
    <cellStyle name="Comma 2 31" xfId="2312"/>
    <cellStyle name="Comma 2 32" xfId="2315"/>
    <cellStyle name="Comma 2 33" xfId="2317"/>
    <cellStyle name="Comma 2 4" xfId="28"/>
    <cellStyle name="Comma 2 4 2" xfId="40"/>
    <cellStyle name="Comma 2 4 2 2" xfId="999"/>
    <cellStyle name="Comma 2 4 2 2 2" xfId="1785"/>
    <cellStyle name="Comma 2 4 2 3" xfId="1177"/>
    <cellStyle name="Comma 2 4 2 3 2" xfId="1963"/>
    <cellStyle name="Comma 2 4 2 4" xfId="1355"/>
    <cellStyle name="Comma 2 4 2 4 2" xfId="2141"/>
    <cellStyle name="Comma 2 4 2 5" xfId="1607"/>
    <cellStyle name="Comma 2 4 3" xfId="59"/>
    <cellStyle name="Comma 2 4 3 2" xfId="1015"/>
    <cellStyle name="Comma 2 4 3 2 2" xfId="1801"/>
    <cellStyle name="Comma 2 4 3 3" xfId="1193"/>
    <cellStyle name="Comma 2 4 3 3 2" xfId="1979"/>
    <cellStyle name="Comma 2 4 3 4" xfId="1371"/>
    <cellStyle name="Comma 2 4 3 4 2" xfId="2157"/>
    <cellStyle name="Comma 2 4 3 5" xfId="1623"/>
    <cellStyle name="Comma 2 4 4" xfId="988"/>
    <cellStyle name="Comma 2 4 4 2" xfId="1774"/>
    <cellStyle name="Comma 2 4 5" xfId="1166"/>
    <cellStyle name="Comma 2 4 5 2" xfId="1952"/>
    <cellStyle name="Comma 2 4 6" xfId="1344"/>
    <cellStyle name="Comma 2 4 6 2" xfId="2130"/>
    <cellStyle name="Comma 2 4 7" xfId="1596"/>
    <cellStyle name="Comma 2 5" xfId="22"/>
    <cellStyle name="Comma 2 5 2" xfId="33"/>
    <cellStyle name="Comma 2 5 2 2" xfId="993"/>
    <cellStyle name="Comma 2 5 2 2 2" xfId="1779"/>
    <cellStyle name="Comma 2 5 2 3" xfId="1171"/>
    <cellStyle name="Comma 2 5 2 3 2" xfId="1957"/>
    <cellStyle name="Comma 2 5 2 4" xfId="1349"/>
    <cellStyle name="Comma 2 5 2 4 2" xfId="2135"/>
    <cellStyle name="Comma 2 5 2 5" xfId="1601"/>
    <cellStyle name="Comma 2 5 3" xfId="49"/>
    <cellStyle name="Comma 2 5 3 2" xfId="1008"/>
    <cellStyle name="Comma 2 5 3 2 2" xfId="1794"/>
    <cellStyle name="Comma 2 5 3 3" xfId="1186"/>
    <cellStyle name="Comma 2 5 3 3 2" xfId="1972"/>
    <cellStyle name="Comma 2 5 3 4" xfId="1364"/>
    <cellStyle name="Comma 2 5 3 4 2" xfId="2150"/>
    <cellStyle name="Comma 2 5 3 5" xfId="1616"/>
    <cellStyle name="Comma 2 5 4" xfId="983"/>
    <cellStyle name="Comma 2 5 4 2" xfId="1769"/>
    <cellStyle name="Comma 2 5 5" xfId="1161"/>
    <cellStyle name="Comma 2 5 5 2" xfId="1947"/>
    <cellStyle name="Comma 2 5 6" xfId="1339"/>
    <cellStyle name="Comma 2 5 6 2" xfId="2125"/>
    <cellStyle name="Comma 2 5 7" xfId="1591"/>
    <cellStyle name="Comma 2 6" xfId="975"/>
    <cellStyle name="Comma 2 6 2" xfId="1761"/>
    <cellStyle name="Comma 2 7" xfId="1153"/>
    <cellStyle name="Comma 2 7 2" xfId="1939"/>
    <cellStyle name="Comma 2 8" xfId="1331"/>
    <cellStyle name="Comma 2 8 2" xfId="2117"/>
    <cellStyle name="Comma 2 9" xfId="1509"/>
    <cellStyle name="Comma 2 9 2" xfId="2295"/>
    <cellStyle name="Comma 20" xfId="211"/>
    <cellStyle name="Comma 20 2" xfId="212"/>
    <cellStyle name="Comma 20 2 2" xfId="1057"/>
    <cellStyle name="Comma 20 2 2 2" xfId="1843"/>
    <cellStyle name="Comma 20 2 3" xfId="1235"/>
    <cellStyle name="Comma 20 2 3 2" xfId="2021"/>
    <cellStyle name="Comma 20 2 4" xfId="1413"/>
    <cellStyle name="Comma 20 2 4 2" xfId="2199"/>
    <cellStyle name="Comma 20 2 5" xfId="1665"/>
    <cellStyle name="Comma 20 3" xfId="1056"/>
    <cellStyle name="Comma 20 3 2" xfId="1842"/>
    <cellStyle name="Comma 20 4" xfId="1234"/>
    <cellStyle name="Comma 20 4 2" xfId="2020"/>
    <cellStyle name="Comma 20 5" xfId="1412"/>
    <cellStyle name="Comma 20 5 2" xfId="2198"/>
    <cellStyle name="Comma 20 6" xfId="1664"/>
    <cellStyle name="Comma 21" xfId="213"/>
    <cellStyle name="Comma 21 2" xfId="214"/>
    <cellStyle name="Comma 21 2 2" xfId="1059"/>
    <cellStyle name="Comma 21 2 2 2" xfId="1845"/>
    <cellStyle name="Comma 21 2 3" xfId="1237"/>
    <cellStyle name="Comma 21 2 3 2" xfId="2023"/>
    <cellStyle name="Comma 21 2 4" xfId="1415"/>
    <cellStyle name="Comma 21 2 4 2" xfId="2201"/>
    <cellStyle name="Comma 21 2 5" xfId="1667"/>
    <cellStyle name="Comma 21 3" xfId="1058"/>
    <cellStyle name="Comma 21 3 2" xfId="1844"/>
    <cellStyle name="Comma 21 4" xfId="1236"/>
    <cellStyle name="Comma 21 4 2" xfId="2022"/>
    <cellStyle name="Comma 21 5" xfId="1414"/>
    <cellStyle name="Comma 21 5 2" xfId="2200"/>
    <cellStyle name="Comma 21 6" xfId="1666"/>
    <cellStyle name="Comma 22" xfId="215"/>
    <cellStyle name="Comma 22 2" xfId="216"/>
    <cellStyle name="Comma 22 2 2" xfId="1061"/>
    <cellStyle name="Comma 22 2 2 2" xfId="1847"/>
    <cellStyle name="Comma 22 2 3" xfId="1239"/>
    <cellStyle name="Comma 22 2 3 2" xfId="2025"/>
    <cellStyle name="Comma 22 2 4" xfId="1417"/>
    <cellStyle name="Comma 22 2 4 2" xfId="2203"/>
    <cellStyle name="Comma 22 2 5" xfId="1669"/>
    <cellStyle name="Comma 22 3" xfId="1060"/>
    <cellStyle name="Comma 22 3 2" xfId="1846"/>
    <cellStyle name="Comma 22 4" xfId="1238"/>
    <cellStyle name="Comma 22 4 2" xfId="2024"/>
    <cellStyle name="Comma 22 5" xfId="1416"/>
    <cellStyle name="Comma 22 5 2" xfId="2202"/>
    <cellStyle name="Comma 22 6" xfId="1668"/>
    <cellStyle name="Comma 23" xfId="217"/>
    <cellStyle name="Comma 23 2" xfId="218"/>
    <cellStyle name="Comma 23 2 2" xfId="1063"/>
    <cellStyle name="Comma 23 2 2 2" xfId="1849"/>
    <cellStyle name="Comma 23 2 3" xfId="1241"/>
    <cellStyle name="Comma 23 2 3 2" xfId="2027"/>
    <cellStyle name="Comma 23 2 4" xfId="1419"/>
    <cellStyle name="Comma 23 2 4 2" xfId="2205"/>
    <cellStyle name="Comma 23 2 5" xfId="1671"/>
    <cellStyle name="Comma 23 3" xfId="1062"/>
    <cellStyle name="Comma 23 3 2" xfId="1848"/>
    <cellStyle name="Comma 23 4" xfId="1240"/>
    <cellStyle name="Comma 23 4 2" xfId="2026"/>
    <cellStyle name="Comma 23 5" xfId="1418"/>
    <cellStyle name="Comma 23 5 2" xfId="2204"/>
    <cellStyle name="Comma 23 6" xfId="1670"/>
    <cellStyle name="Comma 24" xfId="219"/>
    <cellStyle name="Comma 24 2" xfId="220"/>
    <cellStyle name="Comma 24 2 2" xfId="1065"/>
    <cellStyle name="Comma 24 2 2 2" xfId="1851"/>
    <cellStyle name="Comma 24 2 3" xfId="1243"/>
    <cellStyle name="Comma 24 2 3 2" xfId="2029"/>
    <cellStyle name="Comma 24 2 4" xfId="1421"/>
    <cellStyle name="Comma 24 2 4 2" xfId="2207"/>
    <cellStyle name="Comma 24 2 5" xfId="1673"/>
    <cellStyle name="Comma 24 3" xfId="1064"/>
    <cellStyle name="Comma 24 3 2" xfId="1850"/>
    <cellStyle name="Comma 24 4" xfId="1242"/>
    <cellStyle name="Comma 24 4 2" xfId="2028"/>
    <cellStyle name="Comma 24 5" xfId="1420"/>
    <cellStyle name="Comma 24 5 2" xfId="2206"/>
    <cellStyle name="Comma 24 6" xfId="1672"/>
    <cellStyle name="Comma 25" xfId="221"/>
    <cellStyle name="Comma 25 2" xfId="222"/>
    <cellStyle name="Comma 25 2 2" xfId="1067"/>
    <cellStyle name="Comma 25 2 2 2" xfId="1853"/>
    <cellStyle name="Comma 25 2 3" xfId="1245"/>
    <cellStyle name="Comma 25 2 3 2" xfId="2031"/>
    <cellStyle name="Comma 25 2 4" xfId="1423"/>
    <cellStyle name="Comma 25 2 4 2" xfId="2209"/>
    <cellStyle name="Comma 25 2 5" xfId="1675"/>
    <cellStyle name="Comma 25 3" xfId="1066"/>
    <cellStyle name="Comma 25 3 2" xfId="1852"/>
    <cellStyle name="Comma 25 4" xfId="1244"/>
    <cellStyle name="Comma 25 4 2" xfId="2030"/>
    <cellStyle name="Comma 25 5" xfId="1422"/>
    <cellStyle name="Comma 25 5 2" xfId="2208"/>
    <cellStyle name="Comma 25 6" xfId="1674"/>
    <cellStyle name="Comma 26" xfId="223"/>
    <cellStyle name="Comma 26 2" xfId="224"/>
    <cellStyle name="Comma 26 2 2" xfId="1069"/>
    <cellStyle name="Comma 26 2 2 2" xfId="1855"/>
    <cellStyle name="Comma 26 2 3" xfId="1247"/>
    <cellStyle name="Comma 26 2 3 2" xfId="2033"/>
    <cellStyle name="Comma 26 2 4" xfId="1425"/>
    <cellStyle name="Comma 26 2 4 2" xfId="2211"/>
    <cellStyle name="Comma 26 2 5" xfId="1677"/>
    <cellStyle name="Comma 26 3" xfId="1068"/>
    <cellStyle name="Comma 26 3 2" xfId="1854"/>
    <cellStyle name="Comma 26 4" xfId="1246"/>
    <cellStyle name="Comma 26 4 2" xfId="2032"/>
    <cellStyle name="Comma 26 5" xfId="1424"/>
    <cellStyle name="Comma 26 5 2" xfId="2210"/>
    <cellStyle name="Comma 26 6" xfId="1676"/>
    <cellStyle name="Comma 27" xfId="225"/>
    <cellStyle name="Comma 27 2" xfId="226"/>
    <cellStyle name="Comma 27 2 2" xfId="1071"/>
    <cellStyle name="Comma 27 2 2 2" xfId="1857"/>
    <cellStyle name="Comma 27 2 3" xfId="1249"/>
    <cellStyle name="Comma 27 2 3 2" xfId="2035"/>
    <cellStyle name="Comma 27 2 4" xfId="1427"/>
    <cellStyle name="Comma 27 2 4 2" xfId="2213"/>
    <cellStyle name="Comma 27 2 5" xfId="1679"/>
    <cellStyle name="Comma 27 3" xfId="1070"/>
    <cellStyle name="Comma 27 3 2" xfId="1856"/>
    <cellStyle name="Comma 27 4" xfId="1248"/>
    <cellStyle name="Comma 27 4 2" xfId="2034"/>
    <cellStyle name="Comma 27 5" xfId="1426"/>
    <cellStyle name="Comma 27 5 2" xfId="2212"/>
    <cellStyle name="Comma 27 6" xfId="1678"/>
    <cellStyle name="Comma 28" xfId="227"/>
    <cellStyle name="Comma 28 2" xfId="228"/>
    <cellStyle name="Comma 28 2 2" xfId="1073"/>
    <cellStyle name="Comma 28 2 2 2" xfId="1859"/>
    <cellStyle name="Comma 28 2 3" xfId="1251"/>
    <cellStyle name="Comma 28 2 3 2" xfId="2037"/>
    <cellStyle name="Comma 28 2 4" xfId="1429"/>
    <cellStyle name="Comma 28 2 4 2" xfId="2215"/>
    <cellStyle name="Comma 28 2 5" xfId="1681"/>
    <cellStyle name="Comma 28 3" xfId="1072"/>
    <cellStyle name="Comma 28 3 2" xfId="1858"/>
    <cellStyle name="Comma 28 4" xfId="1250"/>
    <cellStyle name="Comma 28 4 2" xfId="2036"/>
    <cellStyle name="Comma 28 5" xfId="1428"/>
    <cellStyle name="Comma 28 5 2" xfId="2214"/>
    <cellStyle name="Comma 28 6" xfId="1680"/>
    <cellStyle name="Comma 29" xfId="229"/>
    <cellStyle name="Comma 29 2" xfId="230"/>
    <cellStyle name="Comma 29 2 2" xfId="1075"/>
    <cellStyle name="Comma 29 2 2 2" xfId="1861"/>
    <cellStyle name="Comma 29 2 3" xfId="1253"/>
    <cellStyle name="Comma 29 2 3 2" xfId="2039"/>
    <cellStyle name="Comma 29 2 4" xfId="1431"/>
    <cellStyle name="Comma 29 2 4 2" xfId="2217"/>
    <cellStyle name="Comma 29 2 5" xfId="1683"/>
    <cellStyle name="Comma 29 3" xfId="1074"/>
    <cellStyle name="Comma 29 3 2" xfId="1860"/>
    <cellStyle name="Comma 29 4" xfId="1252"/>
    <cellStyle name="Comma 29 4 2" xfId="2038"/>
    <cellStyle name="Comma 29 5" xfId="1430"/>
    <cellStyle name="Comma 29 5 2" xfId="2216"/>
    <cellStyle name="Comma 29 6" xfId="1682"/>
    <cellStyle name="Comma 3" xfId="2"/>
    <cellStyle name="Comma 3 10" xfId="1510"/>
    <cellStyle name="Comma 3 10 2" xfId="2296"/>
    <cellStyle name="Comma 3 11" xfId="1512"/>
    <cellStyle name="Comma 3 11 2" xfId="2298"/>
    <cellStyle name="Comma 3 12" xfId="1526"/>
    <cellStyle name="Comma 3 13" xfId="1532"/>
    <cellStyle name="Comma 3 14" xfId="1536"/>
    <cellStyle name="Comma 3 15" xfId="1540"/>
    <cellStyle name="Comma 3 16" xfId="1544"/>
    <cellStyle name="Comma 3 17" xfId="1548"/>
    <cellStyle name="Comma 3 18" xfId="1552"/>
    <cellStyle name="Comma 3 19" xfId="1556"/>
    <cellStyle name="Comma 3 2" xfId="15"/>
    <cellStyle name="Comma 3 2 2" xfId="233"/>
    <cellStyle name="Comma 3 2 2 2" xfId="1078"/>
    <cellStyle name="Comma 3 2 2 2 2" xfId="1864"/>
    <cellStyle name="Comma 3 2 2 3" xfId="1256"/>
    <cellStyle name="Comma 3 2 2 3 2" xfId="2042"/>
    <cellStyle name="Comma 3 2 2 4" xfId="1434"/>
    <cellStyle name="Comma 3 2 2 4 2" xfId="2220"/>
    <cellStyle name="Comma 3 2 2 5" xfId="1686"/>
    <cellStyle name="Comma 3 2 3" xfId="232"/>
    <cellStyle name="Comma 3 2 3 2" xfId="1077"/>
    <cellStyle name="Comma 3 2 3 2 2" xfId="1863"/>
    <cellStyle name="Comma 3 2 3 3" xfId="1255"/>
    <cellStyle name="Comma 3 2 3 3 2" xfId="2041"/>
    <cellStyle name="Comma 3 2 3 4" xfId="1433"/>
    <cellStyle name="Comma 3 2 3 4 2" xfId="2219"/>
    <cellStyle name="Comma 3 2 3 5" xfId="1685"/>
    <cellStyle name="Comma 3 2 4" xfId="37"/>
    <cellStyle name="Comma 3 2 4 2" xfId="997"/>
    <cellStyle name="Comma 3 2 4 2 2" xfId="1783"/>
    <cellStyle name="Comma 3 2 4 3" xfId="1175"/>
    <cellStyle name="Comma 3 2 4 3 2" xfId="1961"/>
    <cellStyle name="Comma 3 2 4 4" xfId="1353"/>
    <cellStyle name="Comma 3 2 4 4 2" xfId="2139"/>
    <cellStyle name="Comma 3 2 4 5" xfId="1605"/>
    <cellStyle name="Comma 3 2 5" xfId="978"/>
    <cellStyle name="Comma 3 2 5 2" xfId="1764"/>
    <cellStyle name="Comma 3 2 6" xfId="1156"/>
    <cellStyle name="Comma 3 2 6 2" xfId="1942"/>
    <cellStyle name="Comma 3 2 7" xfId="1334"/>
    <cellStyle name="Comma 3 2 7 2" xfId="2120"/>
    <cellStyle name="Comma 3 2 8" xfId="1586"/>
    <cellStyle name="Comma 3 20" xfId="1560"/>
    <cellStyle name="Comma 3 21" xfId="1563"/>
    <cellStyle name="Comma 3 22" xfId="1567"/>
    <cellStyle name="Comma 3 23" xfId="1571"/>
    <cellStyle name="Comma 3 24" xfId="1575"/>
    <cellStyle name="Comma 3 25" xfId="1579"/>
    <cellStyle name="Comma 3 26" xfId="1584"/>
    <cellStyle name="Comma 3 27" xfId="2301"/>
    <cellStyle name="Comma 3 28" xfId="2304"/>
    <cellStyle name="Comma 3 29" xfId="2307"/>
    <cellStyle name="Comma 3 3" xfId="56"/>
    <cellStyle name="Comma 3 3 2" xfId="234"/>
    <cellStyle name="Comma 3 3 2 2" xfId="1079"/>
    <cellStyle name="Comma 3 3 2 2 2" xfId="1865"/>
    <cellStyle name="Comma 3 3 2 3" xfId="1257"/>
    <cellStyle name="Comma 3 3 2 3 2" xfId="2043"/>
    <cellStyle name="Comma 3 3 2 4" xfId="1435"/>
    <cellStyle name="Comma 3 3 2 4 2" xfId="2221"/>
    <cellStyle name="Comma 3 3 2 5" xfId="1687"/>
    <cellStyle name="Comma 3 3 3" xfId="1013"/>
    <cellStyle name="Comma 3 3 3 2" xfId="1799"/>
    <cellStyle name="Comma 3 3 4" xfId="1191"/>
    <cellStyle name="Comma 3 3 4 2" xfId="1977"/>
    <cellStyle name="Comma 3 3 5" xfId="1369"/>
    <cellStyle name="Comma 3 3 5 2" xfId="2155"/>
    <cellStyle name="Comma 3 3 6" xfId="1621"/>
    <cellStyle name="Comma 3 30" xfId="2309"/>
    <cellStyle name="Comma 3 31" xfId="2311"/>
    <cellStyle name="Comma 3 32" xfId="2313"/>
    <cellStyle name="Comma 3 33" xfId="2316"/>
    <cellStyle name="Comma 3 34" xfId="2318"/>
    <cellStyle name="Comma 3 4" xfId="965"/>
    <cellStyle name="Comma 3 4 2" xfId="1146"/>
    <cellStyle name="Comma 3 4 2 2" xfId="1932"/>
    <cellStyle name="Comma 3 4 3" xfId="1324"/>
    <cellStyle name="Comma 3 4 3 2" xfId="2110"/>
    <cellStyle name="Comma 3 4 4" xfId="1502"/>
    <cellStyle name="Comma 3 4 4 2" xfId="2288"/>
    <cellStyle name="Comma 3 4 5" xfId="1754"/>
    <cellStyle name="Comma 3 5" xfId="231"/>
    <cellStyle name="Comma 3 5 2" xfId="1076"/>
    <cellStyle name="Comma 3 5 2 2" xfId="1862"/>
    <cellStyle name="Comma 3 5 3" xfId="1254"/>
    <cellStyle name="Comma 3 5 3 2" xfId="2040"/>
    <cellStyle name="Comma 3 5 4" xfId="1432"/>
    <cellStyle name="Comma 3 5 4 2" xfId="2218"/>
    <cellStyle name="Comma 3 5 5" xfId="1684"/>
    <cellStyle name="Comma 3 6" xfId="27"/>
    <cellStyle name="Comma 3 6 2" xfId="987"/>
    <cellStyle name="Comma 3 6 2 2" xfId="1773"/>
    <cellStyle name="Comma 3 6 3" xfId="1165"/>
    <cellStyle name="Comma 3 6 3 2" xfId="1951"/>
    <cellStyle name="Comma 3 6 4" xfId="1343"/>
    <cellStyle name="Comma 3 6 4 2" xfId="2129"/>
    <cellStyle name="Comma 3 6 5" xfId="1595"/>
    <cellStyle name="Comma 3 7" xfId="976"/>
    <cellStyle name="Comma 3 7 2" xfId="1762"/>
    <cellStyle name="Comma 3 8" xfId="1154"/>
    <cellStyle name="Comma 3 8 2" xfId="1940"/>
    <cellStyle name="Comma 3 9" xfId="1332"/>
    <cellStyle name="Comma 3 9 2" xfId="2118"/>
    <cellStyle name="Comma 30" xfId="235"/>
    <cellStyle name="Comma 30 2" xfId="236"/>
    <cellStyle name="Comma 30 2 2" xfId="1081"/>
    <cellStyle name="Comma 30 2 2 2" xfId="1867"/>
    <cellStyle name="Comma 30 2 3" xfId="1259"/>
    <cellStyle name="Comma 30 2 3 2" xfId="2045"/>
    <cellStyle name="Comma 30 2 4" xfId="1437"/>
    <cellStyle name="Comma 30 2 4 2" xfId="2223"/>
    <cellStyle name="Comma 30 2 5" xfId="1689"/>
    <cellStyle name="Comma 30 3" xfId="1080"/>
    <cellStyle name="Comma 30 3 2" xfId="1866"/>
    <cellStyle name="Comma 30 4" xfId="1258"/>
    <cellStyle name="Comma 30 4 2" xfId="2044"/>
    <cellStyle name="Comma 30 5" xfId="1436"/>
    <cellStyle name="Comma 30 5 2" xfId="2222"/>
    <cellStyle name="Comma 30 6" xfId="1688"/>
    <cellStyle name="Comma 31" xfId="237"/>
    <cellStyle name="Comma 31 2" xfId="238"/>
    <cellStyle name="Comma 31 2 2" xfId="1083"/>
    <cellStyle name="Comma 31 2 2 2" xfId="1869"/>
    <cellStyle name="Comma 31 2 3" xfId="1261"/>
    <cellStyle name="Comma 31 2 3 2" xfId="2047"/>
    <cellStyle name="Comma 31 2 4" xfId="1439"/>
    <cellStyle name="Comma 31 2 4 2" xfId="2225"/>
    <cellStyle name="Comma 31 2 5" xfId="1691"/>
    <cellStyle name="Comma 31 3" xfId="1082"/>
    <cellStyle name="Comma 31 3 2" xfId="1868"/>
    <cellStyle name="Comma 31 4" xfId="1260"/>
    <cellStyle name="Comma 31 4 2" xfId="2046"/>
    <cellStyle name="Comma 31 5" xfId="1438"/>
    <cellStyle name="Comma 31 5 2" xfId="2224"/>
    <cellStyle name="Comma 31 6" xfId="1690"/>
    <cellStyle name="Comma 32" xfId="239"/>
    <cellStyle name="Comma 32 2" xfId="240"/>
    <cellStyle name="Comma 32 2 2" xfId="1085"/>
    <cellStyle name="Comma 32 2 2 2" xfId="1871"/>
    <cellStyle name="Comma 32 2 3" xfId="1263"/>
    <cellStyle name="Comma 32 2 3 2" xfId="2049"/>
    <cellStyle name="Comma 32 2 4" xfId="1441"/>
    <cellStyle name="Comma 32 2 4 2" xfId="2227"/>
    <cellStyle name="Comma 32 2 5" xfId="1693"/>
    <cellStyle name="Comma 32 3" xfId="1084"/>
    <cellStyle name="Comma 32 3 2" xfId="1870"/>
    <cellStyle name="Comma 32 4" xfId="1262"/>
    <cellStyle name="Comma 32 4 2" xfId="2048"/>
    <cellStyle name="Comma 32 5" xfId="1440"/>
    <cellStyle name="Comma 32 5 2" xfId="2226"/>
    <cellStyle name="Comma 32 6" xfId="1692"/>
    <cellStyle name="Comma 33" xfId="241"/>
    <cellStyle name="Comma 33 2" xfId="242"/>
    <cellStyle name="Comma 33 2 2" xfId="1087"/>
    <cellStyle name="Comma 33 2 2 2" xfId="1873"/>
    <cellStyle name="Comma 33 2 3" xfId="1265"/>
    <cellStyle name="Comma 33 2 3 2" xfId="2051"/>
    <cellStyle name="Comma 33 2 4" xfId="1443"/>
    <cellStyle name="Comma 33 2 4 2" xfId="2229"/>
    <cellStyle name="Comma 33 2 5" xfId="1695"/>
    <cellStyle name="Comma 33 3" xfId="1086"/>
    <cellStyle name="Comma 33 3 2" xfId="1872"/>
    <cellStyle name="Comma 33 4" xfId="1264"/>
    <cellStyle name="Comma 33 4 2" xfId="2050"/>
    <cellStyle name="Comma 33 5" xfId="1442"/>
    <cellStyle name="Comma 33 5 2" xfId="2228"/>
    <cellStyle name="Comma 33 6" xfId="1694"/>
    <cellStyle name="Comma 34" xfId="243"/>
    <cellStyle name="Comma 34 2" xfId="244"/>
    <cellStyle name="Comma 34 2 2" xfId="1089"/>
    <cellStyle name="Comma 34 2 2 2" xfId="1875"/>
    <cellStyle name="Comma 34 2 3" xfId="1267"/>
    <cellStyle name="Comma 34 2 3 2" xfId="2053"/>
    <cellStyle name="Comma 34 2 4" xfId="1445"/>
    <cellStyle name="Comma 34 2 4 2" xfId="2231"/>
    <cellStyle name="Comma 34 2 5" xfId="1697"/>
    <cellStyle name="Comma 34 3" xfId="1088"/>
    <cellStyle name="Comma 34 3 2" xfId="1874"/>
    <cellStyle name="Comma 34 4" xfId="1266"/>
    <cellStyle name="Comma 34 4 2" xfId="2052"/>
    <cellStyle name="Comma 34 5" xfId="1444"/>
    <cellStyle name="Comma 34 5 2" xfId="2230"/>
    <cellStyle name="Comma 34 6" xfId="1696"/>
    <cellStyle name="Comma 35" xfId="245"/>
    <cellStyle name="Comma 35 2" xfId="246"/>
    <cellStyle name="Comma 35 2 2" xfId="1091"/>
    <cellStyle name="Comma 35 2 2 2" xfId="1877"/>
    <cellStyle name="Comma 35 2 3" xfId="1269"/>
    <cellStyle name="Comma 35 2 3 2" xfId="2055"/>
    <cellStyle name="Comma 35 2 4" xfId="1447"/>
    <cellStyle name="Comma 35 2 4 2" xfId="2233"/>
    <cellStyle name="Comma 35 2 5" xfId="1699"/>
    <cellStyle name="Comma 35 3" xfId="1090"/>
    <cellStyle name="Comma 35 3 2" xfId="1876"/>
    <cellStyle name="Comma 35 4" xfId="1268"/>
    <cellStyle name="Comma 35 4 2" xfId="2054"/>
    <cellStyle name="Comma 35 5" xfId="1446"/>
    <cellStyle name="Comma 35 5 2" xfId="2232"/>
    <cellStyle name="Comma 35 6" xfId="1698"/>
    <cellStyle name="Comma 36" xfId="247"/>
    <cellStyle name="Comma 36 2" xfId="1092"/>
    <cellStyle name="Comma 36 2 2" xfId="1878"/>
    <cellStyle name="Comma 36 3" xfId="1270"/>
    <cellStyle name="Comma 36 3 2" xfId="2056"/>
    <cellStyle name="Comma 36 4" xfId="1448"/>
    <cellStyle name="Comma 36 4 2" xfId="2234"/>
    <cellStyle name="Comma 36 5" xfId="1700"/>
    <cellStyle name="Comma 37" xfId="902"/>
    <cellStyle name="Comma 37 2" xfId="1135"/>
    <cellStyle name="Comma 37 2 2" xfId="1921"/>
    <cellStyle name="Comma 37 3" xfId="1313"/>
    <cellStyle name="Comma 37 3 2" xfId="2099"/>
    <cellStyle name="Comma 37 4" xfId="1491"/>
    <cellStyle name="Comma 37 4 2" xfId="2277"/>
    <cellStyle name="Comma 37 5" xfId="1743"/>
    <cellStyle name="Comma 38" xfId="959"/>
    <cellStyle name="Comma 38 2" xfId="1140"/>
    <cellStyle name="Comma 38 2 2" xfId="1926"/>
    <cellStyle name="Comma 38 3" xfId="1318"/>
    <cellStyle name="Comma 38 3 2" xfId="2104"/>
    <cellStyle name="Comma 38 4" xfId="1496"/>
    <cellStyle name="Comma 38 4 2" xfId="2282"/>
    <cellStyle name="Comma 38 5" xfId="1748"/>
    <cellStyle name="Comma 39" xfId="956"/>
    <cellStyle name="Comma 39 2" xfId="1137"/>
    <cellStyle name="Comma 39 2 2" xfId="1923"/>
    <cellStyle name="Comma 39 3" xfId="1315"/>
    <cellStyle name="Comma 39 3 2" xfId="2101"/>
    <cellStyle name="Comma 39 4" xfId="1493"/>
    <cellStyle name="Comma 39 4 2" xfId="2279"/>
    <cellStyle name="Comma 39 5" xfId="1745"/>
    <cellStyle name="Comma 4" xfId="31"/>
    <cellStyle name="Comma 4 10" xfId="1534"/>
    <cellStyle name="Comma 4 11" xfId="1538"/>
    <cellStyle name="Comma 4 12" xfId="1542"/>
    <cellStyle name="Comma 4 13" xfId="1546"/>
    <cellStyle name="Comma 4 14" xfId="1550"/>
    <cellStyle name="Comma 4 15" xfId="1554"/>
    <cellStyle name="Comma 4 16" xfId="1558"/>
    <cellStyle name="Comma 4 17" xfId="1561"/>
    <cellStyle name="Comma 4 18" xfId="1565"/>
    <cellStyle name="Comma 4 19" xfId="1569"/>
    <cellStyle name="Comma 4 2" xfId="249"/>
    <cellStyle name="Comma 4 2 2" xfId="250"/>
    <cellStyle name="Comma 4 2 2 2" xfId="1095"/>
    <cellStyle name="Comma 4 2 2 2 2" xfId="1881"/>
    <cellStyle name="Comma 4 2 2 3" xfId="1273"/>
    <cellStyle name="Comma 4 2 2 3 2" xfId="2059"/>
    <cellStyle name="Comma 4 2 2 4" xfId="1451"/>
    <cellStyle name="Comma 4 2 2 4 2" xfId="2237"/>
    <cellStyle name="Comma 4 2 2 5" xfId="1703"/>
    <cellStyle name="Comma 4 2 3" xfId="1094"/>
    <cellStyle name="Comma 4 2 3 2" xfId="1880"/>
    <cellStyle name="Comma 4 2 4" xfId="1272"/>
    <cellStyle name="Comma 4 2 4 2" xfId="2058"/>
    <cellStyle name="Comma 4 2 5" xfId="1450"/>
    <cellStyle name="Comma 4 2 5 2" xfId="2236"/>
    <cellStyle name="Comma 4 2 6" xfId="1702"/>
    <cellStyle name="Comma 4 20" xfId="1573"/>
    <cellStyle name="Comma 4 21" xfId="1577"/>
    <cellStyle name="Comma 4 22" xfId="1581"/>
    <cellStyle name="Comma 4 23" xfId="1599"/>
    <cellStyle name="Comma 4 24" xfId="2302"/>
    <cellStyle name="Comma 4 25" xfId="2305"/>
    <cellStyle name="Comma 4 3" xfId="251"/>
    <cellStyle name="Comma 4 3 2" xfId="1096"/>
    <cellStyle name="Comma 4 3 2 2" xfId="1882"/>
    <cellStyle name="Comma 4 3 3" xfId="1274"/>
    <cellStyle name="Comma 4 3 3 2" xfId="2060"/>
    <cellStyle name="Comma 4 3 4" xfId="1452"/>
    <cellStyle name="Comma 4 3 4 2" xfId="2238"/>
    <cellStyle name="Comma 4 3 5" xfId="1704"/>
    <cellStyle name="Comma 4 4" xfId="248"/>
    <cellStyle name="Comma 4 4 2" xfId="1093"/>
    <cellStyle name="Comma 4 4 2 2" xfId="1879"/>
    <cellStyle name="Comma 4 4 3" xfId="1271"/>
    <cellStyle name="Comma 4 4 3 2" xfId="2057"/>
    <cellStyle name="Comma 4 4 4" xfId="1449"/>
    <cellStyle name="Comma 4 4 4 2" xfId="2235"/>
    <cellStyle name="Comma 4 4 5" xfId="1701"/>
    <cellStyle name="Comma 4 5" xfId="991"/>
    <cellStyle name="Comma 4 5 2" xfId="1777"/>
    <cellStyle name="Comma 4 6" xfId="1169"/>
    <cellStyle name="Comma 4 6 2" xfId="1955"/>
    <cellStyle name="Comma 4 7" xfId="1347"/>
    <cellStyle name="Comma 4 7 2" xfId="2133"/>
    <cellStyle name="Comma 4 8" xfId="1523"/>
    <cellStyle name="Comma 4 8 2" xfId="2299"/>
    <cellStyle name="Comma 4 9" xfId="1530"/>
    <cellStyle name="Comma 40" xfId="966"/>
    <cellStyle name="Comma 40 2" xfId="1147"/>
    <cellStyle name="Comma 40 2 2" xfId="1933"/>
    <cellStyle name="Comma 40 3" xfId="1325"/>
    <cellStyle name="Comma 40 3 2" xfId="2111"/>
    <cellStyle name="Comma 40 4" xfId="1503"/>
    <cellStyle name="Comma 40 4 2" xfId="2289"/>
    <cellStyle name="Comma 40 5" xfId="1755"/>
    <cellStyle name="Comma 41" xfId="967"/>
    <cellStyle name="Comma 41 2" xfId="1148"/>
    <cellStyle name="Comma 41 2 2" xfId="1934"/>
    <cellStyle name="Comma 41 3" xfId="1326"/>
    <cellStyle name="Comma 41 3 2" xfId="2112"/>
    <cellStyle name="Comma 41 4" xfId="1504"/>
    <cellStyle name="Comma 41 4 2" xfId="2290"/>
    <cellStyle name="Comma 41 5" xfId="1756"/>
    <cellStyle name="Comma 42" xfId="57"/>
    <cellStyle name="Comma 42 2" xfId="1014"/>
    <cellStyle name="Comma 42 2 2" xfId="1800"/>
    <cellStyle name="Comma 42 3" xfId="1192"/>
    <cellStyle name="Comma 42 3 2" xfId="1978"/>
    <cellStyle name="Comma 42 4" xfId="1370"/>
    <cellStyle name="Comma 42 4 2" xfId="2156"/>
    <cellStyle name="Comma 42 5" xfId="1622"/>
    <cellStyle name="Comma 43" xfId="352"/>
    <cellStyle name="Comma 43 2" xfId="1124"/>
    <cellStyle name="Comma 43 2 2" xfId="1910"/>
    <cellStyle name="Comma 43 3" xfId="1302"/>
    <cellStyle name="Comma 43 3 2" xfId="2088"/>
    <cellStyle name="Comma 43 4" xfId="1480"/>
    <cellStyle name="Comma 43 4 2" xfId="2266"/>
    <cellStyle name="Comma 43 5" xfId="1732"/>
    <cellStyle name="Comma 44" xfId="19"/>
    <cellStyle name="Comma 44 2" xfId="981"/>
    <cellStyle name="Comma 44 2 2" xfId="1767"/>
    <cellStyle name="Comma 44 3" xfId="1159"/>
    <cellStyle name="Comma 44 3 2" xfId="1945"/>
    <cellStyle name="Comma 44 4" xfId="1337"/>
    <cellStyle name="Comma 44 4 2" xfId="2123"/>
    <cellStyle name="Comma 44 5" xfId="1589"/>
    <cellStyle name="Comma 45" xfId="26"/>
    <cellStyle name="Comma 45 2" xfId="986"/>
    <cellStyle name="Comma 45 2 2" xfId="1772"/>
    <cellStyle name="Comma 45 3" xfId="1164"/>
    <cellStyle name="Comma 45 3 2" xfId="1950"/>
    <cellStyle name="Comma 45 4" xfId="1342"/>
    <cellStyle name="Comma 45 4 2" xfId="2128"/>
    <cellStyle name="Comma 45 5" xfId="1594"/>
    <cellStyle name="Comma 46" xfId="970"/>
    <cellStyle name="Comma 46 2" xfId="1150"/>
    <cellStyle name="Comma 46 2 2" xfId="1936"/>
    <cellStyle name="Comma 46 3" xfId="1328"/>
    <cellStyle name="Comma 46 3 2" xfId="2114"/>
    <cellStyle name="Comma 46 4" xfId="1506"/>
    <cellStyle name="Comma 46 4 2" xfId="2292"/>
    <cellStyle name="Comma 46 5" xfId="1758"/>
    <cellStyle name="Comma 47" xfId="24"/>
    <cellStyle name="Comma 47 2" xfId="34"/>
    <cellStyle name="Comma 47 2 2" xfId="994"/>
    <cellStyle name="Comma 47 2 2 2" xfId="1780"/>
    <cellStyle name="Comma 47 2 3" xfId="1172"/>
    <cellStyle name="Comma 47 2 3 2" xfId="1958"/>
    <cellStyle name="Comma 47 2 4" xfId="1350"/>
    <cellStyle name="Comma 47 2 4 2" xfId="2136"/>
    <cellStyle name="Comma 47 2 5" xfId="1602"/>
    <cellStyle name="Comma 47 3" xfId="50"/>
    <cellStyle name="Comma 47 3 2" xfId="1009"/>
    <cellStyle name="Comma 47 3 2 2" xfId="1795"/>
    <cellStyle name="Comma 47 3 3" xfId="1187"/>
    <cellStyle name="Comma 47 3 3 2" xfId="1973"/>
    <cellStyle name="Comma 47 3 4" xfId="1365"/>
    <cellStyle name="Comma 47 3 4 2" xfId="2151"/>
    <cellStyle name="Comma 47 3 5" xfId="1617"/>
    <cellStyle name="Comma 47 4" xfId="984"/>
    <cellStyle name="Comma 47 4 2" xfId="1770"/>
    <cellStyle name="Comma 47 5" xfId="1162"/>
    <cellStyle name="Comma 47 5 2" xfId="1948"/>
    <cellStyle name="Comma 47 6" xfId="1340"/>
    <cellStyle name="Comma 47 6 2" xfId="2126"/>
    <cellStyle name="Comma 47 7" xfId="1592"/>
    <cellStyle name="Comma 48" xfId="969"/>
    <cellStyle name="Comma 48 2" xfId="1149"/>
    <cellStyle name="Comma 48 2 2" xfId="1935"/>
    <cellStyle name="Comma 48 3" xfId="1327"/>
    <cellStyle name="Comma 48 3 2" xfId="2113"/>
    <cellStyle name="Comma 48 4" xfId="1505"/>
    <cellStyle name="Comma 48 4 2" xfId="2291"/>
    <cellStyle name="Comma 48 5" xfId="1757"/>
    <cellStyle name="Comma 49" xfId="1582"/>
    <cellStyle name="Comma 5" xfId="38"/>
    <cellStyle name="Comma 5 2" xfId="253"/>
    <cellStyle name="Comma 5 2 2" xfId="254"/>
    <cellStyle name="Comma 5 2 2 2" xfId="1099"/>
    <cellStyle name="Comma 5 2 2 2 2" xfId="1885"/>
    <cellStyle name="Comma 5 2 2 3" xfId="1277"/>
    <cellStyle name="Comma 5 2 2 3 2" xfId="2063"/>
    <cellStyle name="Comma 5 2 2 4" xfId="1455"/>
    <cellStyle name="Comma 5 2 2 4 2" xfId="2241"/>
    <cellStyle name="Comma 5 2 2 5" xfId="1707"/>
    <cellStyle name="Comma 5 2 3" xfId="1098"/>
    <cellStyle name="Comma 5 2 3 2" xfId="1884"/>
    <cellStyle name="Comma 5 2 4" xfId="1276"/>
    <cellStyle name="Comma 5 2 4 2" xfId="2062"/>
    <cellStyle name="Comma 5 2 5" xfId="1454"/>
    <cellStyle name="Comma 5 2 5 2" xfId="2240"/>
    <cellStyle name="Comma 5 2 6" xfId="1706"/>
    <cellStyle name="Comma 5 3" xfId="255"/>
    <cellStyle name="Comma 5 3 2" xfId="1100"/>
    <cellStyle name="Comma 5 3 2 2" xfId="1886"/>
    <cellStyle name="Comma 5 3 3" xfId="1278"/>
    <cellStyle name="Comma 5 3 3 2" xfId="2064"/>
    <cellStyle name="Comma 5 3 4" xfId="1456"/>
    <cellStyle name="Comma 5 3 4 2" xfId="2242"/>
    <cellStyle name="Comma 5 3 5" xfId="1708"/>
    <cellStyle name="Comma 5 4" xfId="252"/>
    <cellStyle name="Comma 5 4 2" xfId="1097"/>
    <cellStyle name="Comma 5 4 2 2" xfId="1883"/>
    <cellStyle name="Comma 5 4 3" xfId="1275"/>
    <cellStyle name="Comma 5 4 3 2" xfId="2061"/>
    <cellStyle name="Comma 5 4 4" xfId="1453"/>
    <cellStyle name="Comma 5 4 4 2" xfId="2239"/>
    <cellStyle name="Comma 5 4 5" xfId="1705"/>
    <cellStyle name="Comma 5 5" xfId="998"/>
    <cellStyle name="Comma 5 5 2" xfId="1784"/>
    <cellStyle name="Comma 5 6" xfId="1176"/>
    <cellStyle name="Comma 5 6 2" xfId="1962"/>
    <cellStyle name="Comma 5 7" xfId="1354"/>
    <cellStyle name="Comma 5 7 2" xfId="2140"/>
    <cellStyle name="Comma 5 8" xfId="1606"/>
    <cellStyle name="Comma 6" xfId="36"/>
    <cellStyle name="Comma 6 2" xfId="257"/>
    <cellStyle name="Comma 6 2 2" xfId="258"/>
    <cellStyle name="Comma 6 2 2 2" xfId="1103"/>
    <cellStyle name="Comma 6 2 2 2 2" xfId="1889"/>
    <cellStyle name="Comma 6 2 2 3" xfId="1281"/>
    <cellStyle name="Comma 6 2 2 3 2" xfId="2067"/>
    <cellStyle name="Comma 6 2 2 4" xfId="1459"/>
    <cellStyle name="Comma 6 2 2 4 2" xfId="2245"/>
    <cellStyle name="Comma 6 2 2 5" xfId="1711"/>
    <cellStyle name="Comma 6 2 3" xfId="1102"/>
    <cellStyle name="Comma 6 2 3 2" xfId="1888"/>
    <cellStyle name="Comma 6 2 4" xfId="1280"/>
    <cellStyle name="Comma 6 2 4 2" xfId="2066"/>
    <cellStyle name="Comma 6 2 5" xfId="1458"/>
    <cellStyle name="Comma 6 2 5 2" xfId="2244"/>
    <cellStyle name="Comma 6 2 6" xfId="1710"/>
    <cellStyle name="Comma 6 3" xfId="259"/>
    <cellStyle name="Comma 6 3 2" xfId="1104"/>
    <cellStyle name="Comma 6 3 2 2" xfId="1890"/>
    <cellStyle name="Comma 6 3 3" xfId="1282"/>
    <cellStyle name="Comma 6 3 3 2" xfId="2068"/>
    <cellStyle name="Comma 6 3 4" xfId="1460"/>
    <cellStyle name="Comma 6 3 4 2" xfId="2246"/>
    <cellStyle name="Comma 6 3 5" xfId="1712"/>
    <cellStyle name="Comma 6 4" xfId="256"/>
    <cellStyle name="Comma 6 4 2" xfId="1101"/>
    <cellStyle name="Comma 6 4 2 2" xfId="1887"/>
    <cellStyle name="Comma 6 4 3" xfId="1279"/>
    <cellStyle name="Comma 6 4 3 2" xfId="2065"/>
    <cellStyle name="Comma 6 4 4" xfId="1457"/>
    <cellStyle name="Comma 6 4 4 2" xfId="2243"/>
    <cellStyle name="Comma 6 4 5" xfId="1709"/>
    <cellStyle name="Comma 6 5" xfId="996"/>
    <cellStyle name="Comma 6 5 2" xfId="1782"/>
    <cellStyle name="Comma 6 6" xfId="1174"/>
    <cellStyle name="Comma 6 6 2" xfId="1960"/>
    <cellStyle name="Comma 6 7" xfId="1352"/>
    <cellStyle name="Comma 6 7 2" xfId="2138"/>
    <cellStyle name="Comma 6 8" xfId="1604"/>
    <cellStyle name="Comma 7" xfId="43"/>
    <cellStyle name="Comma 7 2" xfId="261"/>
    <cellStyle name="Comma 7 2 2" xfId="262"/>
    <cellStyle name="Comma 7 2 2 2" xfId="1107"/>
    <cellStyle name="Comma 7 2 2 2 2" xfId="1893"/>
    <cellStyle name="Comma 7 2 2 3" xfId="1285"/>
    <cellStyle name="Comma 7 2 2 3 2" xfId="2071"/>
    <cellStyle name="Comma 7 2 2 4" xfId="1463"/>
    <cellStyle name="Comma 7 2 2 4 2" xfId="2249"/>
    <cellStyle name="Comma 7 2 2 5" xfId="1715"/>
    <cellStyle name="Comma 7 2 3" xfId="1106"/>
    <cellStyle name="Comma 7 2 3 2" xfId="1892"/>
    <cellStyle name="Comma 7 2 4" xfId="1284"/>
    <cellStyle name="Comma 7 2 4 2" xfId="2070"/>
    <cellStyle name="Comma 7 2 5" xfId="1462"/>
    <cellStyle name="Comma 7 2 5 2" xfId="2248"/>
    <cellStyle name="Comma 7 2 6" xfId="1714"/>
    <cellStyle name="Comma 7 3" xfId="263"/>
    <cellStyle name="Comma 7 3 2" xfId="1108"/>
    <cellStyle name="Comma 7 3 2 2" xfId="1894"/>
    <cellStyle name="Comma 7 3 3" xfId="1286"/>
    <cellStyle name="Comma 7 3 3 2" xfId="2072"/>
    <cellStyle name="Comma 7 3 4" xfId="1464"/>
    <cellStyle name="Comma 7 3 4 2" xfId="2250"/>
    <cellStyle name="Comma 7 3 5" xfId="1716"/>
    <cellStyle name="Comma 7 4" xfId="260"/>
    <cellStyle name="Comma 7 4 2" xfId="1105"/>
    <cellStyle name="Comma 7 4 2 2" xfId="1891"/>
    <cellStyle name="Comma 7 4 3" xfId="1283"/>
    <cellStyle name="Comma 7 4 3 2" xfId="2069"/>
    <cellStyle name="Comma 7 4 4" xfId="1461"/>
    <cellStyle name="Comma 7 4 4 2" xfId="2247"/>
    <cellStyle name="Comma 7 4 5" xfId="1713"/>
    <cellStyle name="Comma 7 5" xfId="1002"/>
    <cellStyle name="Comma 7 5 2" xfId="1788"/>
    <cellStyle name="Comma 7 6" xfId="1180"/>
    <cellStyle name="Comma 7 6 2" xfId="1966"/>
    <cellStyle name="Comma 7 7" xfId="1358"/>
    <cellStyle name="Comma 7 7 2" xfId="2144"/>
    <cellStyle name="Comma 7 8" xfId="1610"/>
    <cellStyle name="Comma 8" xfId="46"/>
    <cellStyle name="Comma 8 2" xfId="265"/>
    <cellStyle name="Comma 8 2 2" xfId="266"/>
    <cellStyle name="Comma 8 2 2 2" xfId="1111"/>
    <cellStyle name="Comma 8 2 2 2 2" xfId="1897"/>
    <cellStyle name="Comma 8 2 2 3" xfId="1289"/>
    <cellStyle name="Comma 8 2 2 3 2" xfId="2075"/>
    <cellStyle name="Comma 8 2 2 4" xfId="1467"/>
    <cellStyle name="Comma 8 2 2 4 2" xfId="2253"/>
    <cellStyle name="Comma 8 2 2 5" xfId="1719"/>
    <cellStyle name="Comma 8 2 3" xfId="1110"/>
    <cellStyle name="Comma 8 2 3 2" xfId="1896"/>
    <cellStyle name="Comma 8 2 4" xfId="1288"/>
    <cellStyle name="Comma 8 2 4 2" xfId="2074"/>
    <cellStyle name="Comma 8 2 5" xfId="1466"/>
    <cellStyle name="Comma 8 2 5 2" xfId="2252"/>
    <cellStyle name="Comma 8 2 6" xfId="1718"/>
    <cellStyle name="Comma 8 3" xfId="267"/>
    <cellStyle name="Comma 8 3 2" xfId="1112"/>
    <cellStyle name="Comma 8 3 2 2" xfId="1898"/>
    <cellStyle name="Comma 8 3 3" xfId="1290"/>
    <cellStyle name="Comma 8 3 3 2" xfId="2076"/>
    <cellStyle name="Comma 8 3 4" xfId="1468"/>
    <cellStyle name="Comma 8 3 4 2" xfId="2254"/>
    <cellStyle name="Comma 8 3 5" xfId="1720"/>
    <cellStyle name="Comma 8 4" xfId="264"/>
    <cellStyle name="Comma 8 4 2" xfId="1109"/>
    <cellStyle name="Comma 8 4 2 2" xfId="1895"/>
    <cellStyle name="Comma 8 4 3" xfId="1287"/>
    <cellStyle name="Comma 8 4 3 2" xfId="2073"/>
    <cellStyle name="Comma 8 4 4" xfId="1465"/>
    <cellStyle name="Comma 8 4 4 2" xfId="2251"/>
    <cellStyle name="Comma 8 4 5" xfId="1717"/>
    <cellStyle name="Comma 8 5" xfId="1005"/>
    <cellStyle name="Comma 8 5 2" xfId="1791"/>
    <cellStyle name="Comma 8 6" xfId="1183"/>
    <cellStyle name="Comma 8 6 2" xfId="1969"/>
    <cellStyle name="Comma 8 7" xfId="1361"/>
    <cellStyle name="Comma 8 7 2" xfId="2147"/>
    <cellStyle name="Comma 8 8" xfId="1613"/>
    <cellStyle name="Comma 9" xfId="268"/>
    <cellStyle name="Comma 9 2" xfId="269"/>
    <cellStyle name="Comma 9 2 2" xfId="270"/>
    <cellStyle name="Comma 9 2 2 2" xfId="1115"/>
    <cellStyle name="Comma 9 2 2 2 2" xfId="1901"/>
    <cellStyle name="Comma 9 2 2 3" xfId="1293"/>
    <cellStyle name="Comma 9 2 2 3 2" xfId="2079"/>
    <cellStyle name="Comma 9 2 2 4" xfId="1471"/>
    <cellStyle name="Comma 9 2 2 4 2" xfId="2257"/>
    <cellStyle name="Comma 9 2 2 5" xfId="1723"/>
    <cellStyle name="Comma 9 2 3" xfId="1114"/>
    <cellStyle name="Comma 9 2 3 2" xfId="1900"/>
    <cellStyle name="Comma 9 2 4" xfId="1292"/>
    <cellStyle name="Comma 9 2 4 2" xfId="2078"/>
    <cellStyle name="Comma 9 2 5" xfId="1470"/>
    <cellStyle name="Comma 9 2 5 2" xfId="2256"/>
    <cellStyle name="Comma 9 2 6" xfId="1722"/>
    <cellStyle name="Comma 9 3" xfId="271"/>
    <cellStyle name="Comma 9 3 2" xfId="1116"/>
    <cellStyle name="Comma 9 3 2 2" xfId="1902"/>
    <cellStyle name="Comma 9 3 3" xfId="1294"/>
    <cellStyle name="Comma 9 3 3 2" xfId="2080"/>
    <cellStyle name="Comma 9 3 4" xfId="1472"/>
    <cellStyle name="Comma 9 3 4 2" xfId="2258"/>
    <cellStyle name="Comma 9 3 5" xfId="1724"/>
    <cellStyle name="Comma 9 4" xfId="1113"/>
    <cellStyle name="Comma 9 4 2" xfId="1899"/>
    <cellStyle name="Comma 9 5" xfId="1291"/>
    <cellStyle name="Comma 9 5 2" xfId="2077"/>
    <cellStyle name="Comma 9 6" xfId="1469"/>
    <cellStyle name="Comma 9 6 2" xfId="2255"/>
    <cellStyle name="Comma 9 7" xfId="1721"/>
    <cellStyle name="COMMENTS" xfId="272"/>
    <cellStyle name="CRMBoldStyle" xfId="703"/>
    <cellStyle name="CRMBottomBorderStyle" xfId="705"/>
    <cellStyle name="CRMTopBorderStyle" xfId="704"/>
    <cellStyle name="Currency [0] 2" xfId="30"/>
    <cellStyle name="Currency [0] 2 2" xfId="962"/>
    <cellStyle name="Currency [0] 2 2 2" xfId="1143"/>
    <cellStyle name="Currency [0] 2 2 2 2" xfId="1929"/>
    <cellStyle name="Currency [0] 2 2 3" xfId="1321"/>
    <cellStyle name="Currency [0] 2 2 3 2" xfId="2107"/>
    <cellStyle name="Currency [0] 2 2 4" xfId="1499"/>
    <cellStyle name="Currency [0] 2 2 4 2" xfId="2285"/>
    <cellStyle name="Currency [0] 2 2 5" xfId="1751"/>
    <cellStyle name="Currency [0] 2 3" xfId="990"/>
    <cellStyle name="Currency [0] 2 3 2" xfId="1776"/>
    <cellStyle name="Currency [0] 2 4" xfId="1168"/>
    <cellStyle name="Currency [0] 2 4 2" xfId="1954"/>
    <cellStyle name="Currency [0] 2 5" xfId="1346"/>
    <cellStyle name="Currency [0] 2 5 2" xfId="2132"/>
    <cellStyle name="Currency [0] 2 6" xfId="1598"/>
    <cellStyle name="Currency [0] 3" xfId="45"/>
    <cellStyle name="Currency [0] 3 2" xfId="958"/>
    <cellStyle name="Currency [0] 3 2 2" xfId="1139"/>
    <cellStyle name="Currency [0] 3 2 2 2" xfId="1925"/>
    <cellStyle name="Currency [0] 3 2 3" xfId="1317"/>
    <cellStyle name="Currency [0] 3 2 3 2" xfId="2103"/>
    <cellStyle name="Currency [0] 3 2 4" xfId="1495"/>
    <cellStyle name="Currency [0] 3 2 4 2" xfId="2281"/>
    <cellStyle name="Currency [0] 3 2 5" xfId="1747"/>
    <cellStyle name="Currency [0] 3 3" xfId="1004"/>
    <cellStyle name="Currency [0] 3 3 2" xfId="1790"/>
    <cellStyle name="Currency [0] 3 4" xfId="1182"/>
    <cellStyle name="Currency [0] 3 4 2" xfId="1968"/>
    <cellStyle name="Currency [0] 3 5" xfId="1360"/>
    <cellStyle name="Currency [0] 3 5 2" xfId="2146"/>
    <cellStyle name="Currency [0] 3 6" xfId="1612"/>
    <cellStyle name="Currency [0] 4" xfId="860"/>
    <cellStyle name="Currency [0] 4 2" xfId="1133"/>
    <cellStyle name="Currency [0] 4 2 2" xfId="1919"/>
    <cellStyle name="Currency [0] 4 3" xfId="1311"/>
    <cellStyle name="Currency [0] 4 3 2" xfId="2097"/>
    <cellStyle name="Currency [0] 4 4" xfId="1489"/>
    <cellStyle name="Currency [0] 4 4 2" xfId="2275"/>
    <cellStyle name="Currency [0] 4 5" xfId="1741"/>
    <cellStyle name="Currency [0] 5" xfId="808"/>
    <cellStyle name="Currency [0] 5 2" xfId="1130"/>
    <cellStyle name="Currency [0] 5 2 2" xfId="1916"/>
    <cellStyle name="Currency [0] 5 3" xfId="1308"/>
    <cellStyle name="Currency [0] 5 3 2" xfId="2094"/>
    <cellStyle name="Currency [0] 5 4" xfId="1486"/>
    <cellStyle name="Currency [0] 5 4 2" xfId="2272"/>
    <cellStyle name="Currency [0] 5 5" xfId="1738"/>
    <cellStyle name="Currency [0] 6" xfId="756"/>
    <cellStyle name="Currency [0] 6 2" xfId="1127"/>
    <cellStyle name="Currency [0] 6 2 2" xfId="1913"/>
    <cellStyle name="Currency [0] 6 3" xfId="1305"/>
    <cellStyle name="Currency [0] 6 3 2" xfId="2091"/>
    <cellStyle name="Currency [0] 6 4" xfId="1483"/>
    <cellStyle name="Currency [0] 6 4 2" xfId="2269"/>
    <cellStyle name="Currency [0] 6 5" xfId="1735"/>
    <cellStyle name="Currency [0] 7" xfId="48"/>
    <cellStyle name="Currency [0] 7 2" xfId="1007"/>
    <cellStyle name="Currency [0] 7 2 2" xfId="1793"/>
    <cellStyle name="Currency [0] 7 3" xfId="1185"/>
    <cellStyle name="Currency [0] 7 3 2" xfId="1971"/>
    <cellStyle name="Currency [0] 7 4" xfId="1363"/>
    <cellStyle name="Currency [0] 7 4 2" xfId="2149"/>
    <cellStyle name="Currency [0] 7 5" xfId="1615"/>
    <cellStyle name="Currency [0] 8" xfId="18"/>
    <cellStyle name="Currency [0] 8 2" xfId="980"/>
    <cellStyle name="Currency [0] 8 2 2" xfId="1766"/>
    <cellStyle name="Currency [0] 8 3" xfId="1158"/>
    <cellStyle name="Currency [0] 8 3 2" xfId="1944"/>
    <cellStyle name="Currency [0] 8 4" xfId="1336"/>
    <cellStyle name="Currency [0] 8 4 2" xfId="2122"/>
    <cellStyle name="Currency [0] 8 5" xfId="1588"/>
    <cellStyle name="Currency 10" xfId="807"/>
    <cellStyle name="Currency 10 2" xfId="1129"/>
    <cellStyle name="Currency 10 2 2" xfId="1915"/>
    <cellStyle name="Currency 10 3" xfId="1307"/>
    <cellStyle name="Currency 10 3 2" xfId="2093"/>
    <cellStyle name="Currency 10 4" xfId="1485"/>
    <cellStyle name="Currency 10 4 2" xfId="2271"/>
    <cellStyle name="Currency 10 5" xfId="1737"/>
    <cellStyle name="Currency 11" xfId="755"/>
    <cellStyle name="Currency 11 2" xfId="1126"/>
    <cellStyle name="Currency 11 2 2" xfId="1912"/>
    <cellStyle name="Currency 11 3" xfId="1304"/>
    <cellStyle name="Currency 11 3 2" xfId="2090"/>
    <cellStyle name="Currency 11 4" xfId="1482"/>
    <cellStyle name="Currency 11 4 2" xfId="2268"/>
    <cellStyle name="Currency 11 5" xfId="1734"/>
    <cellStyle name="Currency 12" xfId="51"/>
    <cellStyle name="Currency 12 2" xfId="1010"/>
    <cellStyle name="Currency 12 2 2" xfId="1796"/>
    <cellStyle name="Currency 12 3" xfId="1188"/>
    <cellStyle name="Currency 12 3 2" xfId="1974"/>
    <cellStyle name="Currency 12 4" xfId="1366"/>
    <cellStyle name="Currency 12 4 2" xfId="2152"/>
    <cellStyle name="Currency 12 5" xfId="1618"/>
    <cellStyle name="Currency 13" xfId="353"/>
    <cellStyle name="Currency 13 2" xfId="1125"/>
    <cellStyle name="Currency 13 2 2" xfId="1911"/>
    <cellStyle name="Currency 13 3" xfId="1303"/>
    <cellStyle name="Currency 13 3 2" xfId="2089"/>
    <cellStyle name="Currency 13 4" xfId="1481"/>
    <cellStyle name="Currency 13 4 2" xfId="2267"/>
    <cellStyle name="Currency 13 5" xfId="1733"/>
    <cellStyle name="Currency 14" xfId="17"/>
    <cellStyle name="Currency 14 2" xfId="979"/>
    <cellStyle name="Currency 14 2 2" xfId="1765"/>
    <cellStyle name="Currency 14 3" xfId="1157"/>
    <cellStyle name="Currency 14 3 2" xfId="1943"/>
    <cellStyle name="Currency 14 4" xfId="1335"/>
    <cellStyle name="Currency 14 4 2" xfId="2121"/>
    <cellStyle name="Currency 14 5" xfId="1587"/>
    <cellStyle name="Currency 15" xfId="25"/>
    <cellStyle name="Currency 15 2" xfId="985"/>
    <cellStyle name="Currency 15 2 2" xfId="1771"/>
    <cellStyle name="Currency 15 3" xfId="1163"/>
    <cellStyle name="Currency 15 3 2" xfId="1949"/>
    <cellStyle name="Currency 15 4" xfId="1341"/>
    <cellStyle name="Currency 15 4 2" xfId="2127"/>
    <cellStyle name="Currency 15 5" xfId="1593"/>
    <cellStyle name="Currency 16" xfId="971"/>
    <cellStyle name="Currency 16 2" xfId="1151"/>
    <cellStyle name="Currency 16 2 2" xfId="1937"/>
    <cellStyle name="Currency 16 3" xfId="1329"/>
    <cellStyle name="Currency 16 3 2" xfId="2115"/>
    <cellStyle name="Currency 16 4" xfId="1507"/>
    <cellStyle name="Currency 16 4 2" xfId="2293"/>
    <cellStyle name="Currency 16 5" xfId="1759"/>
    <cellStyle name="Currency 17" xfId="973"/>
    <cellStyle name="Currency 17 2" xfId="1152"/>
    <cellStyle name="Currency 17 2 2" xfId="1938"/>
    <cellStyle name="Currency 17 3" xfId="1330"/>
    <cellStyle name="Currency 17 3 2" xfId="2116"/>
    <cellStyle name="Currency 17 4" xfId="1508"/>
    <cellStyle name="Currency 17 4 2" xfId="2294"/>
    <cellStyle name="Currency 17 5" xfId="1760"/>
    <cellStyle name="Currency 2" xfId="29"/>
    <cellStyle name="Currency 2 2" xfId="274"/>
    <cellStyle name="Currency 2 2 2" xfId="275"/>
    <cellStyle name="Currency 2 2 2 2" xfId="1119"/>
    <cellStyle name="Currency 2 2 2 2 2" xfId="1905"/>
    <cellStyle name="Currency 2 2 2 3" xfId="1297"/>
    <cellStyle name="Currency 2 2 2 3 2" xfId="2083"/>
    <cellStyle name="Currency 2 2 2 4" xfId="1475"/>
    <cellStyle name="Currency 2 2 2 4 2" xfId="2261"/>
    <cellStyle name="Currency 2 2 2 5" xfId="1727"/>
    <cellStyle name="Currency 2 2 3" xfId="1118"/>
    <cellStyle name="Currency 2 2 3 2" xfId="1904"/>
    <cellStyle name="Currency 2 2 4" xfId="1296"/>
    <cellStyle name="Currency 2 2 4 2" xfId="2082"/>
    <cellStyle name="Currency 2 2 5" xfId="1474"/>
    <cellStyle name="Currency 2 2 5 2" xfId="2260"/>
    <cellStyle name="Currency 2 2 6" xfId="1726"/>
    <cellStyle name="Currency 2 3" xfId="276"/>
    <cellStyle name="Currency 2 3 2" xfId="1120"/>
    <cellStyle name="Currency 2 3 2 2" xfId="1906"/>
    <cellStyle name="Currency 2 3 3" xfId="1298"/>
    <cellStyle name="Currency 2 3 3 2" xfId="2084"/>
    <cellStyle name="Currency 2 3 4" xfId="1476"/>
    <cellStyle name="Currency 2 3 4 2" xfId="2262"/>
    <cellStyle name="Currency 2 3 5" xfId="1728"/>
    <cellStyle name="Currency 2 4" xfId="273"/>
    <cellStyle name="Currency 2 4 2" xfId="1117"/>
    <cellStyle name="Currency 2 4 2 2" xfId="1903"/>
    <cellStyle name="Currency 2 4 3" xfId="1295"/>
    <cellStyle name="Currency 2 4 3 2" xfId="2081"/>
    <cellStyle name="Currency 2 4 4" xfId="1473"/>
    <cellStyle name="Currency 2 4 4 2" xfId="2259"/>
    <cellStyle name="Currency 2 4 5" xfId="1725"/>
    <cellStyle name="Currency 2 5" xfId="989"/>
    <cellStyle name="Currency 2 5 2" xfId="1775"/>
    <cellStyle name="Currency 2 6" xfId="1167"/>
    <cellStyle name="Currency 2 6 2" xfId="1953"/>
    <cellStyle name="Currency 2 7" xfId="1345"/>
    <cellStyle name="Currency 2 7 2" xfId="2131"/>
    <cellStyle name="Currency 2 8" xfId="1597"/>
    <cellStyle name="Currency 3" xfId="35"/>
    <cellStyle name="Currency 3 2" xfId="278"/>
    <cellStyle name="Currency 3 2 2" xfId="1122"/>
    <cellStyle name="Currency 3 2 2 2" xfId="1908"/>
    <cellStyle name="Currency 3 2 3" xfId="1300"/>
    <cellStyle name="Currency 3 2 3 2" xfId="2086"/>
    <cellStyle name="Currency 3 2 4" xfId="1478"/>
    <cellStyle name="Currency 3 2 4 2" xfId="2264"/>
    <cellStyle name="Currency 3 2 5" xfId="1730"/>
    <cellStyle name="Currency 3 3" xfId="277"/>
    <cellStyle name="Currency 3 3 2" xfId="1121"/>
    <cellStyle name="Currency 3 3 2 2" xfId="1907"/>
    <cellStyle name="Currency 3 3 3" xfId="1299"/>
    <cellStyle name="Currency 3 3 3 2" xfId="2085"/>
    <cellStyle name="Currency 3 3 4" xfId="1477"/>
    <cellStyle name="Currency 3 3 4 2" xfId="2263"/>
    <cellStyle name="Currency 3 3 5" xfId="1729"/>
    <cellStyle name="Currency 3 4" xfId="995"/>
    <cellStyle name="Currency 3 4 2" xfId="1781"/>
    <cellStyle name="Currency 3 5" xfId="1173"/>
    <cellStyle name="Currency 3 5 2" xfId="1959"/>
    <cellStyle name="Currency 3 6" xfId="1351"/>
    <cellStyle name="Currency 3 6 2" xfId="2137"/>
    <cellStyle name="Currency 3 7" xfId="1603"/>
    <cellStyle name="Currency 4" xfId="41"/>
    <cellStyle name="Currency 4 2" xfId="279"/>
    <cellStyle name="Currency 4 2 2" xfId="1123"/>
    <cellStyle name="Currency 4 2 2 2" xfId="1909"/>
    <cellStyle name="Currency 4 2 3" xfId="1301"/>
    <cellStyle name="Currency 4 2 3 2" xfId="2087"/>
    <cellStyle name="Currency 4 2 4" xfId="1479"/>
    <cellStyle name="Currency 4 2 4 2" xfId="2265"/>
    <cellStyle name="Currency 4 2 5" xfId="1731"/>
    <cellStyle name="Currency 4 3" xfId="1000"/>
    <cellStyle name="Currency 4 3 2" xfId="1786"/>
    <cellStyle name="Currency 4 4" xfId="1178"/>
    <cellStyle name="Currency 4 4 2" xfId="1964"/>
    <cellStyle name="Currency 4 5" xfId="1356"/>
    <cellStyle name="Currency 4 5 2" xfId="2142"/>
    <cellStyle name="Currency 4 6" xfId="1608"/>
    <cellStyle name="Currency 5" xfId="42"/>
    <cellStyle name="Currency 5 2" xfId="903"/>
    <cellStyle name="Currency 5 2 2" xfId="1136"/>
    <cellStyle name="Currency 5 2 2 2" xfId="1922"/>
    <cellStyle name="Currency 5 2 3" xfId="1314"/>
    <cellStyle name="Currency 5 2 3 2" xfId="2100"/>
    <cellStyle name="Currency 5 2 4" xfId="1492"/>
    <cellStyle name="Currency 5 2 4 2" xfId="2278"/>
    <cellStyle name="Currency 5 2 5" xfId="1744"/>
    <cellStyle name="Currency 5 3" xfId="1001"/>
    <cellStyle name="Currency 5 3 2" xfId="1787"/>
    <cellStyle name="Currency 5 4" xfId="1179"/>
    <cellStyle name="Currency 5 4 2" xfId="1965"/>
    <cellStyle name="Currency 5 5" xfId="1357"/>
    <cellStyle name="Currency 5 5 2" xfId="2143"/>
    <cellStyle name="Currency 5 6" xfId="1609"/>
    <cellStyle name="Currency 6" xfId="44"/>
    <cellStyle name="Currency 6 2" xfId="957"/>
    <cellStyle name="Currency 6 2 2" xfId="1138"/>
    <cellStyle name="Currency 6 2 2 2" xfId="1924"/>
    <cellStyle name="Currency 6 2 3" xfId="1316"/>
    <cellStyle name="Currency 6 2 3 2" xfId="2102"/>
    <cellStyle name="Currency 6 2 4" xfId="1494"/>
    <cellStyle name="Currency 6 2 4 2" xfId="2280"/>
    <cellStyle name="Currency 6 2 5" xfId="1746"/>
    <cellStyle name="Currency 6 3" xfId="1003"/>
    <cellStyle name="Currency 6 3 2" xfId="1789"/>
    <cellStyle name="Currency 6 4" xfId="1181"/>
    <cellStyle name="Currency 6 4 2" xfId="1967"/>
    <cellStyle name="Currency 6 5" xfId="1359"/>
    <cellStyle name="Currency 6 5 2" xfId="2145"/>
    <cellStyle name="Currency 6 6" xfId="1611"/>
    <cellStyle name="Currency 7" xfId="961"/>
    <cellStyle name="Currency 7 2" xfId="1142"/>
    <cellStyle name="Currency 7 2 2" xfId="1928"/>
    <cellStyle name="Currency 7 3" xfId="1320"/>
    <cellStyle name="Currency 7 3 2" xfId="2106"/>
    <cellStyle name="Currency 7 4" xfId="1498"/>
    <cellStyle name="Currency 7 4 2" xfId="2284"/>
    <cellStyle name="Currency 7 5" xfId="1750"/>
    <cellStyle name="Currency 8" xfId="964"/>
    <cellStyle name="Currency 8 2" xfId="1145"/>
    <cellStyle name="Currency 8 2 2" xfId="1931"/>
    <cellStyle name="Currency 8 3" xfId="1323"/>
    <cellStyle name="Currency 8 3 2" xfId="2109"/>
    <cellStyle name="Currency 8 4" xfId="1501"/>
    <cellStyle name="Currency 8 4 2" xfId="2287"/>
    <cellStyle name="Currency 8 5" xfId="1753"/>
    <cellStyle name="Currency 9" xfId="859"/>
    <cellStyle name="Currency 9 2" xfId="1132"/>
    <cellStyle name="Currency 9 2 2" xfId="1918"/>
    <cellStyle name="Currency 9 3" xfId="1310"/>
    <cellStyle name="Currency 9 3 2" xfId="2096"/>
    <cellStyle name="Currency 9 4" xfId="1488"/>
    <cellStyle name="Currency 9 4 2" xfId="2274"/>
    <cellStyle name="Currency 9 5" xfId="1740"/>
    <cellStyle name="Current_Number" xfId="1520"/>
    <cellStyle name="Explanatory Text 2" xfId="280"/>
    <cellStyle name="Explanatory Text 3" xfId="904"/>
    <cellStyle name="Final" xfId="281"/>
    <cellStyle name="Good 2" xfId="282"/>
    <cellStyle name="Good 3" xfId="905"/>
    <cellStyle name="GROUPHEADING" xfId="283"/>
    <cellStyle name="HDR1" xfId="284"/>
    <cellStyle name="HDR1 2" xfId="285"/>
    <cellStyle name="HDR1 2 2" xfId="286"/>
    <cellStyle name="HDR1 2 2 2" xfId="287"/>
    <cellStyle name="HDR1 2 2 3" xfId="288"/>
    <cellStyle name="HDR1 2 3" xfId="289"/>
    <cellStyle name="HDR1 2 4" xfId="290"/>
    <cellStyle name="HDR1 3" xfId="291"/>
    <cellStyle name="HDR1 3 2" xfId="292"/>
    <cellStyle name="HEADER1" xfId="293"/>
    <cellStyle name="HEADER1 2" xfId="294"/>
    <cellStyle name="HEADER1 2 2" xfId="295"/>
    <cellStyle name="HEADER1 2 2 2" xfId="296"/>
    <cellStyle name="HEADER1 2 2 3" xfId="297"/>
    <cellStyle name="HEADER1 2 3" xfId="298"/>
    <cellStyle name="HEADER1 2 4" xfId="299"/>
    <cellStyle name="HEADER1 3" xfId="300"/>
    <cellStyle name="HEADER1 3 2" xfId="301"/>
    <cellStyle name="HEADER3" xfId="302"/>
    <cellStyle name="HEADER3 2" xfId="303"/>
    <cellStyle name="HEADER3 2 2" xfId="304"/>
    <cellStyle name="HEADER3 2 2 2" xfId="305"/>
    <cellStyle name="HEADER3 2 2 3" xfId="306"/>
    <cellStyle name="HEADER3 2 3" xfId="307"/>
    <cellStyle name="HEADER3 2 4" xfId="308"/>
    <cellStyle name="HEADER3 3" xfId="309"/>
    <cellStyle name="HEADER3 3 2" xfId="310"/>
    <cellStyle name="heading" xfId="311"/>
    <cellStyle name="Heading 1 2" xfId="312"/>
    <cellStyle name="Heading 1 2 2" xfId="313"/>
    <cellStyle name="Heading 1 3" xfId="906"/>
    <cellStyle name="Heading 2 2" xfId="314"/>
    <cellStyle name="Heading 2 2 2" xfId="315"/>
    <cellStyle name="Heading 2 2 2 2" xfId="908"/>
    <cellStyle name="Heading 2 2 2 3" xfId="858"/>
    <cellStyle name="Heading 2 2 2 4" xfId="806"/>
    <cellStyle name="Heading 2 2 2 5" xfId="754"/>
    <cellStyle name="Heading 2 3" xfId="907"/>
    <cellStyle name="Heading 3 2" xfId="316"/>
    <cellStyle name="Heading 3 2 2" xfId="317"/>
    <cellStyle name="Heading 3 3" xfId="909"/>
    <cellStyle name="Heading 4 2" xfId="318"/>
    <cellStyle name="Heading 4 2 2" xfId="319"/>
    <cellStyle name="Heading 4 3" xfId="910"/>
    <cellStyle name="Headings" xfId="3"/>
    <cellStyle name="Hyperlink 2" xfId="1518"/>
    <cellStyle name="Input 2" xfId="320"/>
    <cellStyle name="Input 3" xfId="911"/>
    <cellStyle name="item" xfId="321"/>
    <cellStyle name="item 2" xfId="322"/>
    <cellStyle name="item 2 2" xfId="323"/>
    <cellStyle name="Linked Cell 2" xfId="324"/>
    <cellStyle name="Linked Cell 3" xfId="912"/>
    <cellStyle name="MAIN HEADING" xfId="325"/>
    <cellStyle name="Microsoft Excel found an error in the formula you entered. Do you want to accept the correction proposed below?_x000a__x000a_|_x000a__x000a_• To accept the correction, click Yes._x000a_• To close this message and correct the formula yourself, click No." xfId="23"/>
    <cellStyle name="Microsoft Excel found an error in the formula you entered. Do you want to accept the correction proposed below?_x000a__x000a_|_x000a__x000a_• To accept the correction, click Yes._x000a_• To close this message and correct the formula yourself, click No. 2" xfId="326"/>
    <cellStyle name="Neutral 2" xfId="327"/>
    <cellStyle name="Neutral 3" xfId="913"/>
    <cellStyle name="Normal" xfId="0" builtinId="0"/>
    <cellStyle name="Normal - Style1" xfId="328"/>
    <cellStyle name="Normal 10" xfId="329"/>
    <cellStyle name="Normal 10 2" xfId="330"/>
    <cellStyle name="Normal 11" xfId="331"/>
    <cellStyle name="Normal 11 2" xfId="332"/>
    <cellStyle name="Normal 11 3" xfId="1517"/>
    <cellStyle name="Normal 12" xfId="333"/>
    <cellStyle name="Normal 12 2" xfId="334"/>
    <cellStyle name="Normal 13" xfId="335"/>
    <cellStyle name="Normal 13 2" xfId="336"/>
    <cellStyle name="Normal 14" xfId="337"/>
    <cellStyle name="Normal 14 2" xfId="338"/>
    <cellStyle name="Normal 15" xfId="339"/>
    <cellStyle name="Normal 15 2" xfId="340"/>
    <cellStyle name="Normal 16" xfId="341"/>
    <cellStyle name="Normal 16 2" xfId="342"/>
    <cellStyle name="Normal 17" xfId="343"/>
    <cellStyle name="Normal 17 2" xfId="344"/>
    <cellStyle name="Normal 18" xfId="345"/>
    <cellStyle name="Normal 18 2" xfId="346"/>
    <cellStyle name="Normal 19" xfId="347"/>
    <cellStyle name="Normal 19 2" xfId="348"/>
    <cellStyle name="Normal 2" xfId="4"/>
    <cellStyle name="Normal 2 2" xfId="5"/>
    <cellStyle name="Normal 2 2 2" xfId="6"/>
    <cellStyle name="Normal 2 2 2 2" xfId="350"/>
    <cellStyle name="Normal 2 2 2 3" xfId="349"/>
    <cellStyle name="Normal 2 2 2 4" xfId="39"/>
    <cellStyle name="Normal 2 2 3" xfId="58"/>
    <cellStyle name="Normal 2 2 4" xfId="61"/>
    <cellStyle name="Normal 2 3" xfId="351"/>
    <cellStyle name="Normal 2 3 2" xfId="1513"/>
    <cellStyle name="Normal 2 7" xfId="1515"/>
    <cellStyle name="Normal 20" xfId="862"/>
    <cellStyle name="Normal 21" xfId="54"/>
    <cellStyle name="Normal 22" xfId="355"/>
    <cellStyle name="Normal 23" xfId="972"/>
    <cellStyle name="Normal 24" xfId="974"/>
    <cellStyle name="Normal 3" xfId="7"/>
    <cellStyle name="Normal 3 2" xfId="12"/>
    <cellStyle name="Normal 3 2 2" xfId="1529"/>
    <cellStyle name="Normal 3 3" xfId="1528"/>
    <cellStyle name="Normal 4" xfId="8"/>
    <cellStyle name="Normal 4 2" xfId="9"/>
    <cellStyle name="Normal 4 2 2" xfId="60"/>
    <cellStyle name="Normal 4 3" xfId="354"/>
    <cellStyle name="Normal 5" xfId="10"/>
    <cellStyle name="Normal 5 2" xfId="11"/>
    <cellStyle name="Normal 5 2 2" xfId="356"/>
    <cellStyle name="Normal 5 3" xfId="357"/>
    <cellStyle name="Normal 6" xfId="13"/>
    <cellStyle name="Normal 6 2" xfId="359"/>
    <cellStyle name="Normal 6 2 2" xfId="360"/>
    <cellStyle name="Normal 6 3" xfId="361"/>
    <cellStyle name="Normal 6 4" xfId="358"/>
    <cellStyle name="Normal 7" xfId="362"/>
    <cellStyle name="Normal 7 10" xfId="1549"/>
    <cellStyle name="Normal 7 11" xfId="1553"/>
    <cellStyle name="Normal 7 12" xfId="1557"/>
    <cellStyle name="Normal 7 13" xfId="1564"/>
    <cellStyle name="Normal 7 14" xfId="1568"/>
    <cellStyle name="Normal 7 15" xfId="1572"/>
    <cellStyle name="Normal 7 16" xfId="1576"/>
    <cellStyle name="Normal 7 17" xfId="1580"/>
    <cellStyle name="Normal 7 2" xfId="363"/>
    <cellStyle name="Normal 7 2 2" xfId="364"/>
    <cellStyle name="Normal 7 3" xfId="365"/>
    <cellStyle name="Normal 7 4" xfId="1516"/>
    <cellStyle name="Normal 7 5" xfId="1527"/>
    <cellStyle name="Normal 7 6" xfId="1533"/>
    <cellStyle name="Normal 7 7" xfId="1537"/>
    <cellStyle name="Normal 7 8" xfId="1541"/>
    <cellStyle name="Normal 7 9" xfId="1545"/>
    <cellStyle name="Normal 8" xfId="366"/>
    <cellStyle name="Normal 8 2" xfId="367"/>
    <cellStyle name="Normal 8 2 2" xfId="368"/>
    <cellStyle name="Normal 8 3" xfId="369"/>
    <cellStyle name="Normal 8 4" xfId="1524"/>
    <cellStyle name="Normal 8 5" xfId="2314"/>
    <cellStyle name="Normal 9" xfId="21"/>
    <cellStyle name="Normal 9 2" xfId="371"/>
    <cellStyle name="Normal 9 3" xfId="370"/>
    <cellStyle name="Normal2" xfId="372"/>
    <cellStyle name="Normal2 2" xfId="373"/>
    <cellStyle name="Normal2 2 2" xfId="374"/>
    <cellStyle name="Normal2 2 2 2" xfId="375"/>
    <cellStyle name="Normal2 2 2 3" xfId="376"/>
    <cellStyle name="Normal2 2 3" xfId="377"/>
    <cellStyle name="Normal2 2 4" xfId="378"/>
    <cellStyle name="Normal2 3" xfId="379"/>
    <cellStyle name="Normal2 3 2" xfId="380"/>
    <cellStyle name="Note 2" xfId="381"/>
    <cellStyle name="Note 2 2" xfId="382"/>
    <cellStyle name="Note 2 2 2" xfId="383"/>
    <cellStyle name="Note 2 2 2 2" xfId="384"/>
    <cellStyle name="Note 2 2 3" xfId="385"/>
    <cellStyle name="Note 2 3" xfId="386"/>
    <cellStyle name="Note 3" xfId="914"/>
    <cellStyle name="Output 2" xfId="387"/>
    <cellStyle name="Output 3" xfId="915"/>
    <cellStyle name="Percent 2" xfId="388"/>
    <cellStyle name="Percent 2 2" xfId="389"/>
    <cellStyle name="Percent 3" xfId="916"/>
    <cellStyle name="Percent 4" xfId="52"/>
    <cellStyle name="Percent 5" xfId="16"/>
    <cellStyle name="Previous_Number" xfId="1519"/>
    <cellStyle name="PSChar" xfId="390"/>
    <cellStyle name="PSChar 2" xfId="391"/>
    <cellStyle name="PSChar 2 2" xfId="392"/>
    <cellStyle name="PSChar 2 2 2" xfId="393"/>
    <cellStyle name="PSChar 2 2 3" xfId="394"/>
    <cellStyle name="PSChar 2 3" xfId="395"/>
    <cellStyle name="PSChar 2 4" xfId="396"/>
    <cellStyle name="PSChar 3" xfId="397"/>
    <cellStyle name="PSChar 3 2" xfId="398"/>
    <cellStyle name="PSDec" xfId="399"/>
    <cellStyle name="PSDec 2" xfId="400"/>
    <cellStyle name="PSDec 2 2" xfId="401"/>
    <cellStyle name="PSDec 2 2 2" xfId="402"/>
    <cellStyle name="PSDec 2 2 3" xfId="403"/>
    <cellStyle name="PSDec 2 3" xfId="404"/>
    <cellStyle name="PSDec 2 4" xfId="405"/>
    <cellStyle name="PSDec 3" xfId="406"/>
    <cellStyle name="PSDec 3 2" xfId="407"/>
    <cellStyle name="PSHeading" xfId="408"/>
    <cellStyle name="PSHeading 2" xfId="409"/>
    <cellStyle name="PSHeading 2 2" xfId="410"/>
    <cellStyle name="PSHeading 2 2 2" xfId="411"/>
    <cellStyle name="PSHeading 2 2 3" xfId="412"/>
    <cellStyle name="PSHeading 2 3" xfId="413"/>
    <cellStyle name="PSHeading 2 4" xfId="414"/>
    <cellStyle name="PSHeading 3" xfId="415"/>
    <cellStyle name="PSHeading 3 2" xfId="416"/>
    <cellStyle name="PSSpacer" xfId="417"/>
    <cellStyle name="PSSpacer 2" xfId="418"/>
    <cellStyle name="PSSpacer 2 2" xfId="419"/>
    <cellStyle name="PSSpacer 2 2 2" xfId="420"/>
    <cellStyle name="PSSpacer 2 2 3" xfId="421"/>
    <cellStyle name="PSSpacer 2 3" xfId="422"/>
    <cellStyle name="PSSpacer 2 4" xfId="423"/>
    <cellStyle name="PSSpacer 3" xfId="424"/>
    <cellStyle name="PSSpacer 3 2" xfId="425"/>
    <cellStyle name="QSP_ACCT" xfId="426"/>
    <cellStyle name="Report" xfId="427"/>
    <cellStyle name="result" xfId="428"/>
    <cellStyle name="SAPBEXaggData" xfId="429"/>
    <cellStyle name="SAPBEXaggData 2" xfId="430"/>
    <cellStyle name="SAPBEXaggData 2 2" xfId="431"/>
    <cellStyle name="SAPBEXaggData 2 2 2" xfId="432"/>
    <cellStyle name="SAPBEXaggData 2 2 3" xfId="433"/>
    <cellStyle name="SAPBEXaggData 2 3" xfId="434"/>
    <cellStyle name="SAPBEXaggData 2 4" xfId="435"/>
    <cellStyle name="SAPBEXaggData 3" xfId="436"/>
    <cellStyle name="SAPBEXaggData 3 2" xfId="437"/>
    <cellStyle name="SAPBEXaggDataEmph" xfId="438"/>
    <cellStyle name="SAPBEXaggDataEmph 2" xfId="439"/>
    <cellStyle name="SAPBEXaggDataEmph 2 2" xfId="440"/>
    <cellStyle name="SAPBEXaggDataEmph 2 2 2" xfId="441"/>
    <cellStyle name="SAPBEXaggDataEmph 2 2 3" xfId="442"/>
    <cellStyle name="SAPBEXaggDataEmph 2 3" xfId="443"/>
    <cellStyle name="SAPBEXaggDataEmph 2 4" xfId="444"/>
    <cellStyle name="SAPBEXaggDataEmph 3" xfId="445"/>
    <cellStyle name="SAPBEXaggDataEmph 3 2" xfId="446"/>
    <cellStyle name="SAPBEXaggItem" xfId="447"/>
    <cellStyle name="SAPBEXaggItem 2" xfId="448"/>
    <cellStyle name="SAPBEXaggItem 2 2" xfId="449"/>
    <cellStyle name="SAPBEXaggItem 2 2 2" xfId="450"/>
    <cellStyle name="SAPBEXaggItem 2 2 3" xfId="451"/>
    <cellStyle name="SAPBEXaggItem 2 3" xfId="452"/>
    <cellStyle name="SAPBEXaggItem 2 4" xfId="453"/>
    <cellStyle name="SAPBEXaggItem 3" xfId="454"/>
    <cellStyle name="SAPBEXaggItem 3 2" xfId="455"/>
    <cellStyle name="SAPBEXchaText" xfId="456"/>
    <cellStyle name="SAPBEXchaText 2" xfId="457"/>
    <cellStyle name="SAPBEXchaText 2 2" xfId="458"/>
    <cellStyle name="SAPBEXchaText 2 2 2" xfId="459"/>
    <cellStyle name="SAPBEXchaText 2 2 3" xfId="460"/>
    <cellStyle name="SAPBEXchaText 2 3" xfId="461"/>
    <cellStyle name="SAPBEXchaText 2 4" xfId="462"/>
    <cellStyle name="SAPBEXchaText 3" xfId="463"/>
    <cellStyle name="SAPBEXchaText 3 2" xfId="464"/>
    <cellStyle name="SAPBEXexcBad7" xfId="465"/>
    <cellStyle name="SAPBEXexcBad7 2" xfId="466"/>
    <cellStyle name="SAPBEXexcBad7 2 2" xfId="467"/>
    <cellStyle name="SAPBEXexcBad7 2 2 2" xfId="468"/>
    <cellStyle name="SAPBEXexcBad7 2 2 3" xfId="469"/>
    <cellStyle name="SAPBEXexcBad7 2 3" xfId="470"/>
    <cellStyle name="SAPBEXexcBad7 2 4" xfId="471"/>
    <cellStyle name="SAPBEXexcBad7 3" xfId="472"/>
    <cellStyle name="SAPBEXexcBad7 3 2" xfId="473"/>
    <cellStyle name="SAPBEXexcBad8" xfId="474"/>
    <cellStyle name="SAPBEXexcBad8 2" xfId="475"/>
    <cellStyle name="SAPBEXexcBad8 2 2" xfId="476"/>
    <cellStyle name="SAPBEXexcBad8 2 2 2" xfId="477"/>
    <cellStyle name="SAPBEXexcBad8 2 2 3" xfId="478"/>
    <cellStyle name="SAPBEXexcBad8 2 3" xfId="479"/>
    <cellStyle name="SAPBEXexcBad8 2 4" xfId="480"/>
    <cellStyle name="SAPBEXexcBad8 3" xfId="481"/>
    <cellStyle name="SAPBEXexcBad8 3 2" xfId="482"/>
    <cellStyle name="SAPBEXexcBad9" xfId="483"/>
    <cellStyle name="SAPBEXexcBad9 2" xfId="484"/>
    <cellStyle name="SAPBEXexcBad9 2 2" xfId="485"/>
    <cellStyle name="SAPBEXexcBad9 2 2 2" xfId="486"/>
    <cellStyle name="SAPBEXexcBad9 2 2 3" xfId="487"/>
    <cellStyle name="SAPBEXexcBad9 2 3" xfId="488"/>
    <cellStyle name="SAPBEXexcBad9 2 4" xfId="489"/>
    <cellStyle name="SAPBEXexcBad9 3" xfId="490"/>
    <cellStyle name="SAPBEXexcBad9 3 2" xfId="491"/>
    <cellStyle name="SAPBEXexcCritical4" xfId="492"/>
    <cellStyle name="SAPBEXexcCritical4 2" xfId="493"/>
    <cellStyle name="SAPBEXexcCritical4 2 2" xfId="494"/>
    <cellStyle name="SAPBEXexcCritical4 2 2 2" xfId="495"/>
    <cellStyle name="SAPBEXexcCritical4 2 2 3" xfId="496"/>
    <cellStyle name="SAPBEXexcCritical4 2 3" xfId="497"/>
    <cellStyle name="SAPBEXexcCritical4 2 4" xfId="498"/>
    <cellStyle name="SAPBEXexcCritical4 3" xfId="499"/>
    <cellStyle name="SAPBEXexcCritical4 3 2" xfId="500"/>
    <cellStyle name="SAPBEXexcCritical5" xfId="501"/>
    <cellStyle name="SAPBEXexcCritical5 2" xfId="502"/>
    <cellStyle name="SAPBEXexcCritical5 2 2" xfId="503"/>
    <cellStyle name="SAPBEXexcCritical5 2 2 2" xfId="504"/>
    <cellStyle name="SAPBEXexcCritical5 2 2 3" xfId="505"/>
    <cellStyle name="SAPBEXexcCritical5 2 3" xfId="506"/>
    <cellStyle name="SAPBEXexcCritical5 2 4" xfId="507"/>
    <cellStyle name="SAPBEXexcCritical5 3" xfId="508"/>
    <cellStyle name="SAPBEXexcCritical5 3 2" xfId="509"/>
    <cellStyle name="SAPBEXexcCritical6" xfId="510"/>
    <cellStyle name="SAPBEXexcCritical6 2" xfId="511"/>
    <cellStyle name="SAPBEXexcCritical6 2 2" xfId="512"/>
    <cellStyle name="SAPBEXexcCritical6 2 2 2" xfId="513"/>
    <cellStyle name="SAPBEXexcCritical6 2 2 3" xfId="514"/>
    <cellStyle name="SAPBEXexcCritical6 2 3" xfId="515"/>
    <cellStyle name="SAPBEXexcCritical6 2 4" xfId="516"/>
    <cellStyle name="SAPBEXexcCritical6 3" xfId="517"/>
    <cellStyle name="SAPBEXexcCritical6 3 2" xfId="518"/>
    <cellStyle name="SAPBEXexcGood1" xfId="519"/>
    <cellStyle name="SAPBEXexcGood1 2" xfId="520"/>
    <cellStyle name="SAPBEXexcGood1 2 2" xfId="521"/>
    <cellStyle name="SAPBEXexcGood1 2 2 2" xfId="522"/>
    <cellStyle name="SAPBEXexcGood1 2 2 3" xfId="523"/>
    <cellStyle name="SAPBEXexcGood1 2 3" xfId="524"/>
    <cellStyle name="SAPBEXexcGood1 2 4" xfId="525"/>
    <cellStyle name="SAPBEXexcGood1 3" xfId="526"/>
    <cellStyle name="SAPBEXexcGood1 3 2" xfId="527"/>
    <cellStyle name="SAPBEXexcGood2" xfId="528"/>
    <cellStyle name="SAPBEXexcGood2 2" xfId="529"/>
    <cellStyle name="SAPBEXexcGood2 2 2" xfId="530"/>
    <cellStyle name="SAPBEXexcGood2 2 2 2" xfId="531"/>
    <cellStyle name="SAPBEXexcGood2 2 2 3" xfId="532"/>
    <cellStyle name="SAPBEXexcGood2 2 3" xfId="533"/>
    <cellStyle name="SAPBEXexcGood2 2 4" xfId="534"/>
    <cellStyle name="SAPBEXexcGood2 3" xfId="535"/>
    <cellStyle name="SAPBEXexcGood2 3 2" xfId="536"/>
    <cellStyle name="SAPBEXexcGood3" xfId="537"/>
    <cellStyle name="SAPBEXexcGood3 2" xfId="538"/>
    <cellStyle name="SAPBEXexcGood3 2 2" xfId="539"/>
    <cellStyle name="SAPBEXexcGood3 2 2 2" xfId="540"/>
    <cellStyle name="SAPBEXexcGood3 2 2 3" xfId="541"/>
    <cellStyle name="SAPBEXexcGood3 2 3" xfId="542"/>
    <cellStyle name="SAPBEXexcGood3 2 4" xfId="543"/>
    <cellStyle name="SAPBEXexcGood3 3" xfId="544"/>
    <cellStyle name="SAPBEXexcGood3 3 2" xfId="545"/>
    <cellStyle name="SAPBEXfilterDrill" xfId="546"/>
    <cellStyle name="SAPBEXfilterDrill 2" xfId="547"/>
    <cellStyle name="SAPBEXfilterDrill 2 2" xfId="548"/>
    <cellStyle name="SAPBEXfilterDrill 2 2 2" xfId="549"/>
    <cellStyle name="SAPBEXfilterDrill 2 2 3" xfId="550"/>
    <cellStyle name="SAPBEXfilterDrill 2 3" xfId="551"/>
    <cellStyle name="SAPBEXfilterDrill 2 4" xfId="552"/>
    <cellStyle name="SAPBEXfilterDrill 3" xfId="553"/>
    <cellStyle name="SAPBEXfilterDrill 3 2" xfId="554"/>
    <cellStyle name="SAPBEXfilterItem" xfId="555"/>
    <cellStyle name="SAPBEXfilterItem 2" xfId="556"/>
    <cellStyle name="SAPBEXfilterItem 2 2" xfId="557"/>
    <cellStyle name="SAPBEXfilterItem 2 2 2" xfId="558"/>
    <cellStyle name="SAPBEXfilterItem 2 2 3" xfId="559"/>
    <cellStyle name="SAPBEXfilterItem 2 3" xfId="560"/>
    <cellStyle name="SAPBEXfilterItem 2 4" xfId="561"/>
    <cellStyle name="SAPBEXfilterItem 3" xfId="562"/>
    <cellStyle name="SAPBEXfilterItem 3 2" xfId="563"/>
    <cellStyle name="SAPBEXfilterText" xfId="564"/>
    <cellStyle name="SAPBEXfilterText 2" xfId="565"/>
    <cellStyle name="SAPBEXfilterText 2 2" xfId="566"/>
    <cellStyle name="SAPBEXfilterText 2 2 2" xfId="567"/>
    <cellStyle name="SAPBEXfilterText 2 2 3" xfId="568"/>
    <cellStyle name="SAPBEXfilterText 2 3" xfId="569"/>
    <cellStyle name="SAPBEXfilterText 2 4" xfId="570"/>
    <cellStyle name="SAPBEXfilterText 3" xfId="571"/>
    <cellStyle name="SAPBEXfilterText 3 2" xfId="572"/>
    <cellStyle name="SAPBEXformats" xfId="573"/>
    <cellStyle name="SAPBEXformats 2" xfId="574"/>
    <cellStyle name="SAPBEXformats 2 2" xfId="575"/>
    <cellStyle name="SAPBEXformats 2 2 2" xfId="576"/>
    <cellStyle name="SAPBEXformats 2 2 3" xfId="577"/>
    <cellStyle name="SAPBEXformats 2 3" xfId="578"/>
    <cellStyle name="SAPBEXformats 2 4" xfId="579"/>
    <cellStyle name="SAPBEXformats 3" xfId="580"/>
    <cellStyle name="SAPBEXformats 3 2" xfId="581"/>
    <cellStyle name="SAPBEXheaderItem" xfId="582"/>
    <cellStyle name="SAPBEXheaderItem 2" xfId="583"/>
    <cellStyle name="SAPBEXheaderItem 2 2" xfId="584"/>
    <cellStyle name="SAPBEXheaderItem 2 2 2" xfId="585"/>
    <cellStyle name="SAPBEXheaderItem 2 2 3" xfId="586"/>
    <cellStyle name="SAPBEXheaderItem 2 3" xfId="587"/>
    <cellStyle name="SAPBEXheaderItem 2 4" xfId="588"/>
    <cellStyle name="SAPBEXheaderItem 3" xfId="589"/>
    <cellStyle name="SAPBEXheaderItem 3 2" xfId="590"/>
    <cellStyle name="SAPBEXheaderText" xfId="591"/>
    <cellStyle name="SAPBEXheaderText 2" xfId="592"/>
    <cellStyle name="SAPBEXheaderText 2 2" xfId="593"/>
    <cellStyle name="SAPBEXheaderText 2 2 2" xfId="594"/>
    <cellStyle name="SAPBEXheaderText 2 2 3" xfId="595"/>
    <cellStyle name="SAPBEXheaderText 2 3" xfId="596"/>
    <cellStyle name="SAPBEXheaderText 2 4" xfId="597"/>
    <cellStyle name="SAPBEXheaderText 3" xfId="598"/>
    <cellStyle name="SAPBEXheaderText 3 2" xfId="599"/>
    <cellStyle name="SAPBEXresData" xfId="600"/>
    <cellStyle name="SAPBEXresData 2" xfId="601"/>
    <cellStyle name="SAPBEXresData 2 2" xfId="602"/>
    <cellStyle name="SAPBEXresData 2 2 2" xfId="603"/>
    <cellStyle name="SAPBEXresData 2 2 3" xfId="604"/>
    <cellStyle name="SAPBEXresData 2 3" xfId="605"/>
    <cellStyle name="SAPBEXresData 2 4" xfId="606"/>
    <cellStyle name="SAPBEXresData 3" xfId="607"/>
    <cellStyle name="SAPBEXresData 3 2" xfId="608"/>
    <cellStyle name="SAPBEXresDataEmph" xfId="609"/>
    <cellStyle name="SAPBEXresDataEmph 2" xfId="610"/>
    <cellStyle name="SAPBEXresDataEmph 2 2" xfId="611"/>
    <cellStyle name="SAPBEXresDataEmph 2 2 2" xfId="612"/>
    <cellStyle name="SAPBEXresDataEmph 2 2 3" xfId="613"/>
    <cellStyle name="SAPBEXresDataEmph 2 3" xfId="614"/>
    <cellStyle name="SAPBEXresDataEmph 2 4" xfId="615"/>
    <cellStyle name="SAPBEXresDataEmph 3" xfId="616"/>
    <cellStyle name="SAPBEXresDataEmph 3 2" xfId="617"/>
    <cellStyle name="SAPBEXresItem" xfId="618"/>
    <cellStyle name="SAPBEXresItem 2" xfId="619"/>
    <cellStyle name="SAPBEXresItem 2 2" xfId="620"/>
    <cellStyle name="SAPBEXresItem 2 2 2" xfId="621"/>
    <cellStyle name="SAPBEXresItem 2 2 3" xfId="622"/>
    <cellStyle name="SAPBEXresItem 2 3" xfId="623"/>
    <cellStyle name="SAPBEXresItem 2 4" xfId="624"/>
    <cellStyle name="SAPBEXresItem 3" xfId="625"/>
    <cellStyle name="SAPBEXresItem 3 2" xfId="626"/>
    <cellStyle name="SAPBEXstdData" xfId="627"/>
    <cellStyle name="SAPBEXstdData 2" xfId="628"/>
    <cellStyle name="SAPBEXstdData 2 2" xfId="629"/>
    <cellStyle name="SAPBEXstdData 2 2 2" xfId="630"/>
    <cellStyle name="SAPBEXstdData 2 2 3" xfId="631"/>
    <cellStyle name="SAPBEXstdData 2 3" xfId="632"/>
    <cellStyle name="SAPBEXstdData 2 4" xfId="633"/>
    <cellStyle name="SAPBEXstdData 3" xfId="634"/>
    <cellStyle name="SAPBEXstdData 3 2" xfId="635"/>
    <cellStyle name="SAPBEXstdDataEmph" xfId="636"/>
    <cellStyle name="SAPBEXstdDataEmph 2" xfId="637"/>
    <cellStyle name="SAPBEXstdDataEmph 2 2" xfId="638"/>
    <cellStyle name="SAPBEXstdDataEmph 2 2 2" xfId="639"/>
    <cellStyle name="SAPBEXstdDataEmph 2 2 3" xfId="640"/>
    <cellStyle name="SAPBEXstdDataEmph 2 3" xfId="641"/>
    <cellStyle name="SAPBEXstdDataEmph 2 4" xfId="642"/>
    <cellStyle name="SAPBEXstdDataEmph 3" xfId="643"/>
    <cellStyle name="SAPBEXstdDataEmph 3 2" xfId="644"/>
    <cellStyle name="SAPBEXstdItem" xfId="645"/>
    <cellStyle name="SAPBEXstdItem 2" xfId="646"/>
    <cellStyle name="SAPBEXstdItem 2 2" xfId="647"/>
    <cellStyle name="SAPBEXstdItem 2 2 2" xfId="648"/>
    <cellStyle name="SAPBEXstdItem 2 2 3" xfId="649"/>
    <cellStyle name="SAPBEXstdItem 2 3" xfId="650"/>
    <cellStyle name="SAPBEXstdItem 2 4" xfId="651"/>
    <cellStyle name="SAPBEXstdItem 3" xfId="652"/>
    <cellStyle name="SAPBEXstdItem 3 2" xfId="653"/>
    <cellStyle name="SAPBEXtitle" xfId="654"/>
    <cellStyle name="SAPBEXtitle 2" xfId="655"/>
    <cellStyle name="SAPBEXtitle 2 2" xfId="656"/>
    <cellStyle name="SAPBEXtitle 2 2 2" xfId="657"/>
    <cellStyle name="SAPBEXtitle 2 2 3" xfId="658"/>
    <cellStyle name="SAPBEXtitle 2 3" xfId="659"/>
    <cellStyle name="SAPBEXtitle 2 4" xfId="660"/>
    <cellStyle name="SAPBEXtitle 3" xfId="661"/>
    <cellStyle name="SAPBEXtitle 3 2" xfId="662"/>
    <cellStyle name="SAPBEXundefined" xfId="663"/>
    <cellStyle name="SAPBEXundefined 2" xfId="664"/>
    <cellStyle name="SAPBEXundefined 2 2" xfId="665"/>
    <cellStyle name="SAPBEXundefined 2 2 2" xfId="666"/>
    <cellStyle name="SAPBEXundefined 2 2 3" xfId="667"/>
    <cellStyle name="SAPBEXundefined 2 3" xfId="668"/>
    <cellStyle name="SAPBEXundefined 2 4" xfId="669"/>
    <cellStyle name="SAPBEXundefined 3" xfId="670"/>
    <cellStyle name="SAPBEXundefined 3 2" xfId="671"/>
    <cellStyle name="section" xfId="672"/>
    <cellStyle name="Style 1" xfId="673"/>
    <cellStyle name="Style 1 2" xfId="674"/>
    <cellStyle name="Style 1 2 2" xfId="675"/>
    <cellStyle name="Table Footnotes" xfId="676"/>
    <cellStyle name="Table Footnotes 2" xfId="677"/>
    <cellStyle name="Table Footnotes 2 2" xfId="678"/>
    <cellStyle name="Table Footnotes 2 2 2" xfId="679"/>
    <cellStyle name="Table Footnotes 2 2 3" xfId="680"/>
    <cellStyle name="Table Footnotes 2 3" xfId="681"/>
    <cellStyle name="Table Footnotes 2 4" xfId="682"/>
    <cellStyle name="Table Footnotes 3" xfId="683"/>
    <cellStyle name="Table Footnotes 3 2" xfId="684"/>
    <cellStyle name="Table Heading" xfId="685"/>
    <cellStyle name="Table Heading 2" xfId="686"/>
    <cellStyle name="Table Heading 2 2" xfId="687"/>
    <cellStyle name="Table Heading 2 2 2" xfId="688"/>
    <cellStyle name="Table Heading 2 2 3" xfId="689"/>
    <cellStyle name="Table Heading 2 3" xfId="690"/>
    <cellStyle name="Table Heading 2 4" xfId="691"/>
    <cellStyle name="Table Heading 3" xfId="692"/>
    <cellStyle name="Table Heading 3 2" xfId="693"/>
    <cellStyle name="Title 2" xfId="694"/>
    <cellStyle name="Title 2 2" xfId="695"/>
    <cellStyle name="Title 3" xfId="917"/>
    <cellStyle name="Total 2" xfId="696"/>
    <cellStyle name="Total 2 2" xfId="697"/>
    <cellStyle name="Total 3" xfId="918"/>
    <cellStyle name="UNDERLINE" xfId="698"/>
    <cellStyle name="v" xfId="699"/>
    <cellStyle name="v_SWPRHUGH" xfId="700"/>
    <cellStyle name="v_SWPRRICH1" xfId="701"/>
    <cellStyle name="Warning Text 2" xfId="702"/>
    <cellStyle name="Warning Text 3" xfId="9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showGridLines="0" workbookViewId="0"/>
  </sheetViews>
  <sheetFormatPr defaultColWidth="9.140625" defaultRowHeight="10.95" x14ac:dyDescent="0.2"/>
  <cols>
    <col min="1" max="1" width="44.7109375" style="318" customWidth="1"/>
    <col min="2" max="2" width="10.7109375" style="28" customWidth="1"/>
    <col min="3" max="3" width="10.7109375" style="27" customWidth="1"/>
    <col min="4" max="16384" width="9.140625" style="318"/>
  </cols>
  <sheetData>
    <row r="1" spans="1:5" x14ac:dyDescent="0.2">
      <c r="A1" s="317" t="s">
        <v>192</v>
      </c>
      <c r="B1" s="317"/>
      <c r="C1" s="317"/>
    </row>
    <row r="2" spans="1:5" x14ac:dyDescent="0.2">
      <c r="A2" s="319"/>
      <c r="B2" s="320" t="s">
        <v>240</v>
      </c>
      <c r="C2" s="321" t="s">
        <v>241</v>
      </c>
    </row>
    <row r="3" spans="1:5" x14ac:dyDescent="0.2">
      <c r="A3" s="317" t="s">
        <v>56</v>
      </c>
      <c r="B3" s="286"/>
      <c r="C3" s="283"/>
    </row>
    <row r="4" spans="1:5" x14ac:dyDescent="0.2">
      <c r="A4" s="322" t="s">
        <v>107</v>
      </c>
      <c r="B4" s="29"/>
      <c r="C4" s="30"/>
    </row>
    <row r="5" spans="1:5" x14ac:dyDescent="0.2">
      <c r="A5" s="323" t="s">
        <v>217</v>
      </c>
      <c r="B5" s="324">
        <v>19689</v>
      </c>
      <c r="C5" s="325">
        <v>19449</v>
      </c>
    </row>
    <row r="6" spans="1:5" x14ac:dyDescent="0.2">
      <c r="A6" s="323" t="s">
        <v>219</v>
      </c>
      <c r="B6" s="324">
        <v>76511</v>
      </c>
      <c r="C6" s="325">
        <v>86503</v>
      </c>
      <c r="D6" s="326"/>
      <c r="E6" s="326"/>
    </row>
    <row r="7" spans="1:5" x14ac:dyDescent="0.2">
      <c r="A7" s="323" t="s">
        <v>220</v>
      </c>
      <c r="B7" s="324">
        <v>1148</v>
      </c>
      <c r="C7" s="325">
        <v>1143</v>
      </c>
      <c r="D7" s="326"/>
    </row>
    <row r="8" spans="1:5" x14ac:dyDescent="0.2">
      <c r="A8" s="322" t="s">
        <v>218</v>
      </c>
      <c r="B8" s="324"/>
      <c r="C8" s="325"/>
      <c r="D8" s="326"/>
    </row>
    <row r="9" spans="1:5" x14ac:dyDescent="0.2">
      <c r="A9" s="323" t="s">
        <v>221</v>
      </c>
      <c r="B9" s="327">
        <v>2950</v>
      </c>
      <c r="C9" s="328">
        <v>6681</v>
      </c>
    </row>
    <row r="10" spans="1:5" x14ac:dyDescent="0.2">
      <c r="A10" s="322" t="s">
        <v>108</v>
      </c>
      <c r="B10" s="196">
        <v>100298</v>
      </c>
      <c r="C10" s="201">
        <v>113776</v>
      </c>
    </row>
    <row r="11" spans="1:5" x14ac:dyDescent="0.2">
      <c r="A11" s="329" t="s">
        <v>109</v>
      </c>
      <c r="B11" s="197">
        <v>100298</v>
      </c>
      <c r="C11" s="278">
        <v>113776</v>
      </c>
    </row>
    <row r="12" spans="1:5" x14ac:dyDescent="0.2">
      <c r="A12" s="317" t="s">
        <v>110</v>
      </c>
      <c r="B12" s="29"/>
      <c r="C12" s="30"/>
    </row>
    <row r="13" spans="1:5" x14ac:dyDescent="0.2">
      <c r="A13" s="322" t="s">
        <v>107</v>
      </c>
      <c r="B13" s="29"/>
      <c r="C13" s="30"/>
    </row>
    <row r="14" spans="1:5" x14ac:dyDescent="0.2">
      <c r="A14" s="330" t="s">
        <v>224</v>
      </c>
      <c r="B14" s="324">
        <v>92258</v>
      </c>
      <c r="C14" s="331">
        <v>92258</v>
      </c>
    </row>
    <row r="15" spans="1:5" x14ac:dyDescent="0.2">
      <c r="A15" s="330" t="s">
        <v>111</v>
      </c>
      <c r="B15" s="327">
        <v>245940</v>
      </c>
      <c r="C15" s="328">
        <v>295387</v>
      </c>
    </row>
    <row r="16" spans="1:5" x14ac:dyDescent="0.2">
      <c r="A16" s="332" t="s">
        <v>112</v>
      </c>
      <c r="B16" s="327">
        <v>338198</v>
      </c>
      <c r="C16" s="328">
        <v>387645</v>
      </c>
    </row>
    <row r="17" spans="1:5" x14ac:dyDescent="0.2">
      <c r="A17" s="332" t="s">
        <v>113</v>
      </c>
      <c r="B17" s="333">
        <v>68146</v>
      </c>
      <c r="C17" s="328">
        <v>482</v>
      </c>
    </row>
    <row r="18" spans="1:5" x14ac:dyDescent="0.2">
      <c r="A18" s="322" t="s">
        <v>225</v>
      </c>
      <c r="B18" s="72"/>
      <c r="C18" s="71"/>
    </row>
    <row r="19" spans="1:5" x14ac:dyDescent="0.2">
      <c r="A19" s="334" t="s">
        <v>114</v>
      </c>
      <c r="B19" s="324">
        <v>82</v>
      </c>
      <c r="C19" s="325">
        <v>82</v>
      </c>
    </row>
    <row r="20" spans="1:5" x14ac:dyDescent="0.2">
      <c r="A20" s="334" t="s">
        <v>115</v>
      </c>
      <c r="B20" s="327">
        <v>3500</v>
      </c>
      <c r="C20" s="328">
        <v>3500</v>
      </c>
    </row>
    <row r="21" spans="1:5" x14ac:dyDescent="0.2">
      <c r="A21" s="318" t="s">
        <v>116</v>
      </c>
      <c r="B21" s="335">
        <v>3582</v>
      </c>
      <c r="C21" s="328">
        <v>3582</v>
      </c>
    </row>
    <row r="22" spans="1:5" x14ac:dyDescent="0.2">
      <c r="A22" s="329" t="s">
        <v>117</v>
      </c>
      <c r="B22" s="336">
        <v>409926</v>
      </c>
      <c r="C22" s="337">
        <v>391709</v>
      </c>
    </row>
    <row r="23" spans="1:5" x14ac:dyDescent="0.2">
      <c r="A23" s="338" t="s">
        <v>118</v>
      </c>
      <c r="B23" s="336">
        <v>510224</v>
      </c>
      <c r="C23" s="337">
        <v>505485</v>
      </c>
    </row>
    <row r="24" spans="1:5" x14ac:dyDescent="0.2">
      <c r="A24" s="339"/>
      <c r="B24" s="198"/>
      <c r="C24" s="199"/>
    </row>
    <row r="25" spans="1:5" x14ac:dyDescent="0.2">
      <c r="A25" s="340"/>
      <c r="B25" s="341" t="s">
        <v>238</v>
      </c>
      <c r="C25" s="342" t="s">
        <v>239</v>
      </c>
    </row>
    <row r="26" spans="1:5" x14ac:dyDescent="0.2">
      <c r="A26" s="343" t="s">
        <v>63</v>
      </c>
      <c r="B26" s="284">
        <v>325</v>
      </c>
      <c r="C26" s="285">
        <v>332</v>
      </c>
      <c r="D26" s="322"/>
      <c r="E26" s="322"/>
    </row>
    <row r="27" spans="1:5" x14ac:dyDescent="0.2">
      <c r="A27" s="344" t="s">
        <v>193</v>
      </c>
      <c r="B27" s="344"/>
      <c r="C27" s="344"/>
      <c r="D27" s="344"/>
      <c r="E27" s="345"/>
    </row>
    <row r="28" spans="1:5" x14ac:dyDescent="0.2">
      <c r="A28" s="344" t="s">
        <v>166</v>
      </c>
      <c r="B28" s="344"/>
      <c r="C28" s="344"/>
      <c r="E28" s="345"/>
    </row>
    <row r="29" spans="1:5" x14ac:dyDescent="0.2">
      <c r="A29" s="346" t="s">
        <v>194</v>
      </c>
      <c r="B29" s="346"/>
      <c r="C29" s="346"/>
      <c r="E29" s="345"/>
    </row>
    <row r="30" spans="1:5" x14ac:dyDescent="0.2">
      <c r="A30" s="346" t="s">
        <v>222</v>
      </c>
      <c r="B30" s="346"/>
      <c r="C30" s="346"/>
      <c r="E30" s="345"/>
    </row>
    <row r="31" spans="1:5" x14ac:dyDescent="0.2">
      <c r="A31" s="346" t="s">
        <v>223</v>
      </c>
      <c r="B31" s="346"/>
      <c r="C31" s="346"/>
      <c r="D31" s="346"/>
      <c r="E31" s="345"/>
    </row>
    <row r="32" spans="1:5" x14ac:dyDescent="0.2">
      <c r="A32" s="346" t="s">
        <v>227</v>
      </c>
      <c r="B32" s="346"/>
      <c r="C32" s="346"/>
      <c r="D32" s="346"/>
      <c r="E32" s="345"/>
    </row>
    <row r="33" spans="1:7" x14ac:dyDescent="0.2">
      <c r="A33" s="346" t="s">
        <v>226</v>
      </c>
      <c r="B33" s="346"/>
      <c r="C33" s="346"/>
      <c r="D33" s="346"/>
      <c r="E33" s="345"/>
    </row>
    <row r="35" spans="1:7" x14ac:dyDescent="0.2">
      <c r="A35" s="347"/>
      <c r="B35" s="347"/>
      <c r="C35" s="347"/>
      <c r="D35" s="347"/>
      <c r="E35" s="345"/>
    </row>
    <row r="36" spans="1:7" x14ac:dyDescent="0.2">
      <c r="A36" s="347"/>
      <c r="B36" s="347"/>
      <c r="C36" s="347"/>
      <c r="D36" s="347"/>
      <c r="E36" s="345"/>
    </row>
    <row r="37" spans="1:7" s="322" customFormat="1" x14ac:dyDescent="0.2">
      <c r="A37" s="347"/>
      <c r="B37" s="347"/>
      <c r="C37" s="347"/>
      <c r="D37" s="347"/>
      <c r="E37" s="345"/>
    </row>
    <row r="38" spans="1:7" x14ac:dyDescent="0.2">
      <c r="A38" s="347"/>
      <c r="B38" s="347"/>
      <c r="C38" s="347"/>
      <c r="D38" s="322"/>
      <c r="E38" s="348"/>
      <c r="F38" s="348"/>
      <c r="G38" s="348"/>
    </row>
    <row r="39" spans="1:7" x14ac:dyDescent="0.2">
      <c r="A39" s="322"/>
      <c r="B39" s="150"/>
      <c r="C39" s="151"/>
      <c r="D39" s="322"/>
      <c r="E39" s="322"/>
    </row>
    <row r="40" spans="1:7" x14ac:dyDescent="0.2">
      <c r="A40" s="322"/>
      <c r="B40" s="150"/>
      <c r="C40" s="151"/>
      <c r="D40" s="322"/>
      <c r="E40" s="322"/>
    </row>
  </sheetData>
  <pageMargins left="1.45669291338583" right="1.45669291338583" top="1.69291338582677" bottom="1.69291338582677" header="0.31496062992126" footer="0.31496062992126"/>
  <pageSetup paperSize="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zoomScale="115" zoomScaleNormal="115" workbookViewId="0">
      <selection activeCell="A2" sqref="A2"/>
    </sheetView>
  </sheetViews>
  <sheetFormatPr defaultRowHeight="14.55" x14ac:dyDescent="0.25"/>
  <cols>
    <col min="1" max="1" width="28.5703125" style="414" customWidth="1"/>
    <col min="2" max="6" width="9.28515625" style="414" customWidth="1"/>
    <col min="7" max="16384" width="9.140625" style="414"/>
  </cols>
  <sheetData>
    <row r="1" spans="1:6" x14ac:dyDescent="0.25">
      <c r="A1" s="413" t="s">
        <v>147</v>
      </c>
      <c r="B1" s="413"/>
      <c r="C1" s="413"/>
      <c r="D1" s="413"/>
      <c r="E1" s="413"/>
      <c r="F1" s="413"/>
    </row>
    <row r="2" spans="1:6" x14ac:dyDescent="0.25">
      <c r="A2" s="299"/>
      <c r="B2" s="380" t="s">
        <v>240</v>
      </c>
      <c r="C2" s="381" t="s">
        <v>247</v>
      </c>
      <c r="D2" s="380" t="s">
        <v>248</v>
      </c>
      <c r="E2" s="380" t="s">
        <v>249</v>
      </c>
      <c r="F2" s="380" t="s">
        <v>250</v>
      </c>
    </row>
    <row r="3" spans="1:6" x14ac:dyDescent="0.25">
      <c r="A3" s="161" t="s">
        <v>3</v>
      </c>
      <c r="B3" s="95"/>
      <c r="C3" s="99"/>
      <c r="D3" s="95"/>
      <c r="E3" s="95"/>
      <c r="F3" s="95"/>
    </row>
    <row r="4" spans="1:6" x14ac:dyDescent="0.25">
      <c r="A4" s="308" t="s">
        <v>10</v>
      </c>
      <c r="B4" s="143">
        <v>416032</v>
      </c>
      <c r="C4" s="144">
        <v>4299</v>
      </c>
      <c r="D4" s="143">
        <v>4340</v>
      </c>
      <c r="E4" s="143">
        <v>4326</v>
      </c>
      <c r="F4" s="143">
        <v>4326</v>
      </c>
    </row>
    <row r="5" spans="1:6" ht="11.3" customHeight="1" x14ac:dyDescent="0.25">
      <c r="A5" s="308" t="s">
        <v>139</v>
      </c>
      <c r="B5" s="173">
        <v>242123</v>
      </c>
      <c r="C5" s="174">
        <v>291570</v>
      </c>
      <c r="D5" s="173">
        <v>289262</v>
      </c>
      <c r="E5" s="173">
        <v>362026</v>
      </c>
      <c r="F5" s="173">
        <v>391178</v>
      </c>
    </row>
    <row r="6" spans="1:6" x14ac:dyDescent="0.25">
      <c r="A6" s="127" t="s">
        <v>183</v>
      </c>
      <c r="B6" s="188">
        <v>658155</v>
      </c>
      <c r="C6" s="189">
        <v>295869</v>
      </c>
      <c r="D6" s="188">
        <v>293602</v>
      </c>
      <c r="E6" s="188">
        <v>366352</v>
      </c>
      <c r="F6" s="188">
        <v>395504</v>
      </c>
    </row>
    <row r="7" spans="1:6" ht="11.3" customHeight="1" x14ac:dyDescent="0.25">
      <c r="A7" s="127" t="s">
        <v>140</v>
      </c>
      <c r="B7" s="143"/>
      <c r="C7" s="144"/>
      <c r="D7" s="143"/>
      <c r="E7" s="143"/>
      <c r="F7" s="143"/>
    </row>
    <row r="8" spans="1:6" ht="11.3" customHeight="1" x14ac:dyDescent="0.25">
      <c r="A8" s="161" t="s">
        <v>7</v>
      </c>
      <c r="B8" s="143"/>
      <c r="C8" s="144"/>
      <c r="D8" s="143"/>
      <c r="E8" s="143"/>
      <c r="F8" s="143"/>
    </row>
    <row r="9" spans="1:6" x14ac:dyDescent="0.25">
      <c r="A9" s="161" t="s">
        <v>50</v>
      </c>
      <c r="B9" s="143"/>
      <c r="C9" s="144"/>
      <c r="D9" s="143"/>
      <c r="E9" s="143"/>
      <c r="F9" s="143"/>
    </row>
    <row r="10" spans="1:6" x14ac:dyDescent="0.25">
      <c r="A10" s="161" t="s">
        <v>141</v>
      </c>
      <c r="B10" s="143"/>
      <c r="C10" s="144"/>
      <c r="D10" s="143"/>
      <c r="E10" s="143"/>
      <c r="F10" s="143"/>
    </row>
    <row r="11" spans="1:6" x14ac:dyDescent="0.25">
      <c r="A11" s="308" t="s">
        <v>142</v>
      </c>
      <c r="B11" s="173">
        <v>413253</v>
      </c>
      <c r="C11" s="174">
        <v>1234</v>
      </c>
      <c r="D11" s="173">
        <v>1220</v>
      </c>
      <c r="E11" s="173">
        <v>1220</v>
      </c>
      <c r="F11" s="173">
        <v>1220</v>
      </c>
    </row>
    <row r="12" spans="1:6" x14ac:dyDescent="0.25">
      <c r="A12" s="167" t="s">
        <v>143</v>
      </c>
      <c r="B12" s="175">
        <v>413253</v>
      </c>
      <c r="C12" s="176">
        <v>1234</v>
      </c>
      <c r="D12" s="175">
        <v>1220</v>
      </c>
      <c r="E12" s="175">
        <v>1220</v>
      </c>
      <c r="F12" s="175">
        <v>1220</v>
      </c>
    </row>
    <row r="13" spans="1:6" x14ac:dyDescent="0.25">
      <c r="A13" s="161" t="s">
        <v>144</v>
      </c>
      <c r="B13" s="143"/>
      <c r="C13" s="144"/>
      <c r="D13" s="143"/>
      <c r="E13" s="143"/>
      <c r="F13" s="143"/>
    </row>
    <row r="14" spans="1:6" x14ac:dyDescent="0.25">
      <c r="A14" s="415" t="s">
        <v>236</v>
      </c>
      <c r="B14" s="173">
        <v>30973</v>
      </c>
      <c r="C14" s="174">
        <v>28632</v>
      </c>
      <c r="D14" s="173">
        <v>26930</v>
      </c>
      <c r="E14" s="173">
        <v>24418</v>
      </c>
      <c r="F14" s="173">
        <v>23000</v>
      </c>
    </row>
    <row r="15" spans="1:6" x14ac:dyDescent="0.25">
      <c r="A15" s="128" t="s">
        <v>145</v>
      </c>
      <c r="B15" s="175">
        <v>30973</v>
      </c>
      <c r="C15" s="176">
        <v>28632</v>
      </c>
      <c r="D15" s="175">
        <v>26930</v>
      </c>
      <c r="E15" s="175">
        <v>24418</v>
      </c>
      <c r="F15" s="175">
        <v>23000</v>
      </c>
    </row>
    <row r="16" spans="1:6" x14ac:dyDescent="0.25">
      <c r="A16" s="239" t="s">
        <v>146</v>
      </c>
      <c r="B16" s="188">
        <v>444226</v>
      </c>
      <c r="C16" s="189">
        <v>29866</v>
      </c>
      <c r="D16" s="188">
        <v>28150</v>
      </c>
      <c r="E16" s="188">
        <v>25638</v>
      </c>
      <c r="F16" s="188">
        <v>24220</v>
      </c>
    </row>
    <row r="17" spans="1:6" x14ac:dyDescent="0.25">
      <c r="A17" s="64" t="s">
        <v>74</v>
      </c>
      <c r="B17" s="188">
        <v>-213929</v>
      </c>
      <c r="C17" s="189">
        <v>-266003</v>
      </c>
      <c r="D17" s="188">
        <v>-265452</v>
      </c>
      <c r="E17" s="188">
        <v>-340714</v>
      </c>
      <c r="F17" s="188">
        <v>-371284</v>
      </c>
    </row>
    <row r="18" spans="1:6" x14ac:dyDescent="0.25">
      <c r="A18" s="416" t="s">
        <v>59</v>
      </c>
      <c r="B18" s="188">
        <v>-213929</v>
      </c>
      <c r="C18" s="189">
        <v>-266003</v>
      </c>
      <c r="D18" s="188">
        <v>-265452</v>
      </c>
      <c r="E18" s="188">
        <v>-340714</v>
      </c>
      <c r="F18" s="188">
        <v>-371284</v>
      </c>
    </row>
    <row r="19" spans="1:6" x14ac:dyDescent="0.25">
      <c r="A19" s="316" t="s">
        <v>67</v>
      </c>
      <c r="B19" s="316"/>
      <c r="C19" s="316"/>
      <c r="D19" s="316"/>
      <c r="E19" s="316"/>
      <c r="F19" s="316"/>
    </row>
    <row r="20" spans="1:6" x14ac:dyDescent="0.25">
      <c r="A20" s="417"/>
      <c r="B20" s="95"/>
      <c r="C20" s="86"/>
      <c r="D20" s="95"/>
      <c r="E20" s="95"/>
      <c r="F20" s="95"/>
    </row>
    <row r="21" spans="1:6" x14ac:dyDescent="0.25">
      <c r="A21" s="417"/>
      <c r="B21" s="95"/>
      <c r="C21" s="86"/>
      <c r="D21" s="95"/>
      <c r="E21" s="95"/>
      <c r="F21" s="95"/>
    </row>
    <row r="22" spans="1:6" x14ac:dyDescent="0.25">
      <c r="A22" s="85"/>
      <c r="B22" s="84"/>
      <c r="C22" s="84"/>
      <c r="D22" s="84"/>
      <c r="E22" s="84"/>
      <c r="F22" s="84"/>
    </row>
    <row r="24" spans="1:6" x14ac:dyDescent="0.25">
      <c r="A24" s="83"/>
    </row>
    <row r="25" spans="1:6" x14ac:dyDescent="0.25">
      <c r="A25" s="82"/>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115" zoomScaleNormal="115" workbookViewId="0"/>
  </sheetViews>
  <sheetFormatPr defaultRowHeight="14.55" x14ac:dyDescent="0.25"/>
  <cols>
    <col min="1" max="1" width="27.85546875" style="136" customWidth="1"/>
    <col min="2" max="6" width="9.28515625" style="136" customWidth="1"/>
    <col min="7" max="16384" width="9.140625" style="136"/>
  </cols>
  <sheetData>
    <row r="1" spans="1:6" x14ac:dyDescent="0.25">
      <c r="A1" s="309" t="s">
        <v>184</v>
      </c>
      <c r="B1" s="309"/>
      <c r="C1" s="309"/>
      <c r="D1" s="309"/>
      <c r="E1" s="309"/>
      <c r="F1" s="309"/>
    </row>
    <row r="2" spans="1:6" ht="43.65" x14ac:dyDescent="0.25">
      <c r="A2" s="299"/>
      <c r="B2" s="276" t="s">
        <v>240</v>
      </c>
      <c r="C2" s="277" t="s">
        <v>247</v>
      </c>
      <c r="D2" s="276" t="s">
        <v>248</v>
      </c>
      <c r="E2" s="276" t="s">
        <v>249</v>
      </c>
      <c r="F2" s="276" t="s">
        <v>250</v>
      </c>
    </row>
    <row r="3" spans="1:6" x14ac:dyDescent="0.25">
      <c r="A3" s="94" t="s">
        <v>11</v>
      </c>
      <c r="B3" s="95"/>
      <c r="C3" s="99"/>
      <c r="D3" s="95"/>
      <c r="E3" s="95"/>
      <c r="F3" s="95"/>
    </row>
    <row r="4" spans="1:6" x14ac:dyDescent="0.25">
      <c r="A4" s="90" t="s">
        <v>12</v>
      </c>
      <c r="B4" s="95"/>
      <c r="C4" s="99"/>
      <c r="D4" s="95"/>
      <c r="E4" s="95"/>
      <c r="F4" s="95"/>
    </row>
    <row r="5" spans="1:6" x14ac:dyDescent="0.25">
      <c r="A5" s="88" t="s">
        <v>148</v>
      </c>
      <c r="B5" s="143">
        <v>167</v>
      </c>
      <c r="C5" s="144">
        <v>167</v>
      </c>
      <c r="D5" s="143">
        <v>167</v>
      </c>
      <c r="E5" s="143">
        <v>167</v>
      </c>
      <c r="F5" s="143">
        <v>167</v>
      </c>
    </row>
    <row r="6" spans="1:6" x14ac:dyDescent="0.25">
      <c r="A6" s="88" t="s">
        <v>149</v>
      </c>
      <c r="B6" s="143">
        <v>394</v>
      </c>
      <c r="C6" s="144">
        <v>394</v>
      </c>
      <c r="D6" s="143">
        <v>394</v>
      </c>
      <c r="E6" s="143">
        <v>394</v>
      </c>
      <c r="F6" s="143">
        <v>394</v>
      </c>
    </row>
    <row r="7" spans="1:6" x14ac:dyDescent="0.25">
      <c r="A7" s="87" t="s">
        <v>43</v>
      </c>
      <c r="B7" s="173">
        <v>114</v>
      </c>
      <c r="C7" s="174">
        <v>114</v>
      </c>
      <c r="D7" s="173">
        <v>114</v>
      </c>
      <c r="E7" s="173">
        <v>114</v>
      </c>
      <c r="F7" s="173">
        <v>114</v>
      </c>
    </row>
    <row r="8" spans="1:6" x14ac:dyDescent="0.25">
      <c r="A8" s="89" t="s">
        <v>13</v>
      </c>
      <c r="B8" s="175">
        <v>675</v>
      </c>
      <c r="C8" s="176">
        <v>675</v>
      </c>
      <c r="D8" s="175">
        <v>675</v>
      </c>
      <c r="E8" s="175">
        <v>675</v>
      </c>
      <c r="F8" s="175">
        <v>675</v>
      </c>
    </row>
    <row r="9" spans="1:6" ht="21.85" x14ac:dyDescent="0.25">
      <c r="A9" s="92" t="s">
        <v>150</v>
      </c>
      <c r="B9" s="178">
        <v>675</v>
      </c>
      <c r="C9" s="179">
        <v>675</v>
      </c>
      <c r="D9" s="178">
        <v>675</v>
      </c>
      <c r="E9" s="178">
        <v>675</v>
      </c>
      <c r="F9" s="178">
        <v>675</v>
      </c>
    </row>
    <row r="10" spans="1:6" ht="11.3" customHeight="1" x14ac:dyDescent="0.25">
      <c r="A10" s="101" t="s">
        <v>19</v>
      </c>
      <c r="B10" s="143"/>
      <c r="C10" s="144"/>
      <c r="D10" s="143"/>
      <c r="E10" s="143"/>
      <c r="F10" s="143"/>
    </row>
    <row r="11" spans="1:6" x14ac:dyDescent="0.25">
      <c r="A11" s="90" t="s">
        <v>22</v>
      </c>
      <c r="B11" s="143"/>
      <c r="C11" s="144"/>
      <c r="D11" s="143"/>
      <c r="E11" s="143"/>
      <c r="F11" s="143"/>
    </row>
    <row r="12" spans="1:6" x14ac:dyDescent="0.25">
      <c r="A12" s="93" t="s">
        <v>10</v>
      </c>
      <c r="B12" s="143">
        <v>781</v>
      </c>
      <c r="C12" s="144">
        <v>781</v>
      </c>
      <c r="D12" s="143">
        <v>781</v>
      </c>
      <c r="E12" s="143">
        <v>781</v>
      </c>
      <c r="F12" s="143">
        <v>781</v>
      </c>
    </row>
    <row r="13" spans="1:6" ht="11.3" customHeight="1" x14ac:dyDescent="0.25">
      <c r="A13" s="93" t="s">
        <v>53</v>
      </c>
      <c r="B13" s="173">
        <v>91553</v>
      </c>
      <c r="C13" s="174">
        <v>91553</v>
      </c>
      <c r="D13" s="173">
        <v>91553</v>
      </c>
      <c r="E13" s="173">
        <v>91553</v>
      </c>
      <c r="F13" s="173">
        <v>91553</v>
      </c>
    </row>
    <row r="14" spans="1:6" x14ac:dyDescent="0.25">
      <c r="A14" s="91" t="s">
        <v>23</v>
      </c>
      <c r="B14" s="175">
        <v>92334</v>
      </c>
      <c r="C14" s="176">
        <v>92334</v>
      </c>
      <c r="D14" s="175">
        <v>92334</v>
      </c>
      <c r="E14" s="175">
        <v>92334</v>
      </c>
      <c r="F14" s="175">
        <v>92334</v>
      </c>
    </row>
    <row r="15" spans="1:6" x14ac:dyDescent="0.25">
      <c r="A15" s="90" t="s">
        <v>20</v>
      </c>
      <c r="B15" s="143"/>
      <c r="C15" s="144"/>
      <c r="D15" s="143"/>
      <c r="E15" s="143"/>
      <c r="F15" s="143"/>
    </row>
    <row r="16" spans="1:6" x14ac:dyDescent="0.25">
      <c r="A16" s="93" t="s">
        <v>54</v>
      </c>
      <c r="B16" s="173">
        <v>1044038</v>
      </c>
      <c r="C16" s="174">
        <v>1044038</v>
      </c>
      <c r="D16" s="173">
        <v>1044038</v>
      </c>
      <c r="E16" s="173">
        <v>1044038</v>
      </c>
      <c r="F16" s="173">
        <v>1044038</v>
      </c>
    </row>
    <row r="17" spans="1:6" x14ac:dyDescent="0.25">
      <c r="A17" s="91" t="s">
        <v>21</v>
      </c>
      <c r="B17" s="175">
        <v>1044038</v>
      </c>
      <c r="C17" s="176">
        <v>1044038</v>
      </c>
      <c r="D17" s="175">
        <v>1044038</v>
      </c>
      <c r="E17" s="175">
        <v>1044038</v>
      </c>
      <c r="F17" s="175">
        <v>1044038</v>
      </c>
    </row>
    <row r="18" spans="1:6" ht="21.85" x14ac:dyDescent="0.25">
      <c r="A18" s="92" t="s">
        <v>151</v>
      </c>
      <c r="B18" s="152">
        <v>1136372</v>
      </c>
      <c r="C18" s="153">
        <v>1136372</v>
      </c>
      <c r="D18" s="152">
        <v>1136372</v>
      </c>
      <c r="E18" s="152">
        <v>1136372</v>
      </c>
      <c r="F18" s="152">
        <v>1136372</v>
      </c>
    </row>
    <row r="19" spans="1:6" x14ac:dyDescent="0.25">
      <c r="A19" s="190" t="s">
        <v>152</v>
      </c>
      <c r="B19" s="191">
        <v>-1135697</v>
      </c>
      <c r="C19" s="179">
        <v>-1135697</v>
      </c>
      <c r="D19" s="191">
        <v>-1135697</v>
      </c>
      <c r="E19" s="191">
        <v>-1135697</v>
      </c>
      <c r="F19" s="191">
        <v>-1135697</v>
      </c>
    </row>
    <row r="20" spans="1:6" x14ac:dyDescent="0.25">
      <c r="A20" s="315" t="s">
        <v>67</v>
      </c>
      <c r="B20" s="315"/>
      <c r="C20" s="315"/>
      <c r="D20" s="315"/>
      <c r="E20" s="315"/>
      <c r="F20" s="315"/>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tabSelected="1" workbookViewId="0"/>
  </sheetViews>
  <sheetFormatPr defaultRowHeight="14.55" x14ac:dyDescent="0.25"/>
  <cols>
    <col min="1" max="1" width="29.7109375" customWidth="1"/>
    <col min="2" max="6" width="9.28515625" customWidth="1"/>
  </cols>
  <sheetData>
    <row r="1" spans="1:6" ht="14.55" customHeight="1" x14ac:dyDescent="0.25">
      <c r="A1" s="418" t="s">
        <v>161</v>
      </c>
      <c r="B1" s="418"/>
      <c r="C1" s="418"/>
      <c r="D1" s="418"/>
      <c r="E1" s="418"/>
      <c r="F1" s="418"/>
    </row>
    <row r="2" spans="1:6" ht="43.65" x14ac:dyDescent="0.25">
      <c r="A2" s="299"/>
      <c r="B2" s="276" t="s">
        <v>240</v>
      </c>
      <c r="C2" s="277" t="s">
        <v>247</v>
      </c>
      <c r="D2" s="276" t="s">
        <v>248</v>
      </c>
      <c r="E2" s="276" t="s">
        <v>249</v>
      </c>
      <c r="F2" s="276" t="s">
        <v>250</v>
      </c>
    </row>
    <row r="3" spans="1:6" ht="11.3" customHeight="1" x14ac:dyDescent="0.25">
      <c r="A3" s="101" t="s">
        <v>29</v>
      </c>
      <c r="B3" s="95"/>
      <c r="C3" s="99"/>
      <c r="D3" s="95"/>
      <c r="E3" s="95"/>
      <c r="F3" s="95"/>
    </row>
    <row r="4" spans="1:6" ht="11.3" customHeight="1" x14ac:dyDescent="0.25">
      <c r="A4" s="101" t="s">
        <v>30</v>
      </c>
      <c r="B4" s="95"/>
      <c r="C4" s="99"/>
      <c r="D4" s="95"/>
      <c r="E4" s="95"/>
      <c r="F4" s="95"/>
    </row>
    <row r="5" spans="1:6" ht="24" customHeight="1" x14ac:dyDescent="0.25">
      <c r="A5" s="132" t="s">
        <v>237</v>
      </c>
      <c r="B5" s="143">
        <v>30973</v>
      </c>
      <c r="C5" s="144">
        <v>28632</v>
      </c>
      <c r="D5" s="143">
        <v>26930</v>
      </c>
      <c r="E5" s="143">
        <v>24418</v>
      </c>
      <c r="F5" s="143">
        <v>23000</v>
      </c>
    </row>
    <row r="6" spans="1:6" ht="11.3" customHeight="1" x14ac:dyDescent="0.25">
      <c r="A6" s="130" t="s">
        <v>153</v>
      </c>
      <c r="B6" s="143">
        <v>413253</v>
      </c>
      <c r="C6" s="144">
        <v>1234</v>
      </c>
      <c r="D6" s="143">
        <v>1220</v>
      </c>
      <c r="E6" s="143">
        <v>1220</v>
      </c>
      <c r="F6" s="143">
        <v>1220</v>
      </c>
    </row>
    <row r="7" spans="1:6" ht="11.3" customHeight="1" x14ac:dyDescent="0.25">
      <c r="A7" s="131" t="s">
        <v>131</v>
      </c>
      <c r="B7" s="173">
        <v>382</v>
      </c>
      <c r="C7" s="174">
        <v>382</v>
      </c>
      <c r="D7" s="173">
        <v>382</v>
      </c>
      <c r="E7" s="173">
        <v>382</v>
      </c>
      <c r="F7" s="173">
        <v>382</v>
      </c>
    </row>
    <row r="8" spans="1:6" ht="11.3" customHeight="1" x14ac:dyDescent="0.25">
      <c r="A8" s="102" t="s">
        <v>31</v>
      </c>
      <c r="B8" s="175">
        <v>444608</v>
      </c>
      <c r="C8" s="176">
        <v>30248</v>
      </c>
      <c r="D8" s="175">
        <v>28532</v>
      </c>
      <c r="E8" s="175">
        <v>26020</v>
      </c>
      <c r="F8" s="175">
        <v>24602</v>
      </c>
    </row>
    <row r="9" spans="1:6" ht="11.3" customHeight="1" x14ac:dyDescent="0.25">
      <c r="A9" s="101" t="s">
        <v>32</v>
      </c>
      <c r="B9" s="143"/>
      <c r="C9" s="144"/>
      <c r="D9" s="143"/>
      <c r="E9" s="143"/>
      <c r="F9" s="143"/>
    </row>
    <row r="10" spans="1:6" ht="11.3" customHeight="1" x14ac:dyDescent="0.25">
      <c r="A10" s="135" t="s">
        <v>10</v>
      </c>
      <c r="B10" s="143">
        <v>4259</v>
      </c>
      <c r="C10" s="144">
        <v>4299</v>
      </c>
      <c r="D10" s="143">
        <v>4340</v>
      </c>
      <c r="E10" s="143">
        <v>4326</v>
      </c>
      <c r="F10" s="143">
        <v>4326</v>
      </c>
    </row>
    <row r="11" spans="1:6" s="129" customFormat="1" ht="11.3" customHeight="1" x14ac:dyDescent="0.25">
      <c r="A11" s="135" t="s">
        <v>133</v>
      </c>
      <c r="B11" s="143">
        <v>382</v>
      </c>
      <c r="C11" s="144">
        <v>382</v>
      </c>
      <c r="D11" s="143">
        <v>382</v>
      </c>
      <c r="E11" s="143">
        <v>382</v>
      </c>
      <c r="F11" s="143">
        <v>382</v>
      </c>
    </row>
    <row r="12" spans="1:6" ht="11.3" customHeight="1" x14ac:dyDescent="0.25">
      <c r="A12" s="134" t="s">
        <v>154</v>
      </c>
      <c r="B12" s="177">
        <v>309827</v>
      </c>
      <c r="C12" s="174">
        <v>291570</v>
      </c>
      <c r="D12" s="173">
        <v>289262</v>
      </c>
      <c r="E12" s="173">
        <v>362026</v>
      </c>
      <c r="F12" s="173">
        <v>391178</v>
      </c>
    </row>
    <row r="13" spans="1:6" ht="11.3" customHeight="1" x14ac:dyDescent="0.25">
      <c r="A13" s="98" t="s">
        <v>33</v>
      </c>
      <c r="B13" s="175">
        <v>314468</v>
      </c>
      <c r="C13" s="176">
        <v>296251</v>
      </c>
      <c r="D13" s="175">
        <v>293984</v>
      </c>
      <c r="E13" s="175">
        <v>366734</v>
      </c>
      <c r="F13" s="175">
        <v>395886</v>
      </c>
    </row>
    <row r="14" spans="1:6" ht="21.85" x14ac:dyDescent="0.25">
      <c r="A14" s="100" t="s">
        <v>155</v>
      </c>
      <c r="B14" s="188">
        <v>130140</v>
      </c>
      <c r="C14" s="189">
        <v>-266003</v>
      </c>
      <c r="D14" s="188">
        <v>-265452</v>
      </c>
      <c r="E14" s="188">
        <v>-340714</v>
      </c>
      <c r="F14" s="188">
        <v>-371284</v>
      </c>
    </row>
    <row r="15" spans="1:6" ht="11.3" customHeight="1" x14ac:dyDescent="0.25">
      <c r="A15" s="101" t="s">
        <v>34</v>
      </c>
      <c r="B15" s="143"/>
      <c r="C15" s="144"/>
      <c r="D15" s="143"/>
      <c r="E15" s="143"/>
      <c r="F15" s="143"/>
    </row>
    <row r="16" spans="1:6" ht="11.3" customHeight="1" x14ac:dyDescent="0.25">
      <c r="A16" s="97" t="s">
        <v>30</v>
      </c>
      <c r="B16" s="143"/>
      <c r="C16" s="144"/>
      <c r="D16" s="143"/>
      <c r="E16" s="143"/>
      <c r="F16" s="143"/>
    </row>
    <row r="17" spans="1:6" ht="11.3" customHeight="1" x14ac:dyDescent="0.25">
      <c r="A17" s="96" t="s">
        <v>156</v>
      </c>
      <c r="B17" s="177">
        <v>3500</v>
      </c>
      <c r="C17" s="174">
        <v>3500</v>
      </c>
      <c r="D17" s="177">
        <v>3500</v>
      </c>
      <c r="E17" s="177">
        <v>3500</v>
      </c>
      <c r="F17" s="177">
        <v>3500</v>
      </c>
    </row>
    <row r="18" spans="1:6" ht="11.3" customHeight="1" x14ac:dyDescent="0.25">
      <c r="A18" s="102" t="s">
        <v>31</v>
      </c>
      <c r="B18" s="175">
        <v>3500</v>
      </c>
      <c r="C18" s="176">
        <v>3500</v>
      </c>
      <c r="D18" s="175">
        <v>3500</v>
      </c>
      <c r="E18" s="175">
        <v>3500</v>
      </c>
      <c r="F18" s="175">
        <v>3500</v>
      </c>
    </row>
    <row r="19" spans="1:6" ht="11.3" customHeight="1" x14ac:dyDescent="0.25">
      <c r="A19" s="101" t="s">
        <v>32</v>
      </c>
      <c r="B19" s="143"/>
      <c r="C19" s="144"/>
      <c r="D19" s="143"/>
      <c r="E19" s="143"/>
      <c r="F19" s="143"/>
    </row>
    <row r="20" spans="1:6" ht="11.3" customHeight="1" x14ac:dyDescent="0.25">
      <c r="A20" s="96" t="s">
        <v>156</v>
      </c>
      <c r="B20" s="177">
        <v>3500</v>
      </c>
      <c r="C20" s="174">
        <v>3500</v>
      </c>
      <c r="D20" s="177">
        <v>3500</v>
      </c>
      <c r="E20" s="177">
        <v>3500</v>
      </c>
      <c r="F20" s="177">
        <v>3500</v>
      </c>
    </row>
    <row r="21" spans="1:6" ht="11.3" customHeight="1" x14ac:dyDescent="0.25">
      <c r="A21" s="98" t="s">
        <v>33</v>
      </c>
      <c r="B21" s="175">
        <v>3500</v>
      </c>
      <c r="C21" s="176">
        <v>3500</v>
      </c>
      <c r="D21" s="175">
        <v>3500</v>
      </c>
      <c r="E21" s="175">
        <v>3500</v>
      </c>
      <c r="F21" s="175">
        <v>3500</v>
      </c>
    </row>
    <row r="22" spans="1:6" s="136" customFormat="1" ht="21.1" customHeight="1" x14ac:dyDescent="0.25">
      <c r="A22" s="282" t="s">
        <v>84</v>
      </c>
      <c r="B22" s="281">
        <v>0</v>
      </c>
      <c r="C22" s="280">
        <v>0</v>
      </c>
      <c r="D22" s="281">
        <v>0</v>
      </c>
      <c r="E22" s="281">
        <v>0</v>
      </c>
      <c r="F22" s="281">
        <v>0</v>
      </c>
    </row>
    <row r="23" spans="1:6" ht="20.399999999999999" x14ac:dyDescent="0.25">
      <c r="A23" s="103" t="s">
        <v>157</v>
      </c>
      <c r="B23" s="180">
        <v>130140</v>
      </c>
      <c r="C23" s="181">
        <v>-266003</v>
      </c>
      <c r="D23" s="180">
        <v>-265452</v>
      </c>
      <c r="E23" s="180">
        <v>-340714</v>
      </c>
      <c r="F23" s="180">
        <v>-371284</v>
      </c>
    </row>
    <row r="24" spans="1:6" ht="21.1" customHeight="1" x14ac:dyDescent="0.25">
      <c r="A24" s="137" t="s">
        <v>158</v>
      </c>
      <c r="B24" s="143">
        <v>167</v>
      </c>
      <c r="C24" s="144">
        <v>167</v>
      </c>
      <c r="D24" s="143">
        <v>167</v>
      </c>
      <c r="E24" s="143">
        <v>167</v>
      </c>
      <c r="F24" s="143">
        <v>167</v>
      </c>
    </row>
    <row r="25" spans="1:6" s="136" customFormat="1" ht="10.55" customHeight="1" x14ac:dyDescent="0.25">
      <c r="A25" s="141" t="s">
        <v>185</v>
      </c>
      <c r="B25" s="143"/>
      <c r="C25" s="144"/>
      <c r="D25" s="143"/>
      <c r="E25" s="143"/>
      <c r="F25" s="143"/>
    </row>
    <row r="26" spans="1:6" ht="10.55" customHeight="1" x14ac:dyDescent="0.25">
      <c r="A26" s="139" t="s">
        <v>159</v>
      </c>
      <c r="B26" s="173">
        <v>314086</v>
      </c>
      <c r="C26" s="174">
        <v>295869</v>
      </c>
      <c r="D26" s="173">
        <v>293602</v>
      </c>
      <c r="E26" s="173">
        <v>366352</v>
      </c>
      <c r="F26" s="173">
        <v>395504</v>
      </c>
    </row>
    <row r="27" spans="1:6" ht="21.85" customHeight="1" x14ac:dyDescent="0.25">
      <c r="A27" s="138" t="s">
        <v>186</v>
      </c>
      <c r="B27" s="182">
        <v>314086</v>
      </c>
      <c r="C27" s="183">
        <v>295869</v>
      </c>
      <c r="D27" s="184">
        <v>293602</v>
      </c>
      <c r="E27" s="184">
        <v>366352</v>
      </c>
      <c r="F27" s="184">
        <v>395504</v>
      </c>
    </row>
    <row r="28" spans="1:6" ht="12" customHeight="1" x14ac:dyDescent="0.25">
      <c r="A28" s="141" t="s">
        <v>215</v>
      </c>
      <c r="B28" s="143"/>
      <c r="C28" s="144"/>
      <c r="D28" s="143"/>
      <c r="E28" s="143"/>
      <c r="F28" s="143"/>
    </row>
    <row r="29" spans="1:6" ht="12" customHeight="1" x14ac:dyDescent="0.25">
      <c r="A29" s="139" t="s">
        <v>159</v>
      </c>
      <c r="B29" s="143">
        <v>-443844</v>
      </c>
      <c r="C29" s="144">
        <v>-29484</v>
      </c>
      <c r="D29" s="143">
        <v>-27768</v>
      </c>
      <c r="E29" s="143">
        <v>-25256</v>
      </c>
      <c r="F29" s="143">
        <v>-23838</v>
      </c>
    </row>
    <row r="30" spans="1:6" s="133" customFormat="1" ht="12" customHeight="1" x14ac:dyDescent="0.25">
      <c r="A30" s="140" t="s">
        <v>187</v>
      </c>
      <c r="B30" s="173">
        <v>-382</v>
      </c>
      <c r="C30" s="174">
        <v>-382</v>
      </c>
      <c r="D30" s="173">
        <v>-382</v>
      </c>
      <c r="E30" s="173">
        <v>-382</v>
      </c>
      <c r="F30" s="173">
        <v>-382</v>
      </c>
    </row>
    <row r="31" spans="1:6" x14ac:dyDescent="0.25">
      <c r="A31" s="142" t="s">
        <v>188</v>
      </c>
      <c r="B31" s="185">
        <v>-444226</v>
      </c>
      <c r="C31" s="186">
        <v>-29866</v>
      </c>
      <c r="D31" s="185">
        <v>-28150</v>
      </c>
      <c r="E31" s="185">
        <v>-25638</v>
      </c>
      <c r="F31" s="185">
        <v>-24220</v>
      </c>
    </row>
    <row r="32" spans="1:6" ht="21.85" x14ac:dyDescent="0.25">
      <c r="A32" s="187" t="s">
        <v>160</v>
      </c>
      <c r="B32" s="188">
        <v>167</v>
      </c>
      <c r="C32" s="189">
        <v>167</v>
      </c>
      <c r="D32" s="188">
        <v>167</v>
      </c>
      <c r="E32" s="188">
        <v>167</v>
      </c>
      <c r="F32" s="188">
        <v>167</v>
      </c>
    </row>
    <row r="33" spans="1:6" x14ac:dyDescent="0.25">
      <c r="A33" s="419" t="s">
        <v>67</v>
      </c>
      <c r="B33" s="419"/>
      <c r="C33" s="419"/>
      <c r="D33" s="419"/>
      <c r="E33" s="419"/>
      <c r="F33" s="419"/>
    </row>
  </sheetData>
  <mergeCells count="1">
    <mergeCell ref="A33:F3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zoomScaleSheetLayoutView="100" workbookViewId="0">
      <selection activeCell="C9" sqref="C9"/>
    </sheetView>
  </sheetViews>
  <sheetFormatPr defaultColWidth="9.140625" defaultRowHeight="10.95" x14ac:dyDescent="0.2"/>
  <cols>
    <col min="1" max="1" width="34.42578125" style="352" customWidth="1"/>
    <col min="2" max="2" width="7.7109375" style="352" customWidth="1"/>
    <col min="3" max="3" width="7.140625" style="352" customWidth="1"/>
    <col min="4" max="4" width="7.7109375" style="351" bestFit="1" customWidth="1"/>
    <col min="5" max="5" width="7.140625" style="352" customWidth="1"/>
    <col min="6" max="6" width="7.140625" style="351" customWidth="1"/>
    <col min="7" max="7" width="7.140625" style="352" customWidth="1"/>
    <col min="8" max="16384" width="9.140625" style="352"/>
  </cols>
  <sheetData>
    <row r="1" spans="1:8" x14ac:dyDescent="0.2">
      <c r="A1" s="349" t="s">
        <v>162</v>
      </c>
      <c r="B1" s="350"/>
      <c r="C1" s="350"/>
    </row>
    <row r="2" spans="1:8" ht="11.3" customHeight="1" x14ac:dyDescent="0.25">
      <c r="A2" s="353" t="s">
        <v>195</v>
      </c>
      <c r="B2" s="353"/>
      <c r="C2" s="353"/>
      <c r="D2" s="353"/>
      <c r="E2" s="353"/>
      <c r="F2" s="353"/>
      <c r="G2" s="301"/>
    </row>
    <row r="3" spans="1:8" ht="22.55" customHeight="1" x14ac:dyDescent="0.2">
      <c r="A3" s="354"/>
      <c r="B3" s="287" t="s">
        <v>73</v>
      </c>
      <c r="C3" s="355" t="s">
        <v>242</v>
      </c>
      <c r="D3" s="356" t="s">
        <v>243</v>
      </c>
      <c r="E3" s="355" t="s">
        <v>244</v>
      </c>
      <c r="F3" s="356" t="s">
        <v>245</v>
      </c>
      <c r="G3" s="355" t="s">
        <v>246</v>
      </c>
    </row>
    <row r="4" spans="1:8" x14ac:dyDescent="0.2">
      <c r="A4" s="357" t="s">
        <v>189</v>
      </c>
      <c r="B4" s="358"/>
      <c r="C4" s="359"/>
      <c r="D4" s="360"/>
      <c r="E4" s="289"/>
      <c r="F4" s="288"/>
      <c r="G4" s="359"/>
      <c r="H4" s="361"/>
    </row>
    <row r="5" spans="1:8" x14ac:dyDescent="0.2">
      <c r="A5" s="351" t="s">
        <v>216</v>
      </c>
      <c r="B5" s="172">
        <v>1.1000000000000001</v>
      </c>
      <c r="C5" s="38"/>
      <c r="D5" s="290"/>
      <c r="E5" s="291"/>
      <c r="F5" s="290"/>
      <c r="G5" s="291"/>
      <c r="H5" s="361"/>
    </row>
    <row r="6" spans="1:8" x14ac:dyDescent="0.2">
      <c r="A6" s="362" t="s">
        <v>163</v>
      </c>
      <c r="B6" s="53"/>
      <c r="C6" s="38">
        <v>0</v>
      </c>
      <c r="D6" s="146">
        <v>0</v>
      </c>
      <c r="E6" s="38">
        <v>0</v>
      </c>
      <c r="F6" s="146">
        <v>0</v>
      </c>
      <c r="G6" s="38">
        <v>0</v>
      </c>
      <c r="H6" s="361"/>
    </row>
    <row r="7" spans="1:8" x14ac:dyDescent="0.2">
      <c r="A7" s="362" t="s">
        <v>164</v>
      </c>
      <c r="B7" s="53"/>
      <c r="C7" s="38">
        <v>0</v>
      </c>
      <c r="D7" s="104">
        <v>2429</v>
      </c>
      <c r="E7" s="105">
        <v>6400</v>
      </c>
      <c r="F7" s="104">
        <v>2215</v>
      </c>
      <c r="G7" s="105">
        <v>463</v>
      </c>
      <c r="H7" s="361"/>
    </row>
    <row r="8" spans="1:8" x14ac:dyDescent="0.2">
      <c r="A8" s="357" t="s">
        <v>1</v>
      </c>
      <c r="B8" s="53"/>
      <c r="C8" s="38">
        <f>SUM(C6:C7)</f>
        <v>0</v>
      </c>
      <c r="D8" s="147">
        <f t="shared" ref="D8:G8" si="0">SUM(D6:D7)</f>
        <v>2429</v>
      </c>
      <c r="E8" s="148">
        <f t="shared" si="0"/>
        <v>6400</v>
      </c>
      <c r="F8" s="147">
        <f t="shared" si="0"/>
        <v>2215</v>
      </c>
      <c r="G8" s="148">
        <f t="shared" si="0"/>
        <v>463</v>
      </c>
      <c r="H8" s="361"/>
    </row>
    <row r="9" spans="1:8" x14ac:dyDescent="0.2">
      <c r="A9" s="351" t="s">
        <v>214</v>
      </c>
      <c r="B9" s="172">
        <v>1.1000000000000001</v>
      </c>
      <c r="C9" s="17"/>
      <c r="D9" s="35"/>
      <c r="E9" s="4"/>
      <c r="F9" s="36"/>
      <c r="G9" s="291"/>
      <c r="H9" s="361"/>
    </row>
    <row r="10" spans="1:8" x14ac:dyDescent="0.2">
      <c r="A10" s="362" t="s">
        <v>163</v>
      </c>
      <c r="B10" s="54"/>
      <c r="C10" s="38">
        <v>0</v>
      </c>
      <c r="D10" s="146">
        <v>0</v>
      </c>
      <c r="E10" s="145">
        <v>10040</v>
      </c>
      <c r="F10" s="146">
        <v>20080</v>
      </c>
      <c r="G10" s="145">
        <v>30116</v>
      </c>
      <c r="H10" s="361"/>
    </row>
    <row r="11" spans="1:8" x14ac:dyDescent="0.2">
      <c r="A11" s="362" t="s">
        <v>164</v>
      </c>
      <c r="B11" s="54"/>
      <c r="C11" s="38">
        <v>0</v>
      </c>
      <c r="D11" s="146">
        <f>2818</f>
        <v>2818</v>
      </c>
      <c r="E11" s="38">
        <f>4908</f>
        <v>4908</v>
      </c>
      <c r="F11" s="146">
        <f>7013</f>
        <v>7013</v>
      </c>
      <c r="G11" s="38">
        <f>4241</f>
        <v>4241</v>
      </c>
      <c r="H11" s="361"/>
    </row>
    <row r="12" spans="1:8" x14ac:dyDescent="0.2">
      <c r="A12" s="357" t="s">
        <v>1</v>
      </c>
      <c r="B12" s="53"/>
      <c r="C12" s="38">
        <f>SUM(C10:C11)</f>
        <v>0</v>
      </c>
      <c r="D12" s="147">
        <f t="shared" ref="D12:G12" si="1">SUM(D10:D11)</f>
        <v>2818</v>
      </c>
      <c r="E12" s="148">
        <f t="shared" si="1"/>
        <v>14948</v>
      </c>
      <c r="F12" s="147">
        <f t="shared" si="1"/>
        <v>27093</v>
      </c>
      <c r="G12" s="148">
        <f t="shared" si="1"/>
        <v>34357</v>
      </c>
      <c r="H12" s="361"/>
    </row>
    <row r="13" spans="1:8" x14ac:dyDescent="0.2">
      <c r="A13" s="352" t="s">
        <v>213</v>
      </c>
      <c r="B13" s="172">
        <v>1.1000000000000001</v>
      </c>
      <c r="C13" s="37"/>
      <c r="D13" s="146"/>
      <c r="E13" s="145"/>
      <c r="F13" s="146"/>
      <c r="G13" s="145"/>
      <c r="H13" s="361"/>
    </row>
    <row r="14" spans="1:8" x14ac:dyDescent="0.2">
      <c r="A14" s="362" t="s">
        <v>163</v>
      </c>
      <c r="B14" s="54"/>
      <c r="C14" s="38">
        <v>0</v>
      </c>
      <c r="D14" s="146">
        <v>0</v>
      </c>
      <c r="E14" s="38">
        <v>0</v>
      </c>
      <c r="F14" s="146">
        <v>0</v>
      </c>
      <c r="G14" s="38">
        <v>0</v>
      </c>
      <c r="H14" s="361"/>
    </row>
    <row r="15" spans="1:8" x14ac:dyDescent="0.2">
      <c r="A15" s="362" t="s">
        <v>164</v>
      </c>
      <c r="B15" s="51"/>
      <c r="C15" s="38">
        <v>0</v>
      </c>
      <c r="D15" s="146">
        <f>5734</f>
        <v>5734</v>
      </c>
      <c r="E15" s="145">
        <f>7316</f>
        <v>7316</v>
      </c>
      <c r="F15" s="146">
        <f>2551</f>
        <v>2551</v>
      </c>
      <c r="G15" s="145">
        <f>1710</f>
        <v>1710</v>
      </c>
      <c r="H15" s="361"/>
    </row>
    <row r="16" spans="1:8" x14ac:dyDescent="0.2">
      <c r="A16" s="357" t="s">
        <v>1</v>
      </c>
      <c r="B16" s="53"/>
      <c r="C16" s="38">
        <f>C15</f>
        <v>0</v>
      </c>
      <c r="D16" s="147">
        <f>D15</f>
        <v>5734</v>
      </c>
      <c r="E16" s="148">
        <f t="shared" ref="E16" si="2">E15</f>
        <v>7316</v>
      </c>
      <c r="F16" s="147">
        <f t="shared" ref="F16" si="3">F15</f>
        <v>2551</v>
      </c>
      <c r="G16" s="148">
        <f t="shared" ref="G16" si="4">G15</f>
        <v>1710</v>
      </c>
      <c r="H16" s="361"/>
    </row>
    <row r="17" spans="1:8" ht="11.3" customHeight="1" x14ac:dyDescent="0.2">
      <c r="A17" s="357" t="s">
        <v>165</v>
      </c>
      <c r="B17" s="52"/>
      <c r="C17" s="37"/>
      <c r="D17" s="104"/>
      <c r="E17" s="105"/>
      <c r="F17" s="104"/>
      <c r="G17" s="105"/>
      <c r="H17" s="361"/>
    </row>
    <row r="18" spans="1:8" ht="11.3" customHeight="1" x14ac:dyDescent="0.2">
      <c r="A18" s="362" t="s">
        <v>110</v>
      </c>
      <c r="B18" s="363"/>
      <c r="C18" s="37">
        <f>C14+C10</f>
        <v>0</v>
      </c>
      <c r="D18" s="146">
        <f>D14+D10</f>
        <v>0</v>
      </c>
      <c r="E18" s="145">
        <f>E14+E10</f>
        <v>10040</v>
      </c>
      <c r="F18" s="146">
        <f>F14+F10</f>
        <v>20080</v>
      </c>
      <c r="G18" s="145">
        <f>G14+G10</f>
        <v>30116</v>
      </c>
      <c r="H18" s="361"/>
    </row>
    <row r="19" spans="1:8" x14ac:dyDescent="0.2">
      <c r="A19" s="362" t="s">
        <v>56</v>
      </c>
      <c r="B19" s="363"/>
      <c r="C19" s="37">
        <f>C15+C11</f>
        <v>0</v>
      </c>
      <c r="D19" s="146">
        <f>D15+D11+D7</f>
        <v>10981</v>
      </c>
      <c r="E19" s="145">
        <f>E15+E11+E7</f>
        <v>18624</v>
      </c>
      <c r="F19" s="146">
        <f>F15+F11+F7</f>
        <v>11779</v>
      </c>
      <c r="G19" s="145">
        <f>G15+G11+G7</f>
        <v>6414</v>
      </c>
      <c r="H19" s="361"/>
    </row>
    <row r="20" spans="1:8" ht="11.3" customHeight="1" x14ac:dyDescent="0.2">
      <c r="A20" s="364" t="s">
        <v>0</v>
      </c>
      <c r="B20" s="202"/>
      <c r="C20" s="203">
        <f>SUM(C18:C19)</f>
        <v>0</v>
      </c>
      <c r="D20" s="202">
        <f>SUM(D18:D19)</f>
        <v>10981</v>
      </c>
      <c r="E20" s="204">
        <f>SUM(E18:E19)</f>
        <v>28664</v>
      </c>
      <c r="F20" s="202">
        <f>SUM(F18:F19)</f>
        <v>31859</v>
      </c>
      <c r="G20" s="204">
        <f>SUM(G18:G19)</f>
        <v>36530</v>
      </c>
      <c r="H20" s="361"/>
    </row>
    <row r="21" spans="1:8" ht="24" customHeight="1" x14ac:dyDescent="0.25">
      <c r="A21" s="300" t="s">
        <v>190</v>
      </c>
      <c r="B21" s="365"/>
      <c r="C21" s="365"/>
      <c r="D21" s="365"/>
      <c r="E21" s="365"/>
      <c r="F21" s="365"/>
      <c r="G21" s="365"/>
    </row>
    <row r="22" spans="1:8" ht="24.75" customHeight="1" x14ac:dyDescent="0.25">
      <c r="A22" s="302" t="s">
        <v>255</v>
      </c>
      <c r="B22" s="303"/>
      <c r="C22" s="303"/>
      <c r="D22" s="303"/>
      <c r="E22" s="303"/>
      <c r="F22" s="303"/>
      <c r="G22" s="303"/>
    </row>
  </sheetData>
  <pageMargins left="0.70866141732283505" right="0.70866141732283505" top="0.74803149606299202" bottom="0.74803149606299202" header="0.31496062992126" footer="0.31496062992126"/>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zoomScaleNormal="100" zoomScaleSheetLayoutView="100" workbookViewId="0"/>
  </sheetViews>
  <sheetFormatPr defaultColWidth="9.140625" defaultRowHeight="10.95" x14ac:dyDescent="0.25"/>
  <cols>
    <col min="1" max="1" width="31.42578125" style="5" customWidth="1"/>
    <col min="2" max="6" width="8.28515625" style="5" customWidth="1"/>
    <col min="7" max="16384" width="9.140625" style="5"/>
  </cols>
  <sheetData>
    <row r="1" spans="1:15" x14ac:dyDescent="0.25">
      <c r="A1" s="39" t="s">
        <v>97</v>
      </c>
      <c r="H1" s="9"/>
      <c r="I1" s="9"/>
      <c r="J1" s="9"/>
      <c r="K1" s="9"/>
      <c r="L1" s="9"/>
      <c r="M1" s="9"/>
      <c r="N1" s="9"/>
      <c r="O1" s="9"/>
    </row>
    <row r="2" spans="1:15" x14ac:dyDescent="0.25">
      <c r="A2" s="366" t="s">
        <v>120</v>
      </c>
      <c r="B2" s="366"/>
      <c r="C2" s="366"/>
      <c r="D2" s="366"/>
      <c r="E2" s="366"/>
      <c r="F2" s="366"/>
      <c r="H2" s="9"/>
      <c r="I2" s="9"/>
      <c r="J2" s="9"/>
      <c r="K2" s="9"/>
      <c r="L2" s="9"/>
      <c r="M2" s="9"/>
      <c r="N2" s="9"/>
      <c r="O2" s="9"/>
    </row>
    <row r="3" spans="1:15" x14ac:dyDescent="0.25">
      <c r="A3" s="218"/>
      <c r="B3" s="367" t="s">
        <v>240</v>
      </c>
      <c r="C3" s="368" t="s">
        <v>247</v>
      </c>
      <c r="D3" s="367" t="s">
        <v>248</v>
      </c>
      <c r="E3" s="367" t="s">
        <v>249</v>
      </c>
      <c r="F3" s="367" t="s">
        <v>250</v>
      </c>
      <c r="H3" s="9"/>
      <c r="I3" s="9"/>
      <c r="J3" s="9"/>
      <c r="K3" s="9"/>
      <c r="L3" s="9"/>
      <c r="M3" s="9"/>
      <c r="N3" s="9"/>
      <c r="O3" s="9"/>
    </row>
    <row r="4" spans="1:15" x14ac:dyDescent="0.25">
      <c r="A4" s="369" t="s">
        <v>119</v>
      </c>
      <c r="B4" s="369"/>
      <c r="C4" s="369"/>
      <c r="D4" s="369"/>
      <c r="E4" s="369"/>
      <c r="F4" s="369"/>
      <c r="H4" s="9"/>
      <c r="I4" s="9"/>
      <c r="J4" s="9"/>
      <c r="K4" s="9"/>
      <c r="L4" s="9"/>
      <c r="M4" s="9"/>
      <c r="N4" s="9"/>
      <c r="O4" s="9"/>
    </row>
    <row r="5" spans="1:15" x14ac:dyDescent="0.25">
      <c r="A5" s="108" t="s">
        <v>121</v>
      </c>
      <c r="B5" s="73"/>
      <c r="C5" s="75"/>
      <c r="D5" s="74"/>
      <c r="E5" s="74"/>
      <c r="F5" s="74"/>
      <c r="H5" s="9"/>
      <c r="I5" s="9"/>
      <c r="J5" s="9"/>
      <c r="K5" s="9"/>
      <c r="L5" s="9"/>
      <c r="M5" s="9"/>
      <c r="N5" s="9"/>
      <c r="O5" s="9"/>
    </row>
    <row r="6" spans="1:15" x14ac:dyDescent="0.25">
      <c r="A6" s="370" t="s">
        <v>167</v>
      </c>
      <c r="B6" s="106">
        <v>245940</v>
      </c>
      <c r="C6" s="157">
        <v>295387</v>
      </c>
      <c r="D6" s="106">
        <v>293079</v>
      </c>
      <c r="E6" s="106">
        <v>365843</v>
      </c>
      <c r="F6" s="106">
        <v>394995</v>
      </c>
      <c r="H6" s="9"/>
      <c r="I6" s="9"/>
      <c r="J6" s="9"/>
      <c r="K6" s="9"/>
      <c r="L6" s="9"/>
      <c r="M6" s="9"/>
      <c r="N6" s="9"/>
      <c r="O6" s="9"/>
    </row>
    <row r="7" spans="1:15" x14ac:dyDescent="0.25">
      <c r="A7" s="371" t="s">
        <v>122</v>
      </c>
      <c r="B7" s="106"/>
      <c r="C7" s="157"/>
      <c r="D7" s="106"/>
      <c r="E7" s="106"/>
      <c r="F7" s="106"/>
      <c r="H7" s="9"/>
      <c r="I7" s="9"/>
      <c r="J7" s="9"/>
      <c r="K7" s="9"/>
      <c r="L7" s="9"/>
      <c r="M7" s="9"/>
      <c r="N7" s="9"/>
      <c r="O7" s="9"/>
    </row>
    <row r="8" spans="1:15" x14ac:dyDescent="0.25">
      <c r="A8" s="372" t="s">
        <v>123</v>
      </c>
      <c r="B8" s="205">
        <v>412215</v>
      </c>
      <c r="C8" s="206">
        <v>482</v>
      </c>
      <c r="D8" s="205">
        <v>523</v>
      </c>
      <c r="E8" s="205">
        <v>509</v>
      </c>
      <c r="F8" s="205">
        <v>509</v>
      </c>
      <c r="H8" s="9"/>
      <c r="I8" s="9"/>
      <c r="J8" s="9"/>
      <c r="K8" s="9"/>
      <c r="L8" s="9"/>
      <c r="M8" s="9"/>
      <c r="N8" s="9"/>
      <c r="O8" s="9"/>
    </row>
    <row r="9" spans="1:15" x14ac:dyDescent="0.25">
      <c r="A9" s="373" t="s">
        <v>124</v>
      </c>
      <c r="B9" s="207">
        <v>658155</v>
      </c>
      <c r="C9" s="208">
        <v>295869</v>
      </c>
      <c r="D9" s="207">
        <v>293602</v>
      </c>
      <c r="E9" s="207">
        <v>366352</v>
      </c>
      <c r="F9" s="207">
        <v>395504</v>
      </c>
      <c r="H9" s="9"/>
      <c r="I9" s="9"/>
      <c r="J9" s="9"/>
      <c r="K9" s="9"/>
      <c r="L9" s="9"/>
      <c r="M9" s="9"/>
      <c r="N9" s="9"/>
      <c r="O9" s="9"/>
    </row>
    <row r="10" spans="1:15" x14ac:dyDescent="0.2">
      <c r="A10" s="5" t="s">
        <v>57</v>
      </c>
      <c r="B10" s="40"/>
      <c r="C10" s="41"/>
      <c r="D10" s="40"/>
      <c r="E10" s="40"/>
      <c r="F10" s="40"/>
      <c r="H10" s="9"/>
      <c r="I10" s="9"/>
      <c r="J10" s="9"/>
      <c r="K10" s="9"/>
      <c r="L10" s="9"/>
      <c r="M10" s="9"/>
      <c r="N10" s="9"/>
      <c r="O10" s="9"/>
    </row>
    <row r="11" spans="1:15" x14ac:dyDescent="0.25">
      <c r="A11" s="371" t="s">
        <v>125</v>
      </c>
      <c r="B11" s="107">
        <v>76493</v>
      </c>
      <c r="C11" s="157">
        <v>86542</v>
      </c>
      <c r="D11" s="107">
        <v>90988</v>
      </c>
      <c r="E11" s="107">
        <v>85057</v>
      </c>
      <c r="F11" s="107">
        <v>82401</v>
      </c>
      <c r="H11" s="9"/>
      <c r="I11" s="9"/>
      <c r="J11" s="9"/>
      <c r="K11" s="9"/>
      <c r="L11" s="9"/>
      <c r="M11" s="9"/>
      <c r="N11" s="9"/>
      <c r="O11" s="9"/>
    </row>
    <row r="12" spans="1:15" x14ac:dyDescent="0.25">
      <c r="A12" s="374" t="s">
        <v>191</v>
      </c>
      <c r="B12" s="209">
        <v>2794</v>
      </c>
      <c r="C12" s="206">
        <v>3162</v>
      </c>
      <c r="D12" s="209">
        <v>2361</v>
      </c>
      <c r="E12" s="209">
        <v>2299</v>
      </c>
      <c r="F12" s="209">
        <v>4122</v>
      </c>
      <c r="H12" s="9"/>
      <c r="I12" s="9"/>
      <c r="J12" s="9"/>
      <c r="K12" s="9"/>
      <c r="L12" s="9"/>
      <c r="M12" s="9"/>
      <c r="N12" s="9"/>
      <c r="O12" s="9"/>
    </row>
    <row r="13" spans="1:15" x14ac:dyDescent="0.25">
      <c r="A13" s="373" t="s">
        <v>126</v>
      </c>
      <c r="B13" s="207">
        <v>79287</v>
      </c>
      <c r="C13" s="208">
        <v>89704</v>
      </c>
      <c r="D13" s="207">
        <v>93349</v>
      </c>
      <c r="E13" s="207">
        <v>87356</v>
      </c>
      <c r="F13" s="207">
        <v>86523</v>
      </c>
      <c r="H13" s="9"/>
      <c r="I13" s="9"/>
      <c r="J13" s="9"/>
      <c r="K13" s="9"/>
      <c r="L13" s="9"/>
      <c r="M13" s="9"/>
      <c r="N13" s="9"/>
      <c r="O13" s="9"/>
    </row>
    <row r="14" spans="1:15" s="10" customFormat="1" x14ac:dyDescent="0.2">
      <c r="A14" s="210" t="s">
        <v>96</v>
      </c>
      <c r="B14" s="211">
        <v>737442</v>
      </c>
      <c r="C14" s="212">
        <v>385573</v>
      </c>
      <c r="D14" s="213">
        <v>386951</v>
      </c>
      <c r="E14" s="213">
        <v>453708</v>
      </c>
      <c r="F14" s="213">
        <v>482027</v>
      </c>
      <c r="H14" s="9"/>
      <c r="I14" s="26"/>
      <c r="J14" s="26"/>
      <c r="K14" s="26"/>
      <c r="L14" s="26"/>
      <c r="M14" s="26"/>
      <c r="N14" s="26"/>
      <c r="O14" s="26"/>
    </row>
    <row r="15" spans="1:15" s="10" customFormat="1" x14ac:dyDescent="0.25">
      <c r="A15" s="375" t="s">
        <v>62</v>
      </c>
      <c r="B15" s="375"/>
      <c r="C15" s="375"/>
      <c r="D15" s="375"/>
      <c r="E15" s="375"/>
      <c r="F15" s="375"/>
      <c r="H15" s="26"/>
      <c r="I15" s="26"/>
      <c r="J15" s="26"/>
      <c r="K15" s="26"/>
      <c r="L15" s="26"/>
      <c r="M15" s="26"/>
      <c r="N15" s="26"/>
      <c r="O15" s="26"/>
    </row>
    <row r="16" spans="1:15" s="10" customFormat="1" x14ac:dyDescent="0.25">
      <c r="A16" s="108" t="s">
        <v>121</v>
      </c>
      <c r="B16" s="73"/>
      <c r="C16" s="75"/>
      <c r="D16" s="74"/>
      <c r="E16" s="74"/>
      <c r="F16" s="74"/>
      <c r="H16" s="26"/>
      <c r="I16" s="26"/>
      <c r="J16" s="26"/>
      <c r="K16" s="26"/>
      <c r="L16" s="26"/>
      <c r="M16" s="26"/>
      <c r="N16" s="26"/>
      <c r="O16" s="26"/>
    </row>
    <row r="17" spans="1:15" s="10" customFormat="1" x14ac:dyDescent="0.25">
      <c r="A17" s="370" t="s">
        <v>167</v>
      </c>
      <c r="B17" s="73">
        <v>245940</v>
      </c>
      <c r="C17" s="75">
        <v>295387</v>
      </c>
      <c r="D17" s="74">
        <v>293079</v>
      </c>
      <c r="E17" s="74">
        <v>365843</v>
      </c>
      <c r="F17" s="74">
        <v>394995</v>
      </c>
      <c r="H17" s="26"/>
      <c r="I17" s="26"/>
      <c r="J17" s="26"/>
      <c r="K17" s="26"/>
      <c r="L17" s="26"/>
      <c r="M17" s="26"/>
      <c r="N17" s="26"/>
      <c r="O17" s="26"/>
    </row>
    <row r="18" spans="1:15" s="10" customFormat="1" x14ac:dyDescent="0.25">
      <c r="A18" s="370" t="s">
        <v>122</v>
      </c>
      <c r="B18" s="73"/>
      <c r="C18" s="75"/>
      <c r="D18" s="74"/>
      <c r="E18" s="74"/>
      <c r="F18" s="74"/>
      <c r="H18" s="26"/>
      <c r="I18" s="26"/>
      <c r="J18" s="26"/>
      <c r="K18" s="26"/>
      <c r="L18" s="26"/>
      <c r="M18" s="26"/>
      <c r="N18" s="26"/>
      <c r="O18" s="26"/>
    </row>
    <row r="19" spans="1:15" s="10" customFormat="1" x14ac:dyDescent="0.25">
      <c r="A19" s="372" t="s">
        <v>123</v>
      </c>
      <c r="B19" s="207">
        <v>412215</v>
      </c>
      <c r="C19" s="208">
        <v>482</v>
      </c>
      <c r="D19" s="214">
        <v>523</v>
      </c>
      <c r="E19" s="214">
        <v>509</v>
      </c>
      <c r="F19" s="214">
        <v>509</v>
      </c>
      <c r="H19" s="26"/>
      <c r="I19" s="26"/>
      <c r="J19" s="26"/>
      <c r="K19" s="26"/>
      <c r="L19" s="26"/>
      <c r="M19" s="26"/>
      <c r="N19" s="26"/>
      <c r="O19" s="26"/>
    </row>
    <row r="20" spans="1:15" x14ac:dyDescent="0.25">
      <c r="A20" s="373" t="s">
        <v>124</v>
      </c>
      <c r="B20" s="207">
        <v>658155</v>
      </c>
      <c r="C20" s="208">
        <v>295869</v>
      </c>
      <c r="D20" s="207">
        <v>293602</v>
      </c>
      <c r="E20" s="207">
        <v>366352</v>
      </c>
      <c r="F20" s="207">
        <v>395504</v>
      </c>
      <c r="H20" s="9"/>
      <c r="I20" s="9"/>
      <c r="J20" s="9"/>
      <c r="K20" s="9"/>
      <c r="L20" s="9"/>
      <c r="M20" s="9"/>
      <c r="N20" s="9"/>
      <c r="O20" s="9"/>
    </row>
    <row r="21" spans="1:15" x14ac:dyDescent="0.2">
      <c r="A21" s="5" t="s">
        <v>57</v>
      </c>
      <c r="B21" s="40"/>
      <c r="C21" s="41"/>
      <c r="D21" s="40"/>
      <c r="E21" s="40"/>
      <c r="F21" s="40"/>
      <c r="H21" s="9"/>
      <c r="I21" s="9"/>
      <c r="J21" s="9"/>
      <c r="K21" s="9"/>
      <c r="L21" s="9"/>
      <c r="M21" s="9"/>
      <c r="N21" s="9"/>
      <c r="O21" s="9"/>
    </row>
    <row r="22" spans="1:15" x14ac:dyDescent="0.2">
      <c r="A22" s="371" t="s">
        <v>125</v>
      </c>
      <c r="B22" s="42">
        <v>76493</v>
      </c>
      <c r="C22" s="43">
        <v>86542</v>
      </c>
      <c r="D22" s="42">
        <v>90988</v>
      </c>
      <c r="E22" s="42">
        <v>85057</v>
      </c>
      <c r="F22" s="42">
        <v>82401</v>
      </c>
      <c r="H22" s="9"/>
      <c r="I22" s="9"/>
      <c r="J22" s="9"/>
      <c r="K22" s="9"/>
      <c r="L22" s="9"/>
      <c r="M22" s="9"/>
      <c r="N22" s="9"/>
      <c r="O22" s="9"/>
    </row>
    <row r="23" spans="1:15" x14ac:dyDescent="0.2">
      <c r="A23" s="374" t="s">
        <v>191</v>
      </c>
      <c r="B23" s="215">
        <v>2794</v>
      </c>
      <c r="C23" s="216">
        <v>3162</v>
      </c>
      <c r="D23" s="215">
        <v>2361</v>
      </c>
      <c r="E23" s="215">
        <v>2299</v>
      </c>
      <c r="F23" s="215">
        <v>4122</v>
      </c>
      <c r="H23" s="9"/>
      <c r="I23" s="9"/>
      <c r="J23" s="9"/>
      <c r="K23" s="9"/>
      <c r="L23" s="9"/>
      <c r="M23" s="9"/>
      <c r="N23" s="9"/>
      <c r="O23" s="9"/>
    </row>
    <row r="24" spans="1:15" x14ac:dyDescent="0.25">
      <c r="A24" s="373" t="s">
        <v>126</v>
      </c>
      <c r="B24" s="207">
        <v>79287</v>
      </c>
      <c r="C24" s="208">
        <v>89704</v>
      </c>
      <c r="D24" s="207">
        <v>93349</v>
      </c>
      <c r="E24" s="207">
        <v>87356</v>
      </c>
      <c r="F24" s="207">
        <v>86523</v>
      </c>
      <c r="H24" s="9"/>
      <c r="I24" s="9"/>
      <c r="J24" s="9"/>
      <c r="K24" s="9"/>
      <c r="L24" s="9"/>
      <c r="M24" s="9"/>
      <c r="N24" s="9"/>
      <c r="O24" s="9"/>
    </row>
    <row r="25" spans="1:15" x14ac:dyDescent="0.2">
      <c r="A25" s="210" t="s">
        <v>127</v>
      </c>
      <c r="B25" s="211">
        <v>737442</v>
      </c>
      <c r="C25" s="212">
        <v>385573</v>
      </c>
      <c r="D25" s="213">
        <v>386951</v>
      </c>
      <c r="E25" s="213">
        <v>453708</v>
      </c>
      <c r="F25" s="213">
        <v>482027</v>
      </c>
      <c r="H25" s="9"/>
      <c r="I25" s="9"/>
      <c r="J25" s="9"/>
      <c r="K25" s="9"/>
      <c r="L25" s="9"/>
      <c r="M25" s="9"/>
      <c r="N25" s="9"/>
      <c r="O25" s="9"/>
    </row>
    <row r="26" spans="1:15" x14ac:dyDescent="0.2">
      <c r="A26" s="210"/>
      <c r="B26" s="211"/>
      <c r="C26" s="211"/>
      <c r="D26" s="155"/>
      <c r="E26" s="155"/>
      <c r="F26" s="155"/>
      <c r="H26" s="9"/>
      <c r="I26" s="9"/>
      <c r="J26" s="9"/>
      <c r="K26" s="9"/>
      <c r="L26" s="9"/>
      <c r="M26" s="9"/>
      <c r="N26" s="9"/>
      <c r="O26" s="9"/>
    </row>
    <row r="27" spans="1:15" x14ac:dyDescent="0.2">
      <c r="A27" s="6"/>
      <c r="B27" s="217" t="s">
        <v>238</v>
      </c>
      <c r="C27" s="200" t="s">
        <v>239</v>
      </c>
      <c r="H27" s="9"/>
      <c r="I27" s="9"/>
      <c r="J27" s="9"/>
      <c r="K27" s="9"/>
      <c r="L27" s="9"/>
      <c r="M27" s="9"/>
      <c r="N27" s="9"/>
      <c r="O27" s="9"/>
    </row>
    <row r="28" spans="1:15" x14ac:dyDescent="0.2">
      <c r="A28" s="218" t="s">
        <v>63</v>
      </c>
      <c r="B28" s="219">
        <v>325</v>
      </c>
      <c r="C28" s="376">
        <v>332</v>
      </c>
      <c r="H28" s="9"/>
      <c r="I28" s="9"/>
      <c r="J28" s="9"/>
      <c r="K28" s="9"/>
      <c r="L28" s="9"/>
      <c r="M28" s="9"/>
      <c r="N28" s="9"/>
      <c r="O28" s="9"/>
    </row>
    <row r="29" spans="1:15" ht="13.1" x14ac:dyDescent="0.2">
      <c r="A29" s="377" t="s">
        <v>168</v>
      </c>
      <c r="B29" s="377"/>
      <c r="C29" s="377"/>
      <c r="D29" s="377"/>
      <c r="E29" s="377"/>
      <c r="F29" s="377"/>
      <c r="G29" s="378"/>
      <c r="H29" s="9"/>
      <c r="I29" s="9"/>
      <c r="J29" s="9"/>
      <c r="K29" s="9"/>
      <c r="L29" s="9"/>
      <c r="M29" s="9"/>
      <c r="N29" s="9"/>
      <c r="O29" s="9"/>
    </row>
    <row r="30" spans="1:15" x14ac:dyDescent="0.25">
      <c r="A30" s="377" t="s">
        <v>203</v>
      </c>
      <c r="B30" s="377"/>
      <c r="C30" s="377"/>
      <c r="D30" s="377"/>
      <c r="E30" s="377"/>
      <c r="F30" s="377"/>
    </row>
    <row r="31" spans="1:15" x14ac:dyDescent="0.25">
      <c r="A31" s="65"/>
      <c r="B31" s="8"/>
      <c r="C31" s="7"/>
    </row>
    <row r="32" spans="1:15" x14ac:dyDescent="0.25">
      <c r="B32" s="108"/>
      <c r="C32" s="6"/>
    </row>
  </sheetData>
  <pageMargins left="1.45669291338583" right="1.45669291338583" top="1.69291338582677" bottom="1.69291338582677" header="0.31496062992126" footer="0.31496062992126"/>
  <pageSetup paperSize="9" scale="82"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showGridLines="0" zoomScaleNormal="100" zoomScaleSheetLayoutView="100" workbookViewId="0"/>
  </sheetViews>
  <sheetFormatPr defaultColWidth="8" defaultRowHeight="10.95" x14ac:dyDescent="0.25"/>
  <cols>
    <col min="1" max="1" width="32.85546875" style="159" customWidth="1"/>
    <col min="2" max="6" width="7.85546875" style="159" customWidth="1"/>
    <col min="7" max="16384" width="8" style="159"/>
  </cols>
  <sheetData>
    <row r="1" spans="1:6" x14ac:dyDescent="0.25">
      <c r="A1" s="127" t="s">
        <v>69</v>
      </c>
      <c r="B1" s="127"/>
      <c r="C1" s="127"/>
      <c r="D1" s="127"/>
      <c r="E1" s="127"/>
      <c r="F1" s="127"/>
    </row>
    <row r="2" spans="1:6" x14ac:dyDescent="0.25">
      <c r="A2" s="379"/>
      <c r="B2" s="380" t="s">
        <v>240</v>
      </c>
      <c r="C2" s="381" t="s">
        <v>247</v>
      </c>
      <c r="D2" s="380" t="s">
        <v>248</v>
      </c>
      <c r="E2" s="380" t="s">
        <v>249</v>
      </c>
      <c r="F2" s="380" t="s">
        <v>250</v>
      </c>
    </row>
    <row r="3" spans="1:6" x14ac:dyDescent="0.2">
      <c r="A3" s="18" t="s">
        <v>3</v>
      </c>
      <c r="B3" s="55"/>
      <c r="C3" s="57"/>
      <c r="D3" s="56"/>
      <c r="E3" s="56"/>
      <c r="F3" s="56"/>
    </row>
    <row r="4" spans="1:6" x14ac:dyDescent="0.25">
      <c r="A4" s="382" t="s">
        <v>4</v>
      </c>
      <c r="B4" s="160">
        <v>40315</v>
      </c>
      <c r="C4" s="109">
        <v>41732</v>
      </c>
      <c r="D4" s="160">
        <v>42281</v>
      </c>
      <c r="E4" s="160">
        <v>42287</v>
      </c>
      <c r="F4" s="160">
        <v>41792</v>
      </c>
    </row>
    <row r="5" spans="1:6" x14ac:dyDescent="0.25">
      <c r="A5" s="382" t="s">
        <v>10</v>
      </c>
      <c r="B5" s="160">
        <v>32920</v>
      </c>
      <c r="C5" s="109">
        <v>41088</v>
      </c>
      <c r="D5" s="160">
        <v>45434</v>
      </c>
      <c r="E5" s="160">
        <v>39523</v>
      </c>
      <c r="F5" s="160">
        <v>37389</v>
      </c>
    </row>
    <row r="6" spans="1:6" x14ac:dyDescent="0.25">
      <c r="A6" s="382" t="s">
        <v>169</v>
      </c>
      <c r="B6" s="160">
        <v>5867</v>
      </c>
      <c r="C6" s="109">
        <v>6795</v>
      </c>
      <c r="D6" s="160">
        <v>5338</v>
      </c>
      <c r="E6" s="160">
        <v>5276</v>
      </c>
      <c r="F6" s="160">
        <v>7099</v>
      </c>
    </row>
    <row r="7" spans="1:6" x14ac:dyDescent="0.25">
      <c r="A7" s="382" t="s">
        <v>128</v>
      </c>
      <c r="B7" s="160">
        <v>45</v>
      </c>
      <c r="C7" s="109">
        <v>89</v>
      </c>
      <c r="D7" s="160">
        <v>296</v>
      </c>
      <c r="E7" s="160">
        <v>270</v>
      </c>
      <c r="F7" s="160">
        <v>243</v>
      </c>
    </row>
    <row r="8" spans="1:6" x14ac:dyDescent="0.25">
      <c r="A8" s="382" t="s">
        <v>198</v>
      </c>
      <c r="B8" s="220">
        <v>140</v>
      </c>
      <c r="C8" s="221">
        <v>0</v>
      </c>
      <c r="D8" s="220">
        <v>0</v>
      </c>
      <c r="E8" s="220">
        <v>0</v>
      </c>
      <c r="F8" s="220">
        <v>0</v>
      </c>
    </row>
    <row r="9" spans="1:6" s="23" customFormat="1" x14ac:dyDescent="0.2">
      <c r="A9" s="22" t="s">
        <v>5</v>
      </c>
      <c r="B9" s="224">
        <v>79287</v>
      </c>
      <c r="C9" s="225">
        <v>89704</v>
      </c>
      <c r="D9" s="224">
        <v>93349</v>
      </c>
      <c r="E9" s="224">
        <v>87356</v>
      </c>
      <c r="F9" s="224">
        <v>86523</v>
      </c>
    </row>
    <row r="10" spans="1:6" x14ac:dyDescent="0.2">
      <c r="A10" s="18" t="s">
        <v>6</v>
      </c>
      <c r="B10" s="55"/>
      <c r="C10" s="57"/>
      <c r="D10" s="56"/>
      <c r="E10" s="56"/>
      <c r="F10" s="56"/>
    </row>
    <row r="11" spans="1:6" x14ac:dyDescent="0.2">
      <c r="A11" s="18" t="s">
        <v>7</v>
      </c>
      <c r="B11" s="55"/>
      <c r="C11" s="57"/>
      <c r="D11" s="56"/>
      <c r="E11" s="56"/>
      <c r="F11" s="56"/>
    </row>
    <row r="12" spans="1:6" s="111" customFormat="1" x14ac:dyDescent="0.2">
      <c r="A12" s="383" t="s">
        <v>98</v>
      </c>
      <c r="B12" s="55"/>
      <c r="C12" s="57"/>
      <c r="D12" s="56"/>
      <c r="E12" s="56"/>
      <c r="F12" s="56"/>
    </row>
    <row r="13" spans="1:6" s="111" customFormat="1" x14ac:dyDescent="0.25">
      <c r="A13" s="382" t="s">
        <v>132</v>
      </c>
      <c r="B13" s="220">
        <v>425</v>
      </c>
      <c r="C13" s="221">
        <v>425</v>
      </c>
      <c r="D13" s="220">
        <v>425</v>
      </c>
      <c r="E13" s="220">
        <v>425</v>
      </c>
      <c r="F13" s="220">
        <v>425</v>
      </c>
    </row>
    <row r="14" spans="1:6" s="111" customFormat="1" x14ac:dyDescent="0.2">
      <c r="A14" s="383" t="s">
        <v>228</v>
      </c>
      <c r="B14" s="224">
        <v>425</v>
      </c>
      <c r="C14" s="225">
        <v>425</v>
      </c>
      <c r="D14" s="224">
        <v>425</v>
      </c>
      <c r="E14" s="224">
        <v>425</v>
      </c>
      <c r="F14" s="224">
        <v>425</v>
      </c>
    </row>
    <row r="15" spans="1:6" s="111" customFormat="1" x14ac:dyDescent="0.2">
      <c r="A15" s="18" t="s">
        <v>8</v>
      </c>
      <c r="B15" s="224">
        <v>425</v>
      </c>
      <c r="C15" s="225">
        <v>425</v>
      </c>
      <c r="D15" s="224">
        <v>425</v>
      </c>
      <c r="E15" s="224">
        <v>425</v>
      </c>
      <c r="F15" s="224">
        <v>425</v>
      </c>
    </row>
    <row r="16" spans="1:6" s="111" customFormat="1" x14ac:dyDescent="0.2">
      <c r="A16" s="309" t="s">
        <v>74</v>
      </c>
      <c r="B16" s="224">
        <v>-78862</v>
      </c>
      <c r="C16" s="225">
        <v>-89279</v>
      </c>
      <c r="D16" s="224">
        <v>-92924</v>
      </c>
      <c r="E16" s="224">
        <v>-86931</v>
      </c>
      <c r="F16" s="224">
        <v>-86098</v>
      </c>
    </row>
    <row r="17" spans="1:8" x14ac:dyDescent="0.2">
      <c r="A17" s="384" t="s">
        <v>2</v>
      </c>
      <c r="B17" s="220">
        <v>76511</v>
      </c>
      <c r="C17" s="221">
        <v>86503</v>
      </c>
      <c r="D17" s="220">
        <v>90545</v>
      </c>
      <c r="E17" s="220">
        <v>84746</v>
      </c>
      <c r="F17" s="220">
        <v>82226</v>
      </c>
    </row>
    <row r="18" spans="1:8" s="111" customFormat="1" x14ac:dyDescent="0.2">
      <c r="A18" s="383" t="s">
        <v>75</v>
      </c>
      <c r="B18" s="224">
        <v>-2351</v>
      </c>
      <c r="C18" s="225">
        <v>-2776</v>
      </c>
      <c r="D18" s="224">
        <v>-2379</v>
      </c>
      <c r="E18" s="224">
        <v>-2185</v>
      </c>
      <c r="F18" s="224">
        <v>-3872</v>
      </c>
    </row>
    <row r="19" spans="1:8" s="111" customFormat="1" x14ac:dyDescent="0.2">
      <c r="A19" s="18" t="s">
        <v>59</v>
      </c>
      <c r="B19" s="222">
        <v>-2351</v>
      </c>
      <c r="C19" s="223">
        <v>-2776</v>
      </c>
      <c r="D19" s="222">
        <v>-2379</v>
      </c>
      <c r="E19" s="222">
        <v>-2185</v>
      </c>
      <c r="F19" s="222">
        <v>-3872</v>
      </c>
    </row>
    <row r="20" spans="1:8" s="111" customFormat="1" x14ac:dyDescent="0.2">
      <c r="A20" s="385" t="s">
        <v>76</v>
      </c>
      <c r="B20" s="224">
        <v>-2351</v>
      </c>
      <c r="C20" s="225">
        <v>-2776</v>
      </c>
      <c r="D20" s="224">
        <v>-2379</v>
      </c>
      <c r="E20" s="224">
        <v>-2185</v>
      </c>
      <c r="F20" s="224">
        <v>-3872</v>
      </c>
      <c r="H20" s="76"/>
    </row>
    <row r="21" spans="1:8" s="111" customFormat="1" ht="13.1" x14ac:dyDescent="0.2">
      <c r="A21" s="271"/>
      <c r="B21" s="50"/>
      <c r="C21" s="50"/>
      <c r="D21" s="50"/>
      <c r="E21" s="50"/>
      <c r="F21" s="50"/>
      <c r="G21" s="50"/>
      <c r="H21" s="76"/>
    </row>
    <row r="22" spans="1:8" s="111" customFormat="1" ht="13.1" x14ac:dyDescent="0.2">
      <c r="A22" s="306" t="s">
        <v>170</v>
      </c>
      <c r="B22" s="306"/>
      <c r="C22" s="306"/>
      <c r="D22" s="386"/>
      <c r="E22" s="386"/>
      <c r="F22" s="386"/>
      <c r="G22" s="50"/>
      <c r="H22" s="76"/>
    </row>
    <row r="23" spans="1:8" s="111" customFormat="1" ht="13.1" x14ac:dyDescent="0.2">
      <c r="A23" s="387"/>
      <c r="B23" s="380" t="s">
        <v>240</v>
      </c>
      <c r="C23" s="381" t="s">
        <v>247</v>
      </c>
      <c r="D23" s="380" t="s">
        <v>248</v>
      </c>
      <c r="E23" s="380" t="s">
        <v>249</v>
      </c>
      <c r="F23" s="380" t="s">
        <v>250</v>
      </c>
      <c r="G23" s="50"/>
      <c r="H23" s="76"/>
    </row>
    <row r="24" spans="1:8" s="111" customFormat="1" ht="13.1" x14ac:dyDescent="0.2">
      <c r="A24" s="388" t="s">
        <v>99</v>
      </c>
      <c r="B24" s="272">
        <v>0</v>
      </c>
      <c r="C24" s="273">
        <v>0</v>
      </c>
      <c r="D24" s="272">
        <v>0</v>
      </c>
      <c r="E24" s="272">
        <v>0</v>
      </c>
      <c r="F24" s="272">
        <v>0</v>
      </c>
      <c r="G24" s="50"/>
      <c r="H24" s="76"/>
    </row>
    <row r="25" spans="1:8" s="111" customFormat="1" x14ac:dyDescent="0.2">
      <c r="A25" s="389" t="s">
        <v>231</v>
      </c>
      <c r="B25" s="156">
        <v>2369</v>
      </c>
      <c r="C25" s="110">
        <v>2737</v>
      </c>
      <c r="D25" s="156">
        <v>1936</v>
      </c>
      <c r="E25" s="156">
        <v>1874</v>
      </c>
      <c r="F25" s="156">
        <v>3697</v>
      </c>
      <c r="G25" s="59"/>
      <c r="H25" s="76"/>
    </row>
    <row r="26" spans="1:8" s="111" customFormat="1" x14ac:dyDescent="0.2">
      <c r="A26" s="389" t="s">
        <v>232</v>
      </c>
      <c r="B26" s="156">
        <v>3498</v>
      </c>
      <c r="C26" s="110">
        <v>4058</v>
      </c>
      <c r="D26" s="156">
        <v>3402</v>
      </c>
      <c r="E26" s="156">
        <v>3402</v>
      </c>
      <c r="F26" s="156">
        <v>3402</v>
      </c>
      <c r="H26" s="76"/>
    </row>
    <row r="27" spans="1:8" s="111" customFormat="1" x14ac:dyDescent="0.2">
      <c r="A27" s="389" t="s">
        <v>233</v>
      </c>
      <c r="B27" s="226">
        <v>3516</v>
      </c>
      <c r="C27" s="227">
        <v>4019</v>
      </c>
      <c r="D27" s="226">
        <v>2959</v>
      </c>
      <c r="E27" s="226">
        <v>3091</v>
      </c>
      <c r="F27" s="226">
        <v>3227</v>
      </c>
      <c r="H27" s="76"/>
    </row>
    <row r="28" spans="1:8" s="111" customFormat="1" x14ac:dyDescent="0.2">
      <c r="A28" s="385" t="s">
        <v>100</v>
      </c>
      <c r="B28" s="390">
        <v>-2351</v>
      </c>
      <c r="C28" s="391">
        <v>-2776</v>
      </c>
      <c r="D28" s="390">
        <v>-2379</v>
      </c>
      <c r="E28" s="390">
        <v>-2185</v>
      </c>
      <c r="F28" s="390">
        <v>-3872</v>
      </c>
      <c r="H28" s="76"/>
    </row>
    <row r="29" spans="1:8" ht="21.85" x14ac:dyDescent="0.2">
      <c r="A29" s="304" t="s">
        <v>68</v>
      </c>
      <c r="B29" s="304"/>
      <c r="C29" s="304"/>
    </row>
    <row r="30" spans="1:8" x14ac:dyDescent="0.25">
      <c r="A30" s="392" t="s">
        <v>229</v>
      </c>
      <c r="B30" s="392"/>
      <c r="C30" s="392"/>
      <c r="D30" s="392"/>
      <c r="E30" s="392"/>
      <c r="F30" s="392"/>
    </row>
    <row r="31" spans="1:8" x14ac:dyDescent="0.25">
      <c r="A31" s="112" t="s">
        <v>171</v>
      </c>
    </row>
  </sheetData>
  <pageMargins left="0.70866141732283505" right="0.70866141732283505" top="0.74803149606299202" bottom="0.74803149606299202" header="0.31496062992126" footer="0.31496062992126"/>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zoomScaleNormal="100" zoomScaleSheetLayoutView="100" workbookViewId="0">
      <selection sqref="A1:XFD1048576"/>
    </sheetView>
  </sheetViews>
  <sheetFormatPr defaultColWidth="8" defaultRowHeight="11.3" customHeight="1" x14ac:dyDescent="0.25"/>
  <cols>
    <col min="1" max="1" width="28.5703125" style="58" customWidth="1"/>
    <col min="2" max="6" width="9.28515625" style="58" customWidth="1"/>
    <col min="7" max="16384" width="8" style="58"/>
  </cols>
  <sheetData>
    <row r="1" spans="1:6" ht="10.95" x14ac:dyDescent="0.2">
      <c r="A1" s="25" t="s">
        <v>70</v>
      </c>
    </row>
    <row r="2" spans="1:6" s="11" customFormat="1" ht="43.65" x14ac:dyDescent="0.2">
      <c r="A2" s="292"/>
      <c r="B2" s="276" t="s">
        <v>240</v>
      </c>
      <c r="C2" s="277" t="s">
        <v>247</v>
      </c>
      <c r="D2" s="276" t="s">
        <v>248</v>
      </c>
      <c r="E2" s="276" t="s">
        <v>249</v>
      </c>
      <c r="F2" s="276" t="s">
        <v>250</v>
      </c>
    </row>
    <row r="3" spans="1:6" ht="10.95" x14ac:dyDescent="0.25">
      <c r="A3" s="161" t="s">
        <v>11</v>
      </c>
      <c r="B3" s="62"/>
      <c r="C3" s="70"/>
      <c r="D3" s="62"/>
      <c r="E3" s="62"/>
      <c r="F3" s="62"/>
    </row>
    <row r="4" spans="1:6" ht="10.95" x14ac:dyDescent="0.25">
      <c r="A4" s="67" t="s">
        <v>12</v>
      </c>
      <c r="B4" s="62"/>
      <c r="C4" s="70"/>
      <c r="D4" s="62"/>
      <c r="E4" s="62"/>
      <c r="F4" s="62"/>
    </row>
    <row r="5" spans="1:6" ht="10.95" x14ac:dyDescent="0.25">
      <c r="A5" s="66" t="s">
        <v>51</v>
      </c>
      <c r="B5" s="62">
        <v>391</v>
      </c>
      <c r="C5" s="70">
        <v>391</v>
      </c>
      <c r="D5" s="61">
        <v>391</v>
      </c>
      <c r="E5" s="61">
        <v>391</v>
      </c>
      <c r="F5" s="61">
        <v>391</v>
      </c>
    </row>
    <row r="6" spans="1:6" s="20" customFormat="1" ht="10.95" x14ac:dyDescent="0.25">
      <c r="A6" s="88" t="s">
        <v>43</v>
      </c>
      <c r="B6" s="228">
        <v>19360</v>
      </c>
      <c r="C6" s="229">
        <v>17360</v>
      </c>
      <c r="D6" s="228">
        <v>17360</v>
      </c>
      <c r="E6" s="228">
        <v>17360</v>
      </c>
      <c r="F6" s="228">
        <v>17360</v>
      </c>
    </row>
    <row r="7" spans="1:6" ht="10.95" x14ac:dyDescent="0.25">
      <c r="A7" s="69" t="s">
        <v>13</v>
      </c>
      <c r="B7" s="230">
        <v>19751</v>
      </c>
      <c r="C7" s="231">
        <v>17751</v>
      </c>
      <c r="D7" s="230">
        <v>17751</v>
      </c>
      <c r="E7" s="230">
        <v>17751</v>
      </c>
      <c r="F7" s="230">
        <v>17751</v>
      </c>
    </row>
    <row r="8" spans="1:6" ht="10.95" x14ac:dyDescent="0.25">
      <c r="A8" s="67" t="s">
        <v>14</v>
      </c>
      <c r="B8" s="62"/>
      <c r="C8" s="70"/>
      <c r="D8" s="62"/>
      <c r="E8" s="62"/>
      <c r="F8" s="62"/>
    </row>
    <row r="9" spans="1:6" ht="10.95" x14ac:dyDescent="0.25">
      <c r="A9" s="66" t="s">
        <v>15</v>
      </c>
      <c r="B9" s="62">
        <v>4237</v>
      </c>
      <c r="C9" s="70">
        <v>37543</v>
      </c>
      <c r="D9" s="62">
        <v>33853</v>
      </c>
      <c r="E9" s="62">
        <v>30163</v>
      </c>
      <c r="F9" s="62">
        <v>26473</v>
      </c>
    </row>
    <row r="10" spans="1:6" ht="10.95" x14ac:dyDescent="0.25">
      <c r="A10" s="66" t="s">
        <v>49</v>
      </c>
      <c r="B10" s="62">
        <v>848</v>
      </c>
      <c r="C10" s="70">
        <v>1797</v>
      </c>
      <c r="D10" s="62">
        <v>1701</v>
      </c>
      <c r="E10" s="62">
        <v>1605</v>
      </c>
      <c r="F10" s="62">
        <v>1509</v>
      </c>
    </row>
    <row r="11" spans="1:6" ht="10.95" x14ac:dyDescent="0.25">
      <c r="A11" s="66" t="s">
        <v>16</v>
      </c>
      <c r="B11" s="62">
        <v>8363</v>
      </c>
      <c r="C11" s="70">
        <v>14577</v>
      </c>
      <c r="D11" s="62">
        <v>21846</v>
      </c>
      <c r="E11" s="62">
        <v>26964</v>
      </c>
      <c r="F11" s="62">
        <v>25008</v>
      </c>
    </row>
    <row r="12" spans="1:6" ht="10.95" x14ac:dyDescent="0.25">
      <c r="A12" s="66" t="s">
        <v>52</v>
      </c>
      <c r="B12" s="232">
        <v>642</v>
      </c>
      <c r="C12" s="229">
        <v>642</v>
      </c>
      <c r="D12" s="232">
        <v>642</v>
      </c>
      <c r="E12" s="232">
        <v>642</v>
      </c>
      <c r="F12" s="232">
        <v>642</v>
      </c>
    </row>
    <row r="13" spans="1:6" s="20" customFormat="1" ht="10.199999999999999" x14ac:dyDescent="0.25">
      <c r="A13" s="68" t="s">
        <v>17</v>
      </c>
      <c r="B13" s="230">
        <v>14090</v>
      </c>
      <c r="C13" s="231">
        <v>54559</v>
      </c>
      <c r="D13" s="230">
        <v>58042</v>
      </c>
      <c r="E13" s="230">
        <v>59374</v>
      </c>
      <c r="F13" s="230">
        <v>53632</v>
      </c>
    </row>
    <row r="14" spans="1:6" s="19" customFormat="1" ht="10.95" x14ac:dyDescent="0.25">
      <c r="A14" s="59" t="s">
        <v>18</v>
      </c>
      <c r="B14" s="233">
        <v>33841</v>
      </c>
      <c r="C14" s="234">
        <v>72310</v>
      </c>
      <c r="D14" s="233">
        <v>75793</v>
      </c>
      <c r="E14" s="233">
        <v>77125</v>
      </c>
      <c r="F14" s="233">
        <v>71383</v>
      </c>
    </row>
    <row r="15" spans="1:6" ht="10.95" x14ac:dyDescent="0.25">
      <c r="A15" s="165" t="s">
        <v>19</v>
      </c>
      <c r="B15" s="62"/>
      <c r="C15" s="70"/>
      <c r="D15" s="62"/>
      <c r="E15" s="62"/>
      <c r="F15" s="62"/>
    </row>
    <row r="16" spans="1:6" ht="10.95" x14ac:dyDescent="0.25">
      <c r="A16" s="67" t="s">
        <v>22</v>
      </c>
      <c r="B16" s="62"/>
      <c r="C16" s="70"/>
      <c r="D16" s="62"/>
      <c r="E16" s="62"/>
      <c r="F16" s="62"/>
    </row>
    <row r="17" spans="1:8" ht="10.95" x14ac:dyDescent="0.25">
      <c r="A17" s="60" t="s">
        <v>10</v>
      </c>
      <c r="B17" s="62">
        <v>2366</v>
      </c>
      <c r="C17" s="70">
        <v>2366</v>
      </c>
      <c r="D17" s="62">
        <v>2366</v>
      </c>
      <c r="E17" s="62">
        <v>2366</v>
      </c>
      <c r="F17" s="62">
        <v>2366</v>
      </c>
    </row>
    <row r="18" spans="1:8" s="20" customFormat="1" ht="10.95" x14ac:dyDescent="0.25">
      <c r="A18" s="60" t="s">
        <v>53</v>
      </c>
      <c r="B18" s="232">
        <v>653</v>
      </c>
      <c r="C18" s="229">
        <v>653</v>
      </c>
      <c r="D18" s="232">
        <v>653</v>
      </c>
      <c r="E18" s="232">
        <v>653</v>
      </c>
      <c r="F18" s="232">
        <v>653</v>
      </c>
    </row>
    <row r="19" spans="1:8" ht="10.95" x14ac:dyDescent="0.25">
      <c r="A19" s="68" t="s">
        <v>23</v>
      </c>
      <c r="B19" s="230">
        <v>3019</v>
      </c>
      <c r="C19" s="231">
        <v>3019</v>
      </c>
      <c r="D19" s="230">
        <v>3019</v>
      </c>
      <c r="E19" s="230">
        <v>3019</v>
      </c>
      <c r="F19" s="230">
        <v>3019</v>
      </c>
    </row>
    <row r="20" spans="1:8" ht="10.95" x14ac:dyDescent="0.25">
      <c r="A20" s="67" t="s">
        <v>101</v>
      </c>
      <c r="B20" s="62"/>
      <c r="C20" s="70"/>
      <c r="D20" s="62"/>
      <c r="E20" s="62"/>
      <c r="F20" s="62"/>
    </row>
    <row r="21" spans="1:8" ht="10.95" x14ac:dyDescent="0.25">
      <c r="A21" s="60" t="s">
        <v>102</v>
      </c>
      <c r="B21" s="232">
        <v>3040</v>
      </c>
      <c r="C21" s="229">
        <v>36461</v>
      </c>
      <c r="D21" s="232">
        <v>33502</v>
      </c>
      <c r="E21" s="232">
        <v>30411</v>
      </c>
      <c r="F21" s="232">
        <v>27184</v>
      </c>
    </row>
    <row r="22" spans="1:8" s="19" customFormat="1" ht="10.95" x14ac:dyDescent="0.25">
      <c r="A22" s="68" t="s">
        <v>103</v>
      </c>
      <c r="B22" s="230">
        <v>3040</v>
      </c>
      <c r="C22" s="231">
        <v>36461</v>
      </c>
      <c r="D22" s="230">
        <v>33502</v>
      </c>
      <c r="E22" s="230">
        <v>30411</v>
      </c>
      <c r="F22" s="230">
        <v>27184</v>
      </c>
    </row>
    <row r="23" spans="1:8" s="19" customFormat="1" ht="10.95" x14ac:dyDescent="0.25">
      <c r="A23" s="67" t="s">
        <v>20</v>
      </c>
      <c r="B23" s="62"/>
      <c r="C23" s="70"/>
      <c r="D23" s="62"/>
      <c r="E23" s="62"/>
      <c r="F23" s="62"/>
    </row>
    <row r="24" spans="1:8" ht="10.95" x14ac:dyDescent="0.25">
      <c r="A24" s="60" t="s">
        <v>46</v>
      </c>
      <c r="B24" s="232">
        <v>12368</v>
      </c>
      <c r="C24" s="229">
        <v>12368</v>
      </c>
      <c r="D24" s="232">
        <v>12368</v>
      </c>
      <c r="E24" s="232">
        <v>12368</v>
      </c>
      <c r="F24" s="232">
        <v>12368</v>
      </c>
    </row>
    <row r="25" spans="1:8" ht="10.95" x14ac:dyDescent="0.25">
      <c r="A25" s="68" t="s">
        <v>21</v>
      </c>
      <c r="B25" s="230">
        <v>12368</v>
      </c>
      <c r="C25" s="231">
        <v>12368</v>
      </c>
      <c r="D25" s="230">
        <v>12368</v>
      </c>
      <c r="E25" s="230">
        <v>12368</v>
      </c>
      <c r="F25" s="230">
        <v>12368</v>
      </c>
    </row>
    <row r="26" spans="1:8" ht="10.95" x14ac:dyDescent="0.25">
      <c r="A26" s="165" t="s">
        <v>24</v>
      </c>
      <c r="B26" s="233">
        <v>18427</v>
      </c>
      <c r="C26" s="234">
        <v>51848</v>
      </c>
      <c r="D26" s="233">
        <v>48889</v>
      </c>
      <c r="E26" s="233">
        <v>45798</v>
      </c>
      <c r="F26" s="233">
        <v>42571</v>
      </c>
    </row>
    <row r="27" spans="1:8" ht="10.95" x14ac:dyDescent="0.25">
      <c r="A27" s="65" t="s">
        <v>25</v>
      </c>
      <c r="B27" s="233">
        <v>15414</v>
      </c>
      <c r="C27" s="234">
        <v>20462</v>
      </c>
      <c r="D27" s="233">
        <v>26904</v>
      </c>
      <c r="E27" s="233">
        <v>31327</v>
      </c>
      <c r="F27" s="233">
        <v>28812</v>
      </c>
      <c r="H27" s="159"/>
    </row>
    <row r="28" spans="1:8" ht="13.45" customHeight="1" x14ac:dyDescent="0.25">
      <c r="A28" s="64" t="s">
        <v>64</v>
      </c>
      <c r="B28" s="61"/>
      <c r="C28" s="70"/>
      <c r="D28" s="62"/>
      <c r="E28" s="62"/>
      <c r="F28" s="62"/>
    </row>
    <row r="29" spans="1:8" ht="12.75" customHeight="1" x14ac:dyDescent="0.25">
      <c r="A29" s="90" t="s">
        <v>26</v>
      </c>
      <c r="B29" s="61"/>
      <c r="C29" s="70"/>
      <c r="D29" s="62"/>
      <c r="E29" s="62"/>
      <c r="F29" s="62"/>
    </row>
    <row r="30" spans="1:8" ht="12.75" customHeight="1" x14ac:dyDescent="0.25">
      <c r="A30" s="87" t="s">
        <v>27</v>
      </c>
      <c r="B30" s="61">
        <v>88514</v>
      </c>
      <c r="C30" s="70">
        <v>96338</v>
      </c>
      <c r="D30" s="62">
        <v>105159</v>
      </c>
      <c r="E30" s="62">
        <v>111767</v>
      </c>
      <c r="F30" s="62">
        <v>113124</v>
      </c>
    </row>
    <row r="31" spans="1:8" ht="12.75" customHeight="1" x14ac:dyDescent="0.25">
      <c r="A31" s="87" t="s">
        <v>28</v>
      </c>
      <c r="B31" s="61">
        <v>9598</v>
      </c>
      <c r="C31" s="70">
        <v>9598</v>
      </c>
      <c r="D31" s="61">
        <v>9598</v>
      </c>
      <c r="E31" s="61">
        <v>9598</v>
      </c>
      <c r="F31" s="61">
        <v>9598</v>
      </c>
    </row>
    <row r="32" spans="1:8" ht="21.85" x14ac:dyDescent="0.25">
      <c r="A32" s="63" t="s">
        <v>104</v>
      </c>
      <c r="B32" s="113">
        <v>-82698</v>
      </c>
      <c r="C32" s="114">
        <v>-85474</v>
      </c>
      <c r="D32" s="113">
        <v>-87853</v>
      </c>
      <c r="E32" s="113">
        <v>-90038</v>
      </c>
      <c r="F32" s="113">
        <v>93910</v>
      </c>
    </row>
    <row r="33" spans="1:6" ht="10.95" x14ac:dyDescent="0.25">
      <c r="A33" s="239" t="s">
        <v>199</v>
      </c>
      <c r="B33" s="235">
        <v>15414</v>
      </c>
      <c r="C33" s="236">
        <v>20462</v>
      </c>
      <c r="D33" s="235">
        <v>26904</v>
      </c>
      <c r="E33" s="235">
        <v>31327</v>
      </c>
      <c r="F33" s="235">
        <v>28812</v>
      </c>
    </row>
    <row r="34" spans="1:6" ht="12.75" customHeight="1" x14ac:dyDescent="0.25">
      <c r="A34" s="237" t="s">
        <v>105</v>
      </c>
      <c r="B34" s="238">
        <v>15414</v>
      </c>
      <c r="C34" s="234">
        <v>20462</v>
      </c>
      <c r="D34" s="238">
        <v>26904</v>
      </c>
      <c r="E34" s="238">
        <v>31327</v>
      </c>
      <c r="F34" s="238">
        <v>28812</v>
      </c>
    </row>
    <row r="35" spans="1:6" ht="11.3" customHeight="1" x14ac:dyDescent="0.2">
      <c r="A35" s="307" t="s">
        <v>67</v>
      </c>
      <c r="B35" s="307"/>
      <c r="C35" s="307"/>
      <c r="D35" s="15"/>
      <c r="E35" s="15"/>
      <c r="F35" s="15"/>
    </row>
    <row r="36" spans="1:6" ht="11.3" customHeight="1" x14ac:dyDescent="0.25">
      <c r="A36" s="308" t="s">
        <v>65</v>
      </c>
      <c r="B36" s="308"/>
      <c r="C36" s="308"/>
      <c r="D36" s="308"/>
      <c r="E36" s="308"/>
      <c r="F36" s="308"/>
    </row>
  </sheetData>
  <pageMargins left="0.70866141732283505" right="0.70866141732283505" top="0.74803149606299202" bottom="0.74803149606299202" header="0.31496062992126" footer="0.31496062992126"/>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showGridLines="0" zoomScaleNormal="100" zoomScaleSheetLayoutView="100" workbookViewId="0"/>
  </sheetViews>
  <sheetFormatPr defaultColWidth="8" defaultRowHeight="10.95" x14ac:dyDescent="0.25"/>
  <cols>
    <col min="1" max="1" width="35.7109375" style="159" customWidth="1"/>
    <col min="2" max="2" width="7.7109375" style="21" customWidth="1"/>
    <col min="3" max="3" width="8.7109375" style="21" customWidth="1"/>
    <col min="4" max="4" width="9.140625" style="21" customWidth="1"/>
    <col min="5" max="5" width="9.7109375" style="21" customWidth="1"/>
    <col min="6" max="16384" width="8" style="159"/>
  </cols>
  <sheetData>
    <row r="1" spans="1:5" x14ac:dyDescent="0.25">
      <c r="A1" s="309" t="s">
        <v>196</v>
      </c>
      <c r="B1" s="309"/>
      <c r="C1" s="309"/>
      <c r="D1" s="309"/>
      <c r="E1" s="309"/>
    </row>
    <row r="2" spans="1:5" s="16" customFormat="1" x14ac:dyDescent="0.25">
      <c r="A2" s="293"/>
      <c r="B2" s="393" t="s">
        <v>77</v>
      </c>
      <c r="C2" s="393" t="s">
        <v>78</v>
      </c>
      <c r="D2" s="393" t="s">
        <v>79</v>
      </c>
      <c r="E2" s="393" t="s">
        <v>80</v>
      </c>
    </row>
    <row r="3" spans="1:5" s="21" customFormat="1" x14ac:dyDescent="0.2">
      <c r="A3" s="97" t="s">
        <v>251</v>
      </c>
      <c r="B3" s="44"/>
      <c r="C3" s="44"/>
      <c r="D3" s="44"/>
      <c r="E3" s="44"/>
    </row>
    <row r="4" spans="1:5" x14ac:dyDescent="0.25">
      <c r="A4" s="394" t="s">
        <v>81</v>
      </c>
      <c r="B4" s="240">
        <v>-82698</v>
      </c>
      <c r="C4" s="240">
        <v>9598</v>
      </c>
      <c r="D4" s="240">
        <v>88514</v>
      </c>
      <c r="E4" s="240">
        <v>15414</v>
      </c>
    </row>
    <row r="5" spans="1:5" s="117" customFormat="1" ht="10.199999999999999" x14ac:dyDescent="0.25">
      <c r="A5" s="115" t="s">
        <v>35</v>
      </c>
      <c r="B5" s="241">
        <v>-82698</v>
      </c>
      <c r="C5" s="241">
        <v>9598</v>
      </c>
      <c r="D5" s="241">
        <v>88514</v>
      </c>
      <c r="E5" s="241">
        <v>15414</v>
      </c>
    </row>
    <row r="6" spans="1:5" x14ac:dyDescent="0.25">
      <c r="A6" s="127" t="s">
        <v>45</v>
      </c>
      <c r="B6" s="116"/>
      <c r="C6" s="116"/>
      <c r="D6" s="116"/>
      <c r="E6" s="116"/>
    </row>
    <row r="7" spans="1:5" x14ac:dyDescent="0.25">
      <c r="A7" s="395" t="s">
        <v>66</v>
      </c>
      <c r="B7" s="240">
        <v>-2776</v>
      </c>
      <c r="C7" s="240">
        <v>0</v>
      </c>
      <c r="D7" s="240">
        <v>0</v>
      </c>
      <c r="E7" s="240">
        <v>-2776</v>
      </c>
    </row>
    <row r="8" spans="1:5" s="117" customFormat="1" ht="10.199999999999999" x14ac:dyDescent="0.25">
      <c r="A8" s="115" t="s">
        <v>9</v>
      </c>
      <c r="B8" s="274">
        <v>-2776</v>
      </c>
      <c r="C8" s="274">
        <v>0</v>
      </c>
      <c r="D8" s="274">
        <v>0</v>
      </c>
      <c r="E8" s="274">
        <v>-2776</v>
      </c>
    </row>
    <row r="9" spans="1:5" s="117" customFormat="1" x14ac:dyDescent="0.25">
      <c r="A9" s="97" t="s">
        <v>230</v>
      </c>
      <c r="B9" s="279"/>
      <c r="C9" s="279"/>
      <c r="D9" s="279"/>
      <c r="E9" s="279"/>
    </row>
    <row r="10" spans="1:5" x14ac:dyDescent="0.25">
      <c r="A10" s="115" t="s">
        <v>48</v>
      </c>
      <c r="B10" s="116"/>
      <c r="C10" s="116"/>
      <c r="D10" s="116"/>
      <c r="E10" s="116"/>
    </row>
    <row r="11" spans="1:5" x14ac:dyDescent="0.25">
      <c r="A11" s="394" t="s">
        <v>129</v>
      </c>
      <c r="B11" s="116">
        <v>0</v>
      </c>
      <c r="C11" s="116">
        <v>0</v>
      </c>
      <c r="D11" s="116">
        <v>6681</v>
      </c>
      <c r="E11" s="116">
        <v>6681</v>
      </c>
    </row>
    <row r="12" spans="1:5" x14ac:dyDescent="0.25">
      <c r="A12" s="396" t="s">
        <v>130</v>
      </c>
      <c r="B12" s="242">
        <v>0</v>
      </c>
      <c r="C12" s="242">
        <v>0</v>
      </c>
      <c r="D12" s="242">
        <v>1143</v>
      </c>
      <c r="E12" s="242">
        <v>1143</v>
      </c>
    </row>
    <row r="13" spans="1:5" s="117" customFormat="1" ht="10.199999999999999" x14ac:dyDescent="0.15">
      <c r="A13" s="167" t="s">
        <v>82</v>
      </c>
      <c r="B13" s="243">
        <v>0</v>
      </c>
      <c r="C13" s="243">
        <v>0</v>
      </c>
      <c r="D13" s="243">
        <v>7824</v>
      </c>
      <c r="E13" s="243">
        <v>7824</v>
      </c>
    </row>
    <row r="14" spans="1:5" s="111" customFormat="1" x14ac:dyDescent="0.2">
      <c r="A14" s="127" t="s">
        <v>252</v>
      </c>
      <c r="B14" s="244">
        <v>-85474</v>
      </c>
      <c r="C14" s="244">
        <v>9598</v>
      </c>
      <c r="D14" s="244">
        <v>96338</v>
      </c>
      <c r="E14" s="244">
        <v>20462</v>
      </c>
    </row>
    <row r="15" spans="1:5" s="111" customFormat="1" x14ac:dyDescent="0.2">
      <c r="A15" s="397" t="s">
        <v>83</v>
      </c>
      <c r="B15" s="244">
        <v>-85474</v>
      </c>
      <c r="C15" s="244">
        <v>9598</v>
      </c>
      <c r="D15" s="244">
        <v>96338</v>
      </c>
      <c r="E15" s="244">
        <v>20462</v>
      </c>
    </row>
    <row r="16" spans="1:5" x14ac:dyDescent="0.25">
      <c r="A16" s="308" t="s">
        <v>67</v>
      </c>
      <c r="B16" s="308"/>
      <c r="C16" s="308"/>
      <c r="D16" s="308"/>
      <c r="E16" s="308"/>
    </row>
  </sheetData>
  <pageMargins left="0.70866141732283505" right="0.70866141732283505" top="0.74803149606299202" bottom="0.74803149606299202" header="0.31496062992126" footer="0.31496062992126"/>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showGridLines="0" zoomScaleNormal="100" zoomScaleSheetLayoutView="100" workbookViewId="0">
      <selection activeCell="A2" sqref="A2"/>
    </sheetView>
  </sheetViews>
  <sheetFormatPr defaultColWidth="8" defaultRowHeight="11.3" customHeight="1" x14ac:dyDescent="0.25"/>
  <cols>
    <col min="1" max="1" width="30" style="159" customWidth="1"/>
    <col min="2" max="6" width="8.42578125" style="159" customWidth="1"/>
    <col min="7" max="16384" width="8" style="159"/>
  </cols>
  <sheetData>
    <row r="1" spans="1:6" ht="10.95" x14ac:dyDescent="0.25">
      <c r="A1" s="111" t="s">
        <v>71</v>
      </c>
    </row>
    <row r="2" spans="1:6" ht="43.65" x14ac:dyDescent="0.25">
      <c r="A2" s="398"/>
      <c r="B2" s="276" t="s">
        <v>240</v>
      </c>
      <c r="C2" s="277" t="s">
        <v>247</v>
      </c>
      <c r="D2" s="276" t="s">
        <v>248</v>
      </c>
      <c r="E2" s="276" t="s">
        <v>249</v>
      </c>
      <c r="F2" s="276" t="s">
        <v>250</v>
      </c>
    </row>
    <row r="3" spans="1:6" ht="10.95" x14ac:dyDescent="0.25">
      <c r="A3" s="165" t="s">
        <v>29</v>
      </c>
      <c r="B3" s="158"/>
      <c r="C3" s="154"/>
      <c r="D3" s="158"/>
      <c r="E3" s="158"/>
      <c r="F3" s="158"/>
    </row>
    <row r="4" spans="1:6" ht="10.95" x14ac:dyDescent="0.25">
      <c r="A4" s="161" t="s">
        <v>30</v>
      </c>
      <c r="B4" s="158"/>
      <c r="C4" s="154"/>
      <c r="D4" s="158"/>
      <c r="E4" s="158"/>
      <c r="F4" s="158"/>
    </row>
    <row r="5" spans="1:6" ht="10.95" x14ac:dyDescent="0.25">
      <c r="A5" s="162" t="s">
        <v>204</v>
      </c>
      <c r="B5" s="169">
        <v>76751</v>
      </c>
      <c r="C5" s="170">
        <v>88503</v>
      </c>
      <c r="D5" s="169">
        <v>90545</v>
      </c>
      <c r="E5" s="169">
        <v>84746</v>
      </c>
      <c r="F5" s="169">
        <v>82226</v>
      </c>
    </row>
    <row r="6" spans="1:6" ht="10.95" x14ac:dyDescent="0.25">
      <c r="A6" s="162" t="s">
        <v>131</v>
      </c>
      <c r="B6" s="194">
        <v>2778</v>
      </c>
      <c r="C6" s="245">
        <v>2662</v>
      </c>
      <c r="D6" s="194">
        <v>2629</v>
      </c>
      <c r="E6" s="194">
        <v>2679</v>
      </c>
      <c r="F6" s="194">
        <v>0</v>
      </c>
    </row>
    <row r="7" spans="1:6" ht="10.95" x14ac:dyDescent="0.25">
      <c r="A7" s="167" t="s">
        <v>31</v>
      </c>
      <c r="B7" s="246">
        <v>79529</v>
      </c>
      <c r="C7" s="247">
        <v>91165</v>
      </c>
      <c r="D7" s="246">
        <v>93174</v>
      </c>
      <c r="E7" s="246">
        <v>87425</v>
      </c>
      <c r="F7" s="246">
        <v>82226</v>
      </c>
    </row>
    <row r="8" spans="1:6" ht="10.95" x14ac:dyDescent="0.25">
      <c r="A8" s="161" t="s">
        <v>32</v>
      </c>
      <c r="B8" s="169"/>
      <c r="C8" s="170"/>
      <c r="D8" s="169"/>
      <c r="E8" s="169"/>
      <c r="F8" s="169"/>
    </row>
    <row r="9" spans="1:6" ht="10.95" x14ac:dyDescent="0.25">
      <c r="A9" s="162" t="s">
        <v>205</v>
      </c>
      <c r="B9" s="169">
        <v>40315</v>
      </c>
      <c r="C9" s="170">
        <v>41732</v>
      </c>
      <c r="D9" s="169">
        <v>42281</v>
      </c>
      <c r="E9" s="169">
        <v>42287</v>
      </c>
      <c r="F9" s="169">
        <v>41792</v>
      </c>
    </row>
    <row r="10" spans="1:6" ht="10.95" x14ac:dyDescent="0.25">
      <c r="A10" s="162" t="s">
        <v>10</v>
      </c>
      <c r="B10" s="169">
        <v>35273</v>
      </c>
      <c r="C10" s="170">
        <v>43325</v>
      </c>
      <c r="D10" s="169">
        <v>47638</v>
      </c>
      <c r="E10" s="169">
        <v>41777</v>
      </c>
      <c r="F10" s="169">
        <v>36964</v>
      </c>
    </row>
    <row r="11" spans="1:6" ht="10.95" x14ac:dyDescent="0.25">
      <c r="A11" s="163" t="s">
        <v>206</v>
      </c>
      <c r="B11" s="194">
        <v>45</v>
      </c>
      <c r="C11" s="245">
        <v>89</v>
      </c>
      <c r="D11" s="194">
        <v>296</v>
      </c>
      <c r="E11" s="194">
        <v>270</v>
      </c>
      <c r="F11" s="194">
        <v>243</v>
      </c>
    </row>
    <row r="12" spans="1:6" ht="10.95" x14ac:dyDescent="0.25">
      <c r="A12" s="164" t="s">
        <v>33</v>
      </c>
      <c r="B12" s="246">
        <v>75633</v>
      </c>
      <c r="C12" s="247">
        <v>85146</v>
      </c>
      <c r="D12" s="246">
        <v>90215</v>
      </c>
      <c r="E12" s="246">
        <v>84334</v>
      </c>
      <c r="F12" s="246">
        <v>78999</v>
      </c>
    </row>
    <row r="13" spans="1:6" ht="21.85" x14ac:dyDescent="0.2">
      <c r="A13" s="305" t="s">
        <v>207</v>
      </c>
      <c r="B13" s="250">
        <v>3896</v>
      </c>
      <c r="C13" s="251">
        <v>6019</v>
      </c>
      <c r="D13" s="250">
        <v>2959</v>
      </c>
      <c r="E13" s="250">
        <v>3091</v>
      </c>
      <c r="F13" s="250">
        <v>3227</v>
      </c>
    </row>
    <row r="14" spans="1:6" ht="10.95" x14ac:dyDescent="0.25">
      <c r="A14" s="165" t="s">
        <v>208</v>
      </c>
      <c r="B14" s="169"/>
      <c r="C14" s="170"/>
      <c r="D14" s="169"/>
      <c r="E14" s="169"/>
      <c r="F14" s="169"/>
    </row>
    <row r="15" spans="1:6" ht="10.95" x14ac:dyDescent="0.25">
      <c r="A15" s="165" t="s">
        <v>32</v>
      </c>
      <c r="B15" s="169"/>
      <c r="C15" s="170"/>
      <c r="D15" s="169"/>
      <c r="E15" s="169"/>
      <c r="F15" s="169"/>
    </row>
    <row r="16" spans="1:6" ht="21.85" x14ac:dyDescent="0.25">
      <c r="A16" s="166" t="s">
        <v>209</v>
      </c>
      <c r="B16" s="194">
        <v>4478</v>
      </c>
      <c r="C16" s="245">
        <v>9824</v>
      </c>
      <c r="D16" s="194">
        <v>8821</v>
      </c>
      <c r="E16" s="194">
        <v>6608</v>
      </c>
      <c r="F16" s="194">
        <v>1357</v>
      </c>
    </row>
    <row r="17" spans="1:6" ht="10.95" x14ac:dyDescent="0.25">
      <c r="A17" s="167" t="s">
        <v>33</v>
      </c>
      <c r="B17" s="246">
        <v>4478</v>
      </c>
      <c r="C17" s="247">
        <v>9824</v>
      </c>
      <c r="D17" s="246">
        <v>8821</v>
      </c>
      <c r="E17" s="246">
        <v>6608</v>
      </c>
      <c r="F17" s="246">
        <v>1357</v>
      </c>
    </row>
    <row r="18" spans="1:6" ht="21.85" x14ac:dyDescent="0.25">
      <c r="A18" s="305" t="s">
        <v>210</v>
      </c>
      <c r="B18" s="252">
        <v>-4478</v>
      </c>
      <c r="C18" s="253">
        <v>-9824</v>
      </c>
      <c r="D18" s="252">
        <v>-8821</v>
      </c>
      <c r="E18" s="252">
        <v>-6608</v>
      </c>
      <c r="F18" s="252">
        <v>-1357</v>
      </c>
    </row>
    <row r="19" spans="1:6" ht="10.95" x14ac:dyDescent="0.2">
      <c r="A19" s="161" t="s">
        <v>34</v>
      </c>
      <c r="B19" s="44"/>
      <c r="C19" s="45"/>
      <c r="D19" s="44"/>
      <c r="E19" s="44"/>
      <c r="F19" s="44"/>
    </row>
    <row r="20" spans="1:6" ht="10.95" x14ac:dyDescent="0.2">
      <c r="A20" s="161" t="s">
        <v>30</v>
      </c>
      <c r="B20" s="44"/>
      <c r="C20" s="45"/>
      <c r="D20" s="44"/>
      <c r="E20" s="44"/>
      <c r="F20" s="44"/>
    </row>
    <row r="21" spans="1:6" ht="10.95" x14ac:dyDescent="0.25">
      <c r="A21" s="162" t="s">
        <v>27</v>
      </c>
      <c r="B21" s="254">
        <v>4098</v>
      </c>
      <c r="C21" s="255">
        <v>7824</v>
      </c>
      <c r="D21" s="254">
        <v>8821</v>
      </c>
      <c r="E21" s="254">
        <v>6608</v>
      </c>
      <c r="F21" s="254">
        <v>1357</v>
      </c>
    </row>
    <row r="22" spans="1:6" s="117" customFormat="1" ht="10.199999999999999" x14ac:dyDescent="0.25">
      <c r="A22" s="164" t="s">
        <v>31</v>
      </c>
      <c r="B22" s="246">
        <v>4098</v>
      </c>
      <c r="C22" s="247">
        <v>7824</v>
      </c>
      <c r="D22" s="246">
        <v>8821</v>
      </c>
      <c r="E22" s="246">
        <v>6608</v>
      </c>
      <c r="F22" s="246">
        <v>1357</v>
      </c>
    </row>
    <row r="23" spans="1:6" s="117" customFormat="1" ht="10.95" x14ac:dyDescent="0.15">
      <c r="A23" s="161" t="s">
        <v>32</v>
      </c>
      <c r="B23" s="248"/>
      <c r="C23" s="249"/>
      <c r="D23" s="248"/>
      <c r="E23" s="248"/>
      <c r="F23" s="248"/>
    </row>
    <row r="24" spans="1:6" s="117" customFormat="1" ht="10.95" x14ac:dyDescent="0.25">
      <c r="A24" s="118" t="s">
        <v>172</v>
      </c>
      <c r="B24" s="119"/>
      <c r="C24" s="120"/>
      <c r="D24" s="119"/>
      <c r="E24" s="119"/>
      <c r="F24" s="119"/>
    </row>
    <row r="25" spans="1:6" s="117" customFormat="1" ht="10.95" x14ac:dyDescent="0.25">
      <c r="A25" s="162" t="s">
        <v>154</v>
      </c>
      <c r="B25" s="254">
        <v>3516</v>
      </c>
      <c r="C25" s="255">
        <v>4019</v>
      </c>
      <c r="D25" s="254">
        <v>2959</v>
      </c>
      <c r="E25" s="254">
        <v>3091</v>
      </c>
      <c r="F25" s="254">
        <v>3227</v>
      </c>
    </row>
    <row r="26" spans="1:6" s="117" customFormat="1" ht="10.199999999999999" x14ac:dyDescent="0.25">
      <c r="A26" s="164" t="s">
        <v>33</v>
      </c>
      <c r="B26" s="246">
        <v>3516</v>
      </c>
      <c r="C26" s="247">
        <v>4019</v>
      </c>
      <c r="D26" s="246">
        <v>2959</v>
      </c>
      <c r="E26" s="246">
        <v>3091</v>
      </c>
      <c r="F26" s="246">
        <v>3227</v>
      </c>
    </row>
    <row r="27" spans="1:6" s="111" customFormat="1" ht="21.85" x14ac:dyDescent="0.2">
      <c r="A27" s="282" t="s">
        <v>84</v>
      </c>
      <c r="B27" s="250">
        <v>582</v>
      </c>
      <c r="C27" s="251">
        <v>3805</v>
      </c>
      <c r="D27" s="250">
        <v>5862</v>
      </c>
      <c r="E27" s="250">
        <v>3517</v>
      </c>
      <c r="F27" s="250">
        <v>-1870</v>
      </c>
    </row>
    <row r="28" spans="1:6" s="111" customFormat="1" ht="21.85" x14ac:dyDescent="0.2">
      <c r="A28" s="282" t="s">
        <v>85</v>
      </c>
      <c r="B28" s="250">
        <v>0</v>
      </c>
      <c r="C28" s="251">
        <v>0</v>
      </c>
      <c r="D28" s="250">
        <v>0</v>
      </c>
      <c r="E28" s="250">
        <v>0</v>
      </c>
      <c r="F28" s="250">
        <v>0</v>
      </c>
    </row>
    <row r="29" spans="1:6" ht="21.85" x14ac:dyDescent="0.25">
      <c r="A29" s="166" t="s">
        <v>86</v>
      </c>
      <c r="B29" s="254">
        <v>391</v>
      </c>
      <c r="C29" s="255">
        <v>391</v>
      </c>
      <c r="D29" s="254">
        <v>391</v>
      </c>
      <c r="E29" s="254">
        <v>391</v>
      </c>
      <c r="F29" s="254">
        <v>391</v>
      </c>
    </row>
    <row r="30" spans="1:6" ht="21.85" x14ac:dyDescent="0.2">
      <c r="A30" s="256" t="s">
        <v>87</v>
      </c>
      <c r="B30" s="250">
        <v>391</v>
      </c>
      <c r="C30" s="251">
        <v>391</v>
      </c>
      <c r="D30" s="250">
        <v>391</v>
      </c>
      <c r="E30" s="250">
        <v>391</v>
      </c>
      <c r="F30" s="250">
        <v>391</v>
      </c>
    </row>
    <row r="31" spans="1:6" ht="11.3" customHeight="1" x14ac:dyDescent="0.2">
      <c r="A31" s="310" t="s">
        <v>67</v>
      </c>
      <c r="B31" s="310"/>
      <c r="C31" s="310"/>
      <c r="D31" s="310"/>
      <c r="E31" s="310"/>
      <c r="F31" s="310"/>
    </row>
  </sheetData>
  <pageMargins left="0.70866141732283505" right="0.70866141732283505" top="0.74803149606299202" bottom="0.74803149606299202" header="0.31496062992126" footer="0.31496062992126"/>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zoomScaleNormal="100" zoomScaleSheetLayoutView="100" workbookViewId="0"/>
  </sheetViews>
  <sheetFormatPr defaultColWidth="9.140625" defaultRowHeight="11.3" customHeight="1" x14ac:dyDescent="0.25"/>
  <cols>
    <col min="1" max="1" width="31.42578125" style="2" customWidth="1"/>
    <col min="2" max="2" width="8.140625" style="2" customWidth="1"/>
    <col min="3" max="6" width="8.140625" style="168" customWidth="1"/>
    <col min="7" max="16384" width="9.140625" style="168"/>
  </cols>
  <sheetData>
    <row r="1" spans="1:6" ht="14.55" x14ac:dyDescent="0.25">
      <c r="A1" s="295" t="s">
        <v>72</v>
      </c>
      <c r="B1" s="296"/>
      <c r="C1" s="297"/>
      <c r="D1" s="296"/>
      <c r="E1" s="296"/>
      <c r="F1" s="296"/>
    </row>
    <row r="2" spans="1:6" ht="43.65" x14ac:dyDescent="0.25">
      <c r="A2" s="294"/>
      <c r="B2" s="276" t="s">
        <v>240</v>
      </c>
      <c r="C2" s="277" t="s">
        <v>247</v>
      </c>
      <c r="D2" s="276" t="s">
        <v>248</v>
      </c>
      <c r="E2" s="276" t="s">
        <v>249</v>
      </c>
      <c r="F2" s="276" t="s">
        <v>250</v>
      </c>
    </row>
    <row r="3" spans="1:6" ht="14.55" x14ac:dyDescent="0.25">
      <c r="A3" s="77" t="s">
        <v>134</v>
      </c>
      <c r="B3" s="80"/>
      <c r="C3" s="81"/>
      <c r="D3" s="80"/>
      <c r="E3" s="80"/>
      <c r="F3" s="80"/>
    </row>
    <row r="4" spans="1:6" ht="11.3" customHeight="1" x14ac:dyDescent="0.25">
      <c r="A4" s="122" t="s">
        <v>173</v>
      </c>
      <c r="B4" s="123">
        <v>1148</v>
      </c>
      <c r="C4" s="275">
        <v>1143</v>
      </c>
      <c r="D4" s="123">
        <v>1149</v>
      </c>
      <c r="E4" s="123">
        <v>1153</v>
      </c>
      <c r="F4" s="123">
        <v>1158</v>
      </c>
    </row>
    <row r="5" spans="1:6" ht="11.3" customHeight="1" x14ac:dyDescent="0.25">
      <c r="A5" s="122" t="s">
        <v>174</v>
      </c>
      <c r="B5" s="257">
        <v>2950</v>
      </c>
      <c r="C5" s="264">
        <v>6681</v>
      </c>
      <c r="D5" s="257">
        <v>7672</v>
      </c>
      <c r="E5" s="257">
        <v>5455</v>
      </c>
      <c r="F5" s="257">
        <v>199</v>
      </c>
    </row>
    <row r="6" spans="1:6" ht="12.75" customHeight="1" x14ac:dyDescent="0.25">
      <c r="A6" s="77" t="s">
        <v>135</v>
      </c>
      <c r="B6" s="259">
        <v>4098</v>
      </c>
      <c r="C6" s="260">
        <v>7824</v>
      </c>
      <c r="D6" s="259">
        <v>8821</v>
      </c>
      <c r="E6" s="259">
        <v>6608</v>
      </c>
      <c r="F6" s="259">
        <v>1357</v>
      </c>
    </row>
    <row r="7" spans="1:6" ht="10.55" customHeight="1" x14ac:dyDescent="0.25">
      <c r="A7" s="78" t="s">
        <v>136</v>
      </c>
      <c r="B7" s="80"/>
      <c r="C7" s="81"/>
      <c r="D7" s="80"/>
      <c r="E7" s="80"/>
      <c r="F7" s="80"/>
    </row>
    <row r="8" spans="1:6" ht="11.3" customHeight="1" x14ac:dyDescent="0.25">
      <c r="A8" s="79" t="s">
        <v>137</v>
      </c>
      <c r="B8" s="261">
        <v>4098</v>
      </c>
      <c r="C8" s="258">
        <v>7824</v>
      </c>
      <c r="D8" s="261">
        <v>8821</v>
      </c>
      <c r="E8" s="261">
        <v>6608</v>
      </c>
      <c r="F8" s="261">
        <v>1357</v>
      </c>
    </row>
    <row r="9" spans="1:6" ht="12" customHeight="1" x14ac:dyDescent="0.25">
      <c r="A9" s="78" t="s">
        <v>138</v>
      </c>
      <c r="B9" s="262">
        <v>4098</v>
      </c>
      <c r="C9" s="263">
        <v>7824</v>
      </c>
      <c r="D9" s="262">
        <v>8821</v>
      </c>
      <c r="E9" s="262">
        <v>6608</v>
      </c>
      <c r="F9" s="262">
        <v>1357</v>
      </c>
    </row>
    <row r="10" spans="1:6" s="24" customFormat="1" ht="21.85" x14ac:dyDescent="0.25">
      <c r="A10" s="31" t="s">
        <v>88</v>
      </c>
      <c r="B10" s="47"/>
      <c r="C10" s="48"/>
      <c r="D10" s="47"/>
      <c r="E10" s="47"/>
      <c r="F10" s="47"/>
    </row>
    <row r="11" spans="1:6" ht="11.3" customHeight="1" x14ac:dyDescent="0.25">
      <c r="A11" s="122" t="s">
        <v>58</v>
      </c>
      <c r="B11" s="123">
        <v>3330</v>
      </c>
      <c r="C11" s="275">
        <v>6681</v>
      </c>
      <c r="D11" s="123">
        <v>7672</v>
      </c>
      <c r="E11" s="123">
        <v>5455</v>
      </c>
      <c r="F11" s="123">
        <v>199</v>
      </c>
    </row>
    <row r="12" spans="1:6" ht="21.85" x14ac:dyDescent="0.25">
      <c r="A12" s="121" t="s">
        <v>175</v>
      </c>
      <c r="B12" s="123">
        <v>1148</v>
      </c>
      <c r="C12" s="275">
        <v>1143</v>
      </c>
      <c r="D12" s="123">
        <v>1149</v>
      </c>
      <c r="E12" s="123">
        <v>1153</v>
      </c>
      <c r="F12" s="123">
        <v>1158</v>
      </c>
    </row>
    <row r="13" spans="1:6" ht="21.85" x14ac:dyDescent="0.25">
      <c r="A13" s="121" t="s">
        <v>176</v>
      </c>
      <c r="B13" s="257">
        <v>0</v>
      </c>
      <c r="C13" s="264">
        <v>2000</v>
      </c>
      <c r="D13" s="257">
        <v>0</v>
      </c>
      <c r="E13" s="257">
        <v>0</v>
      </c>
      <c r="F13" s="257">
        <v>0</v>
      </c>
    </row>
    <row r="14" spans="1:6" s="12" customFormat="1" ht="11.3" customHeight="1" x14ac:dyDescent="0.25">
      <c r="A14" s="77" t="s">
        <v>36</v>
      </c>
      <c r="B14" s="265">
        <v>4478</v>
      </c>
      <c r="C14" s="266">
        <v>9824</v>
      </c>
      <c r="D14" s="265">
        <v>8821</v>
      </c>
      <c r="E14" s="265">
        <v>6608</v>
      </c>
      <c r="F14" s="265">
        <v>1357</v>
      </c>
    </row>
    <row r="15" spans="1:6" ht="32.75" x14ac:dyDescent="0.25">
      <c r="A15" s="32" t="s">
        <v>89</v>
      </c>
      <c r="B15" s="49"/>
      <c r="C15" s="46"/>
      <c r="D15" s="49"/>
      <c r="E15" s="49"/>
      <c r="F15" s="49"/>
    </row>
    <row r="16" spans="1:6" ht="11.3" customHeight="1" x14ac:dyDescent="0.25">
      <c r="A16" s="171" t="s">
        <v>44</v>
      </c>
      <c r="B16" s="49">
        <v>4478</v>
      </c>
      <c r="C16" s="46">
        <v>47264</v>
      </c>
      <c r="D16" s="49">
        <v>8821</v>
      </c>
      <c r="E16" s="49">
        <v>6608</v>
      </c>
      <c r="F16" s="49">
        <v>1357</v>
      </c>
    </row>
    <row r="17" spans="1:9" ht="11.3" customHeight="1" x14ac:dyDescent="0.25">
      <c r="A17" s="171" t="s">
        <v>200</v>
      </c>
      <c r="B17" s="49">
        <v>0</v>
      </c>
      <c r="C17" s="46">
        <v>35440</v>
      </c>
      <c r="D17" s="49">
        <v>0</v>
      </c>
      <c r="E17" s="49">
        <v>0</v>
      </c>
      <c r="F17" s="49">
        <v>0</v>
      </c>
    </row>
    <row r="18" spans="1:9" ht="11.3" customHeight="1" x14ac:dyDescent="0.25">
      <c r="A18" s="171" t="s">
        <v>211</v>
      </c>
      <c r="B18" s="267">
        <v>0</v>
      </c>
      <c r="C18" s="268">
        <v>2000</v>
      </c>
      <c r="D18" s="267">
        <v>0</v>
      </c>
      <c r="E18" s="267">
        <v>0</v>
      </c>
      <c r="F18" s="267">
        <v>0</v>
      </c>
    </row>
    <row r="19" spans="1:9" s="12" customFormat="1" ht="11.3" customHeight="1" x14ac:dyDescent="0.25">
      <c r="A19" s="269" t="s">
        <v>60</v>
      </c>
      <c r="B19" s="270">
        <v>4478</v>
      </c>
      <c r="C19" s="266">
        <v>9824</v>
      </c>
      <c r="D19" s="270">
        <v>8821</v>
      </c>
      <c r="E19" s="270">
        <v>6608</v>
      </c>
      <c r="F19" s="270">
        <v>1357</v>
      </c>
    </row>
    <row r="20" spans="1:9" ht="11.3" customHeight="1" x14ac:dyDescent="0.25">
      <c r="A20" s="313" t="s">
        <v>67</v>
      </c>
      <c r="B20" s="313"/>
      <c r="C20" s="313"/>
      <c r="D20" s="313"/>
      <c r="E20" s="313"/>
      <c r="F20" s="313"/>
    </row>
    <row r="21" spans="1:9" ht="11.3" customHeight="1" x14ac:dyDescent="0.25">
      <c r="A21" s="314" t="s">
        <v>177</v>
      </c>
      <c r="B21" s="314"/>
      <c r="C21" s="314"/>
      <c r="D21" s="314"/>
      <c r="E21" s="314"/>
      <c r="F21" s="314"/>
    </row>
    <row r="22" spans="1:9" ht="11.3" customHeight="1" x14ac:dyDescent="0.25">
      <c r="A22" s="311" t="s">
        <v>178</v>
      </c>
      <c r="B22" s="311"/>
      <c r="C22" s="311"/>
      <c r="D22" s="311"/>
      <c r="E22" s="311"/>
      <c r="F22" s="311"/>
    </row>
    <row r="23" spans="1:9" ht="11.3" customHeight="1" x14ac:dyDescent="0.25">
      <c r="A23" s="314" t="s">
        <v>179</v>
      </c>
      <c r="B23" s="314"/>
      <c r="C23" s="314"/>
      <c r="D23" s="314"/>
      <c r="E23" s="314"/>
      <c r="F23" s="314"/>
      <c r="G23" s="1"/>
      <c r="H23" s="2"/>
      <c r="I23" s="2"/>
    </row>
    <row r="24" spans="1:9" ht="11.3" customHeight="1" x14ac:dyDescent="0.25">
      <c r="A24" s="313"/>
      <c r="B24" s="313"/>
      <c r="C24" s="313"/>
      <c r="D24" s="313"/>
      <c r="E24" s="313"/>
      <c r="F24" s="313"/>
      <c r="G24" s="149"/>
    </row>
    <row r="25" spans="1:9" ht="11.3" customHeight="1" x14ac:dyDescent="0.25">
      <c r="A25" s="311"/>
      <c r="B25" s="312"/>
      <c r="C25" s="312"/>
      <c r="D25" s="312"/>
      <c r="E25" s="312"/>
      <c r="F25" s="312"/>
    </row>
  </sheetData>
  <pageMargins left="0.70866141732283505" right="0.70866141732283505" top="0.74803149606299202" bottom="0.74803149606299202" header="0.31496062992126" footer="0.31496062992126"/>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showGridLines="0" zoomScaleNormal="100" zoomScaleSheetLayoutView="100" workbookViewId="0"/>
  </sheetViews>
  <sheetFormatPr defaultColWidth="9.140625" defaultRowHeight="13.1" x14ac:dyDescent="0.2"/>
  <cols>
    <col min="1" max="1" width="38.42578125" style="400" customWidth="1"/>
    <col min="2" max="4" width="8.5703125" style="400" customWidth="1"/>
    <col min="5" max="5" width="8.5703125" style="14" customWidth="1"/>
    <col min="6" max="16384" width="9.140625" style="400"/>
  </cols>
  <sheetData>
    <row r="1" spans="1:5" x14ac:dyDescent="0.2">
      <c r="A1" s="13" t="s">
        <v>197</v>
      </c>
      <c r="B1" s="399"/>
      <c r="C1" s="399"/>
      <c r="D1" s="399"/>
      <c r="E1" s="3"/>
    </row>
    <row r="2" spans="1:5" s="33" customFormat="1" ht="10.95" x14ac:dyDescent="0.25">
      <c r="A2" s="298"/>
      <c r="B2" s="401" t="s">
        <v>94</v>
      </c>
      <c r="C2" s="401" t="s">
        <v>93</v>
      </c>
      <c r="D2" s="401" t="s">
        <v>90</v>
      </c>
      <c r="E2" s="401" t="s">
        <v>95</v>
      </c>
    </row>
    <row r="3" spans="1:5" s="404" customFormat="1" ht="10.95" x14ac:dyDescent="0.2">
      <c r="A3" s="402" t="s">
        <v>253</v>
      </c>
      <c r="B3" s="403"/>
      <c r="C3" s="403"/>
      <c r="D3" s="403"/>
      <c r="E3" s="34"/>
    </row>
    <row r="4" spans="1:5" s="404" customFormat="1" ht="10.95" x14ac:dyDescent="0.2">
      <c r="A4" s="405" t="s">
        <v>37</v>
      </c>
      <c r="B4" s="125">
        <v>5514</v>
      </c>
      <c r="C4" s="125">
        <v>2295</v>
      </c>
      <c r="D4" s="125">
        <v>67353</v>
      </c>
      <c r="E4" s="124">
        <v>75162</v>
      </c>
    </row>
    <row r="5" spans="1:5" s="404" customFormat="1" ht="10.95" x14ac:dyDescent="0.15">
      <c r="A5" s="406" t="s">
        <v>180</v>
      </c>
      <c r="B5" s="125">
        <v>10203</v>
      </c>
      <c r="C5" s="125">
        <v>0</v>
      </c>
      <c r="D5" s="125">
        <v>0</v>
      </c>
      <c r="E5" s="124">
        <v>10203</v>
      </c>
    </row>
    <row r="6" spans="1:5" s="404" customFormat="1" ht="10.95" x14ac:dyDescent="0.2">
      <c r="A6" s="405" t="s">
        <v>234</v>
      </c>
      <c r="B6" s="126">
        <v>-4484</v>
      </c>
      <c r="C6" s="125">
        <v>-1447</v>
      </c>
      <c r="D6" s="125">
        <v>-58990</v>
      </c>
      <c r="E6" s="124">
        <v>-64921</v>
      </c>
    </row>
    <row r="7" spans="1:5" s="404" customFormat="1" ht="21.85" customHeight="1" x14ac:dyDescent="0.15">
      <c r="A7" s="406" t="s">
        <v>235</v>
      </c>
      <c r="B7" s="192">
        <v>-6996</v>
      </c>
      <c r="C7" s="193">
        <v>0</v>
      </c>
      <c r="D7" s="193">
        <v>0</v>
      </c>
      <c r="E7" s="194">
        <v>-6996</v>
      </c>
    </row>
    <row r="8" spans="1:5" s="407" customFormat="1" ht="10.95" x14ac:dyDescent="0.2">
      <c r="A8" s="402" t="s">
        <v>38</v>
      </c>
      <c r="B8" s="195">
        <v>4237</v>
      </c>
      <c r="C8" s="195">
        <v>848</v>
      </c>
      <c r="D8" s="195">
        <v>8363</v>
      </c>
      <c r="E8" s="195">
        <v>13448</v>
      </c>
    </row>
    <row r="9" spans="1:5" s="404" customFormat="1" ht="10.95" x14ac:dyDescent="0.2">
      <c r="A9" s="408" t="s">
        <v>61</v>
      </c>
      <c r="B9" s="403"/>
      <c r="C9" s="403"/>
      <c r="D9" s="403"/>
      <c r="E9" s="34"/>
    </row>
    <row r="10" spans="1:5" s="404" customFormat="1" ht="10.95" x14ac:dyDescent="0.2">
      <c r="A10" s="408" t="s">
        <v>91</v>
      </c>
      <c r="B10" s="403"/>
      <c r="C10" s="403"/>
      <c r="D10" s="403"/>
      <c r="E10" s="34"/>
    </row>
    <row r="11" spans="1:5" s="404" customFormat="1" ht="12.75" customHeight="1" x14ac:dyDescent="0.2">
      <c r="A11" s="405" t="s">
        <v>181</v>
      </c>
      <c r="B11" s="125">
        <v>0</v>
      </c>
      <c r="C11" s="125">
        <v>0</v>
      </c>
      <c r="D11" s="125">
        <v>7824</v>
      </c>
      <c r="E11" s="124">
        <v>7824</v>
      </c>
    </row>
    <row r="12" spans="1:5" s="404" customFormat="1" ht="24" customHeight="1" x14ac:dyDescent="0.2">
      <c r="A12" s="405" t="s">
        <v>182</v>
      </c>
      <c r="B12" s="125">
        <v>2000</v>
      </c>
      <c r="C12" s="125">
        <v>0</v>
      </c>
      <c r="D12" s="125">
        <v>0</v>
      </c>
      <c r="E12" s="124">
        <v>2000</v>
      </c>
    </row>
    <row r="13" spans="1:5" s="404" customFormat="1" ht="24" customHeight="1" x14ac:dyDescent="0.2">
      <c r="A13" s="405" t="s">
        <v>201</v>
      </c>
      <c r="B13" s="125">
        <v>35440</v>
      </c>
      <c r="C13" s="125">
        <v>0</v>
      </c>
      <c r="D13" s="125">
        <v>0</v>
      </c>
      <c r="E13" s="124">
        <v>35440</v>
      </c>
    </row>
    <row r="14" spans="1:5" s="404" customFormat="1" ht="11.3" customHeight="1" x14ac:dyDescent="0.2">
      <c r="A14" s="409" t="s">
        <v>212</v>
      </c>
      <c r="B14" s="193">
        <v>1000</v>
      </c>
      <c r="C14" s="193">
        <v>1000</v>
      </c>
      <c r="D14" s="193">
        <v>0</v>
      </c>
      <c r="E14" s="194">
        <v>2000</v>
      </c>
    </row>
    <row r="15" spans="1:5" s="407" customFormat="1" ht="10.95" x14ac:dyDescent="0.2">
      <c r="A15" s="408" t="s">
        <v>47</v>
      </c>
      <c r="B15" s="195">
        <v>38440</v>
      </c>
      <c r="C15" s="195">
        <v>1000</v>
      </c>
      <c r="D15" s="195">
        <v>7824</v>
      </c>
      <c r="E15" s="195">
        <v>47264</v>
      </c>
    </row>
    <row r="16" spans="1:5" s="404" customFormat="1" ht="10.95" x14ac:dyDescent="0.2">
      <c r="A16" s="408" t="s">
        <v>39</v>
      </c>
      <c r="B16" s="402"/>
      <c r="C16" s="402"/>
      <c r="D16" s="402"/>
      <c r="E16" s="402"/>
    </row>
    <row r="17" spans="1:5" s="404" customFormat="1" ht="10.95" x14ac:dyDescent="0.15">
      <c r="A17" s="410" t="s">
        <v>40</v>
      </c>
      <c r="B17" s="125">
        <v>-1076</v>
      </c>
      <c r="C17" s="125">
        <v>-51</v>
      </c>
      <c r="D17" s="125">
        <v>-1610</v>
      </c>
      <c r="E17" s="125">
        <v>-2737</v>
      </c>
    </row>
    <row r="18" spans="1:5" s="404" customFormat="1" ht="10.95" x14ac:dyDescent="0.15">
      <c r="A18" s="410" t="s">
        <v>106</v>
      </c>
      <c r="B18" s="193">
        <v>-4058</v>
      </c>
      <c r="C18" s="193">
        <v>0</v>
      </c>
      <c r="D18" s="193">
        <v>0</v>
      </c>
      <c r="E18" s="193">
        <v>-4058</v>
      </c>
    </row>
    <row r="19" spans="1:5" s="407" customFormat="1" ht="10.95" x14ac:dyDescent="0.2">
      <c r="A19" s="408" t="s">
        <v>55</v>
      </c>
      <c r="B19" s="195">
        <v>-5134</v>
      </c>
      <c r="C19" s="195">
        <v>-51</v>
      </c>
      <c r="D19" s="195">
        <v>-1610</v>
      </c>
      <c r="E19" s="195">
        <v>-6795</v>
      </c>
    </row>
    <row r="20" spans="1:5" s="404" customFormat="1" ht="10.95" x14ac:dyDescent="0.2">
      <c r="A20" s="402" t="s">
        <v>254</v>
      </c>
      <c r="B20" s="403"/>
      <c r="C20" s="403"/>
      <c r="D20" s="403"/>
      <c r="E20" s="34"/>
    </row>
    <row r="21" spans="1:5" s="404" customFormat="1" ht="10.95" x14ac:dyDescent="0.15">
      <c r="A21" s="406" t="s">
        <v>41</v>
      </c>
      <c r="B21" s="125">
        <v>3000</v>
      </c>
      <c r="C21" s="125">
        <v>3295</v>
      </c>
      <c r="D21" s="125">
        <v>75177</v>
      </c>
      <c r="E21" s="125">
        <v>81472</v>
      </c>
    </row>
    <row r="22" spans="1:5" s="404" customFormat="1" ht="10.95" x14ac:dyDescent="0.15">
      <c r="A22" s="406" t="s">
        <v>180</v>
      </c>
      <c r="B22" s="125">
        <v>35440</v>
      </c>
      <c r="C22" s="125">
        <v>0</v>
      </c>
      <c r="D22" s="125">
        <v>0</v>
      </c>
      <c r="E22" s="125">
        <v>35440</v>
      </c>
    </row>
    <row r="23" spans="1:5" s="404" customFormat="1" ht="10.95" x14ac:dyDescent="0.15">
      <c r="A23" s="406" t="s">
        <v>92</v>
      </c>
      <c r="B23" s="125">
        <v>-46</v>
      </c>
      <c r="C23" s="125">
        <v>-1498</v>
      </c>
      <c r="D23" s="125">
        <v>-60600</v>
      </c>
      <c r="E23" s="126">
        <v>-62144</v>
      </c>
    </row>
    <row r="24" spans="1:5" s="404" customFormat="1" ht="21.1" customHeight="1" x14ac:dyDescent="0.15">
      <c r="A24" s="406" t="s">
        <v>235</v>
      </c>
      <c r="B24" s="193">
        <v>-851</v>
      </c>
      <c r="C24" s="193">
        <v>0</v>
      </c>
      <c r="D24" s="193">
        <v>0</v>
      </c>
      <c r="E24" s="193">
        <v>-851</v>
      </c>
    </row>
    <row r="25" spans="1:5" s="404" customFormat="1" ht="10.95" x14ac:dyDescent="0.2">
      <c r="A25" s="411" t="s">
        <v>42</v>
      </c>
      <c r="B25" s="195">
        <v>37543</v>
      </c>
      <c r="C25" s="195">
        <v>1797</v>
      </c>
      <c r="D25" s="195">
        <v>14577</v>
      </c>
      <c r="E25" s="195">
        <v>53917</v>
      </c>
    </row>
    <row r="26" spans="1:5" x14ac:dyDescent="0.2">
      <c r="A26" s="315" t="s">
        <v>67</v>
      </c>
      <c r="B26" s="315"/>
      <c r="C26" s="315"/>
      <c r="D26" s="315"/>
      <c r="E26" s="315"/>
    </row>
    <row r="27" spans="1:5" ht="14.2" customHeight="1" x14ac:dyDescent="0.2">
      <c r="A27" s="412" t="s">
        <v>256</v>
      </c>
      <c r="B27" s="412"/>
      <c r="C27" s="412"/>
      <c r="D27" s="412"/>
      <c r="E27" s="412"/>
    </row>
    <row r="28" spans="1:5" ht="36" customHeight="1" x14ac:dyDescent="0.2">
      <c r="A28" s="412" t="s">
        <v>202</v>
      </c>
      <c r="B28" s="412"/>
      <c r="C28" s="412"/>
      <c r="D28" s="412"/>
      <c r="E28" s="412"/>
    </row>
    <row r="29" spans="1:5" x14ac:dyDescent="0.2">
      <c r="A29" s="412"/>
      <c r="B29" s="412"/>
      <c r="C29" s="412"/>
      <c r="D29" s="412"/>
      <c r="E29" s="412"/>
    </row>
    <row r="30" spans="1:5" x14ac:dyDescent="0.2">
      <c r="A30" s="412"/>
      <c r="B30" s="412"/>
      <c r="C30" s="412"/>
      <c r="D30" s="412"/>
      <c r="E30" s="412"/>
    </row>
  </sheetData>
  <pageMargins left="0.70866141732283505" right="0.70866141732283505" top="0.74803149606299202" bottom="0.74803149606299202" header="0.31496062992126" footer="0.31496062992126"/>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2ff9d9b-d3fc-4aad-bc42-9949ee83b815">
      <Value>2</Value>
      <Value>1</Value>
    </TaxCatchAll>
    <_dlc_DocId xmlns="fdd6b31f-a027-425f-adfa-a4194e98dae2">FIN33506-1658115890-272494</_dlc_DocId>
    <_dlc_DocIdUrl xmlns="fdd6b31f-a027-425f-adfa-a4194e98dae2">
      <Url>https://f1.prdmgd.finance.gov.au/sites/50033506/_layouts/15/DocIdRedir.aspx?ID=FIN33506-1658115890-272494</Url>
      <Description>FIN33506-1658115890-272494</Description>
    </_dlc_DocIdUr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documentManagement>
</p:properties>
</file>

<file path=customXml/item4.xml><?xml version="1.0" encoding="utf-8"?>
<ct:contentTypeSchema xmlns:ct="http://schemas.microsoft.com/office/2006/metadata/contentType" xmlns:ma="http://schemas.microsoft.com/office/2006/metadata/properties/metaAttributes" ct:_="" ma:_="" ma:contentTypeName="Finance Excel Workbook" ma:contentTypeID="0x010100B321FEA60C5BA343A52BC94EC00ABC9E070200B24D3B9A816EE448841014A601EF8C2A" ma:contentTypeVersion="98" ma:contentTypeDescription="Finance Excel Workbook" ma:contentTypeScope="" ma:versionID="ed10d58911b989a12369492618b9f41e">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948fc61233075390cf9e5ace40ce6938"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ma:readOnly="false">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c5fb5116-7131-45fb-9d92-926478776364" ContentTypeId="0x010100B321FEA60C5BA343A52BC94EC00ABC9E0702" PreviousValue="false"/>
</file>

<file path=customXml/itemProps1.xml><?xml version="1.0" encoding="utf-8"?>
<ds:datastoreItem xmlns:ds="http://schemas.openxmlformats.org/officeDocument/2006/customXml" ds:itemID="{1A6017BF-070F-4125-AD13-F34000F4E0A8}">
  <ds:schemaRefs>
    <ds:schemaRef ds:uri="http://schemas.microsoft.com/sharepoint/events"/>
  </ds:schemaRefs>
</ds:datastoreItem>
</file>

<file path=customXml/itemProps2.xml><?xml version="1.0" encoding="utf-8"?>
<ds:datastoreItem xmlns:ds="http://schemas.openxmlformats.org/officeDocument/2006/customXml" ds:itemID="{234530A1-5A2F-4DC0-94CD-7404A3AE4E02}">
  <ds:schemaRefs>
    <ds:schemaRef ds:uri="http://schemas.microsoft.com/sharepoint/v3/contenttype/forms"/>
  </ds:schemaRefs>
</ds:datastoreItem>
</file>

<file path=customXml/itemProps3.xml><?xml version="1.0" encoding="utf-8"?>
<ds:datastoreItem xmlns:ds="http://schemas.openxmlformats.org/officeDocument/2006/customXml" ds:itemID="{34E098C8-BCE7-436A-8CBA-D607228B559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www.w3.org/XML/1998/namespace"/>
    <ds:schemaRef ds:uri="http://purl.org/dc/dcmitype/"/>
  </ds:schemaRefs>
</ds:datastoreItem>
</file>

<file path=customXml/itemProps4.xml><?xml version="1.0" encoding="utf-8"?>
<ds:datastoreItem xmlns:ds="http://schemas.openxmlformats.org/officeDocument/2006/customXml" ds:itemID="{7C3B5A01-78AA-42BF-BB92-D9472FE08E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C79FD34-28EA-41CD-80F2-D82BC634E4CF}">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12</vt:i4>
      </vt:variant>
      <vt:variant>
        <vt:lpstr>Named Ranges</vt:lpstr>
      </vt:variant>
      <vt:variant>
        <vt:i4>25</vt:i4>
      </vt:variant>
    </vt:vector>
  </HeadingPairs>
  <TitlesOfParts>
    <vt:vector size="37" baseType="lpstr">
      <vt:lpstr>Table 1.1</vt:lpstr>
      <vt:lpstr>Table 1.2</vt:lpstr>
      <vt:lpstr>Table 2.1.1</vt:lpstr>
      <vt:lpstr>Table 3.1</vt:lpstr>
      <vt:lpstr>Table 3.2</vt:lpstr>
      <vt:lpstr>Table 3.3</vt:lpstr>
      <vt:lpstr>Table 3.4</vt:lpstr>
      <vt:lpstr>Table 3.5</vt:lpstr>
      <vt:lpstr>Table 3.6</vt:lpstr>
      <vt:lpstr>Table 3.7</vt:lpstr>
      <vt:lpstr>Table 3.8</vt:lpstr>
      <vt:lpstr>Table 3.9</vt:lpstr>
      <vt:lpstr>CER_T1.1_Page01</vt:lpstr>
      <vt:lpstr>CER_T1.2_Page01</vt:lpstr>
      <vt:lpstr>CER_T2.1.1_Page01</vt:lpstr>
      <vt:lpstr>CER_T3.1_Page01</vt:lpstr>
      <vt:lpstr>CER_T3.1_Page02</vt:lpstr>
      <vt:lpstr>CER_T3.2_Page01</vt:lpstr>
      <vt:lpstr>CER_T3.3_Page01</vt:lpstr>
      <vt:lpstr>CER_T3.4_Page01</vt:lpstr>
      <vt:lpstr>CER_T3.5_Page01</vt:lpstr>
      <vt:lpstr>CER_T3.6_Page01</vt:lpstr>
      <vt:lpstr>CER_T3.7_Page01</vt:lpstr>
      <vt:lpstr>CER_T3.8_Page01</vt:lpstr>
      <vt:lpstr>CER_T3.9_Page01</vt:lpstr>
      <vt:lpstr>'Table 1.1'!Print_Area</vt:lpstr>
      <vt:lpstr>'Table 1.2'!Print_Area</vt:lpstr>
      <vt:lpstr>'Table 2.1.1'!Print_Area</vt:lpstr>
      <vt:lpstr>'Table 3.1'!Print_Area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2021-05-08T21:32:47Z</dcterms:created>
  <dcterms:modified xsi:type="dcterms:W3CDTF">2021-05-10T09:43:55Z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0x010100B321FEA60C5BA343A52BC94EC00ABC9E070200B24D3B9A816EE448841014A601EF8C2A</vt:lpwstr>
  </property>
  <property fmtid="{D5CDD505-2E9C-101B-9397-08002B2CF9AE}" pid="3" name="DocHub_DocumentType">
    <vt:lpwstr>58;#Spreadsheet|3f287b2a-508e-48f9-bb3e-b5946314d347</vt:lpwstr>
  </property>
  <property fmtid="{D5CDD505-2E9C-101B-9397-08002B2CF9AE}" pid="4" name="DocHub_SecurityClassification">
    <vt:lpwstr>3;#OFFICIAL|6106d03b-a1a0-4e30-9d91-d5e9fb4314f9</vt:lpwstr>
  </property>
  <property fmtid="{D5CDD505-2E9C-101B-9397-08002B2CF9AE}" pid="5" name="DocHub_DepartmentalDivisions">
    <vt:lpwstr/>
  </property>
  <property fmtid="{D5CDD505-2E9C-101B-9397-08002B2CF9AE}" pid="6" name="DocHub_GovernmentEntities">
    <vt:lpwstr>1650;#Clean Energy Regulator|6819d20a-cd8a-4bca-ac7c-a070722b01d9</vt:lpwstr>
  </property>
  <property fmtid="{D5CDD505-2E9C-101B-9397-08002B2CF9AE}" pid="7" name="DocHub_FinanceTopic">
    <vt:lpwstr>1282;#Budget|86afabdb-3557-4362-a7f2-3ffc502d0906</vt:lpwstr>
  </property>
  <property fmtid="{D5CDD505-2E9C-101B-9397-08002B2CF9AE}" pid="8" name="DocHub_WorkActivity">
    <vt:lpwstr/>
  </property>
  <property fmtid="{D5CDD505-2E9C-101B-9397-08002B2CF9AE}" pid="9" name="DocHub_Minister_Executive">
    <vt:lpwstr/>
  </property>
  <property fmtid="{D5CDD505-2E9C-101B-9397-08002B2CF9AE}" pid="10" name="DocHub_FinanceActivity">
    <vt:lpwstr>1909;#Portfolio Budget Statements|0ccc119e-07be-485d-97d5-37c6be707cc9</vt:lpwstr>
  </property>
  <property fmtid="{D5CDD505-2E9C-101B-9397-08002B2CF9AE}" pid="11" name="DocHub_Keywords">
    <vt:lpwstr>2785;#PBS|11d00ccb-32cd-4f12-a10f-6969f71798c3</vt:lpwstr>
  </property>
  <property fmtid="{D5CDD505-2E9C-101B-9397-08002B2CF9AE}" pid="12" name="DocHub_Year">
    <vt:lpwstr>11881;#2021-22|1c40d9f3-880a-4667-bdfe-070cdb31810a</vt:lpwstr>
  </property>
  <property fmtid="{D5CDD505-2E9C-101B-9397-08002B2CF9AE}" pid="13" name="_dlc_DocIdItemGuid">
    <vt:lpwstr>b5116c7a-a4c4-45ce-a556-3fef0f2ed96d</vt:lpwstr>
  </property>
  <property fmtid="{D5CDD505-2E9C-101B-9397-08002B2CF9AE}" pid="14" name="TaxKeyword">
    <vt:lpwstr/>
  </property>
  <property fmtid="{D5CDD505-2E9C-101B-9397-08002B2CF9AE}" pid="15" name="AbtEntity">
    <vt:lpwstr>2;#Department of Finance|fd660e8f-8f31-49bd-92a3-d31d4da31afe</vt:lpwstr>
  </property>
  <property fmtid="{D5CDD505-2E9C-101B-9397-08002B2CF9AE}" pid="16" name="Function and Activity">
    <vt:lpwstr/>
  </property>
  <property fmtid="{D5CDD505-2E9C-101B-9397-08002B2CF9AE}" pid="17" name="OrgUnit">
    <vt:lpwstr>1;#Agency Accounting and Budget Framework|17de058c-12f7-44f2-8e7d-03ff49305e52</vt:lpwstr>
  </property>
  <property fmtid="{D5CDD505-2E9C-101B-9397-08002B2CF9AE}" pid="18" name="InitiatingEntity">
    <vt:lpwstr>2;#Department of Finance|fd660e8f-8f31-49bd-92a3-d31d4da31afe</vt:lpwstr>
  </property>
</Properties>
</file>