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18195" windowHeight="12030" firstSheet="1" activeTab="4"/>
  </bookViews>
  <sheets>
    <sheet name="for map plotting" sheetId="9" r:id="rId1"/>
    <sheet name="Desorption data" sheetId="1" r:id="rId2"/>
    <sheet name="Isotope data" sheetId="4" r:id="rId3"/>
    <sheet name="pivot table" sheetId="3" r:id="rId4"/>
    <sheet name="graphs" sheetId="2" r:id="rId5"/>
  </sheets>
  <definedNames>
    <definedName name="_xlnm._FilterDatabase" localSheetId="1" hidden="1">'Desorption data'!$A$1:$M$447</definedName>
    <definedName name="_xlnm._FilterDatabase" localSheetId="0" hidden="1">'for map plotting'!$A$1:$W$33</definedName>
    <definedName name="_xlnm._FilterDatabase" localSheetId="4" hidden="1">graphs!$A$1:$J$451</definedName>
    <definedName name="_xlnm._FilterDatabase" localSheetId="3" hidden="1">'pivot table'!$A$1:$T$419</definedName>
  </definedNames>
  <calcPr calcId="145621"/>
  <pivotCaches>
    <pivotCache cacheId="0" r:id="rId6"/>
  </pivotCaches>
</workbook>
</file>

<file path=xl/calcChain.xml><?xml version="1.0" encoding="utf-8"?>
<calcChain xmlns="http://schemas.openxmlformats.org/spreadsheetml/2006/main">
  <c r="H3" i="2" l="1"/>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2" i="2"/>
  <c r="L193" i="1"/>
  <c r="G251" i="1" l="1"/>
  <c r="L251" i="1" s="1"/>
  <c r="H251" i="1"/>
  <c r="H338" i="1" l="1"/>
  <c r="G338" i="1"/>
  <c r="L338" i="1" s="1"/>
  <c r="H197" i="1"/>
  <c r="H17" i="1" l="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2" i="1"/>
  <c r="H61" i="1"/>
  <c r="H63" i="1"/>
  <c r="H64" i="1"/>
  <c r="H65" i="1"/>
  <c r="H66" i="1"/>
  <c r="H67" i="1"/>
  <c r="H68" i="1"/>
  <c r="H69" i="1"/>
  <c r="H70" i="1"/>
  <c r="H71" i="1"/>
  <c r="H72" i="1"/>
  <c r="H73" i="1"/>
  <c r="H75" i="1"/>
  <c r="H74" i="1"/>
  <c r="H76" i="1"/>
  <c r="H77" i="1"/>
  <c r="H78" i="1"/>
  <c r="H79" i="1"/>
  <c r="H80" i="1"/>
  <c r="H83" i="1"/>
  <c r="H84" i="1"/>
  <c r="H85" i="1"/>
  <c r="H86" i="1"/>
  <c r="H87" i="1"/>
  <c r="H88" i="1"/>
  <c r="H89" i="1"/>
  <c r="H90" i="1"/>
  <c r="H91" i="1"/>
  <c r="H92" i="1"/>
  <c r="H93" i="1"/>
  <c r="H94" i="1"/>
  <c r="H95" i="1"/>
  <c r="H96" i="1"/>
  <c r="H97" i="1"/>
  <c r="H98" i="1"/>
  <c r="H99" i="1"/>
  <c r="H100" i="1"/>
  <c r="H101" i="1"/>
  <c r="H102" i="1"/>
  <c r="H103" i="1"/>
  <c r="H104" i="1"/>
  <c r="H105" i="1"/>
  <c r="H106"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7" i="1"/>
  <c r="H254" i="1"/>
  <c r="H256" i="1"/>
  <c r="H257" i="1"/>
  <c r="H258" i="1"/>
  <c r="H245" i="1"/>
  <c r="H246" i="1"/>
  <c r="H248" i="1"/>
  <c r="H249" i="1"/>
  <c r="H250" i="1"/>
  <c r="H252" i="1"/>
  <c r="H253" i="1"/>
  <c r="H255" i="1"/>
  <c r="H259" i="1"/>
  <c r="H260" i="1"/>
  <c r="H261" i="1"/>
  <c r="H262" i="1"/>
  <c r="H263" i="1"/>
  <c r="H264" i="1"/>
  <c r="H265" i="1"/>
  <c r="H266" i="1"/>
  <c r="H267" i="1"/>
  <c r="H268" i="1"/>
  <c r="H270" i="1"/>
  <c r="H271" i="1"/>
  <c r="H272" i="1"/>
  <c r="H273" i="1"/>
  <c r="H274" i="1"/>
  <c r="H275" i="1"/>
  <c r="H276" i="1"/>
  <c r="H277" i="1"/>
  <c r="H278" i="1"/>
  <c r="H279" i="1"/>
  <c r="H280" i="1"/>
  <c r="H281" i="1"/>
  <c r="H282" i="1"/>
  <c r="H283" i="1"/>
  <c r="H284" i="1"/>
  <c r="H285" i="1"/>
  <c r="H286" i="1"/>
  <c r="H287" i="1"/>
  <c r="H288" i="1"/>
  <c r="H289" i="1"/>
  <c r="H290" i="1"/>
  <c r="H291" i="1"/>
  <c r="H292"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82" i="1"/>
  <c r="H81" i="1"/>
  <c r="H269" i="1"/>
  <c r="H385" i="1"/>
  <c r="H205" i="1"/>
  <c r="H206" i="1"/>
  <c r="H207" i="1"/>
  <c r="H208" i="1"/>
  <c r="H209" i="1"/>
  <c r="H210" i="1"/>
  <c r="H199" i="1"/>
  <c r="H200" i="1"/>
  <c r="H201" i="1"/>
  <c r="H202" i="1"/>
  <c r="H203" i="1"/>
  <c r="H204" i="1"/>
  <c r="H194" i="1"/>
  <c r="H195" i="1"/>
  <c r="H196" i="1"/>
  <c r="H198" i="1"/>
  <c r="H211" i="1"/>
  <c r="H212" i="1"/>
  <c r="H16" i="1"/>
  <c r="G308" i="1"/>
  <c r="G307" i="1"/>
  <c r="G306" i="1"/>
  <c r="G305" i="1"/>
  <c r="G304" i="1"/>
  <c r="G303" i="1"/>
  <c r="G302" i="1"/>
  <c r="G301" i="1"/>
  <c r="G300" i="1"/>
  <c r="G299" i="1"/>
  <c r="G298" i="1"/>
  <c r="G297" i="1"/>
  <c r="G296" i="1"/>
  <c r="G295" i="1"/>
  <c r="G294" i="1"/>
  <c r="G293" i="1"/>
  <c r="G120" i="1"/>
  <c r="G119" i="1"/>
  <c r="G118" i="1"/>
  <c r="G117" i="1"/>
  <c r="G116" i="1"/>
  <c r="G115" i="1"/>
  <c r="G114" i="1"/>
  <c r="G113" i="1"/>
  <c r="G112" i="1"/>
  <c r="G111" i="1"/>
  <c r="G110" i="1"/>
  <c r="G109" i="1"/>
  <c r="G108" i="1"/>
  <c r="G107" i="1"/>
  <c r="G15" i="1"/>
  <c r="G14" i="1"/>
  <c r="G13" i="1"/>
  <c r="G12" i="1"/>
  <c r="G11" i="1"/>
  <c r="G10" i="1"/>
  <c r="G9" i="1"/>
  <c r="G8" i="1"/>
  <c r="G7" i="1"/>
  <c r="G6" i="1"/>
  <c r="G5" i="1"/>
  <c r="G4" i="1"/>
  <c r="G3" i="1"/>
  <c r="G2" i="1"/>
  <c r="G17" i="1"/>
  <c r="L17" i="1" s="1"/>
  <c r="G18" i="1"/>
  <c r="L18" i="1" s="1"/>
  <c r="G19" i="1"/>
  <c r="L19" i="1" s="1"/>
  <c r="G20" i="1"/>
  <c r="L20" i="1" s="1"/>
  <c r="G21" i="1"/>
  <c r="L21" i="1" s="1"/>
  <c r="G22" i="1"/>
  <c r="L22" i="1" s="1"/>
  <c r="G23" i="1"/>
  <c r="L23" i="1" s="1"/>
  <c r="G24" i="1"/>
  <c r="L24" i="1" s="1"/>
  <c r="G25" i="1"/>
  <c r="L25" i="1" s="1"/>
  <c r="G26" i="1"/>
  <c r="L26" i="1" s="1"/>
  <c r="G27" i="1"/>
  <c r="L27" i="1" s="1"/>
  <c r="G28" i="1"/>
  <c r="L28" i="1" s="1"/>
  <c r="G29" i="1"/>
  <c r="L29" i="1" s="1"/>
  <c r="G30" i="1"/>
  <c r="L30" i="1" s="1"/>
  <c r="G31" i="1"/>
  <c r="L31" i="1" s="1"/>
  <c r="G32" i="1"/>
  <c r="L32" i="1" s="1"/>
  <c r="G33" i="1"/>
  <c r="L33" i="1" s="1"/>
  <c r="G34" i="1"/>
  <c r="L34" i="1" s="1"/>
  <c r="G35" i="1"/>
  <c r="L35" i="1" s="1"/>
  <c r="G36" i="1"/>
  <c r="L36" i="1" s="1"/>
  <c r="G37" i="1"/>
  <c r="L37" i="1" s="1"/>
  <c r="G38" i="1"/>
  <c r="L38" i="1" s="1"/>
  <c r="G39" i="1"/>
  <c r="L39" i="1" s="1"/>
  <c r="G40" i="1"/>
  <c r="L40" i="1" s="1"/>
  <c r="G41" i="1"/>
  <c r="L41" i="1" s="1"/>
  <c r="G42" i="1"/>
  <c r="L42" i="1" s="1"/>
  <c r="G43" i="1"/>
  <c r="L43" i="1" s="1"/>
  <c r="G44" i="1"/>
  <c r="L44" i="1" s="1"/>
  <c r="G45" i="1"/>
  <c r="L45" i="1" s="1"/>
  <c r="G46" i="1"/>
  <c r="L46" i="1" s="1"/>
  <c r="G47" i="1"/>
  <c r="L47" i="1" s="1"/>
  <c r="G48" i="1"/>
  <c r="L48" i="1" s="1"/>
  <c r="G49" i="1"/>
  <c r="L49" i="1" s="1"/>
  <c r="G50" i="1"/>
  <c r="L50" i="1" s="1"/>
  <c r="G51" i="1"/>
  <c r="L51" i="1" s="1"/>
  <c r="G52" i="1"/>
  <c r="L52" i="1" s="1"/>
  <c r="G53" i="1"/>
  <c r="L53" i="1" s="1"/>
  <c r="G54" i="1"/>
  <c r="L54" i="1" s="1"/>
  <c r="G55" i="1"/>
  <c r="L55" i="1" s="1"/>
  <c r="G56" i="1"/>
  <c r="L56" i="1" s="1"/>
  <c r="G57" i="1"/>
  <c r="L57" i="1" s="1"/>
  <c r="G58" i="1"/>
  <c r="L58" i="1" s="1"/>
  <c r="G59" i="1"/>
  <c r="L59" i="1" s="1"/>
  <c r="G60" i="1"/>
  <c r="L60" i="1" s="1"/>
  <c r="G62" i="1"/>
  <c r="L62" i="1" s="1"/>
  <c r="G61" i="1"/>
  <c r="L61" i="1" s="1"/>
  <c r="G63" i="1"/>
  <c r="L63" i="1" s="1"/>
  <c r="G64" i="1"/>
  <c r="L64" i="1" s="1"/>
  <c r="G65" i="1"/>
  <c r="L65" i="1" s="1"/>
  <c r="G66" i="1"/>
  <c r="L66" i="1" s="1"/>
  <c r="G67" i="1"/>
  <c r="L67" i="1" s="1"/>
  <c r="G68" i="1"/>
  <c r="L68" i="1" s="1"/>
  <c r="G69" i="1"/>
  <c r="L69" i="1" s="1"/>
  <c r="G70" i="1"/>
  <c r="L70" i="1" s="1"/>
  <c r="G71" i="1"/>
  <c r="L71" i="1" s="1"/>
  <c r="G72" i="1"/>
  <c r="L72" i="1" s="1"/>
  <c r="G73" i="1"/>
  <c r="L73" i="1" s="1"/>
  <c r="G75" i="1"/>
  <c r="L75" i="1" s="1"/>
  <c r="G74" i="1"/>
  <c r="L74" i="1" s="1"/>
  <c r="G76" i="1"/>
  <c r="L76" i="1" s="1"/>
  <c r="G77" i="1"/>
  <c r="L77" i="1" s="1"/>
  <c r="G78" i="1"/>
  <c r="L78" i="1" s="1"/>
  <c r="G79" i="1"/>
  <c r="L79" i="1" s="1"/>
  <c r="G80" i="1"/>
  <c r="L80" i="1" s="1"/>
  <c r="G83" i="1"/>
  <c r="L83" i="1" s="1"/>
  <c r="G84" i="1"/>
  <c r="L84" i="1" s="1"/>
  <c r="G85" i="1"/>
  <c r="L85" i="1" s="1"/>
  <c r="G86" i="1"/>
  <c r="L86" i="1" s="1"/>
  <c r="G87" i="1"/>
  <c r="L87" i="1" s="1"/>
  <c r="G88" i="1"/>
  <c r="L88" i="1" s="1"/>
  <c r="G89" i="1"/>
  <c r="L89" i="1" s="1"/>
  <c r="G90" i="1"/>
  <c r="L90" i="1" s="1"/>
  <c r="G91" i="1"/>
  <c r="L91" i="1" s="1"/>
  <c r="G92" i="1"/>
  <c r="L92" i="1" s="1"/>
  <c r="G93" i="1"/>
  <c r="L93" i="1" s="1"/>
  <c r="G94" i="1"/>
  <c r="L94" i="1" s="1"/>
  <c r="G95" i="1"/>
  <c r="L95" i="1" s="1"/>
  <c r="G96" i="1"/>
  <c r="L96" i="1" s="1"/>
  <c r="G97" i="1"/>
  <c r="L97" i="1" s="1"/>
  <c r="G98" i="1"/>
  <c r="L98" i="1" s="1"/>
  <c r="G99" i="1"/>
  <c r="L99" i="1" s="1"/>
  <c r="G100" i="1"/>
  <c r="L100" i="1" s="1"/>
  <c r="G101" i="1"/>
  <c r="L101" i="1" s="1"/>
  <c r="G102" i="1"/>
  <c r="L102" i="1" s="1"/>
  <c r="G103" i="1"/>
  <c r="L103" i="1" s="1"/>
  <c r="G104" i="1"/>
  <c r="L104" i="1" s="1"/>
  <c r="G105" i="1"/>
  <c r="L105" i="1" s="1"/>
  <c r="G106" i="1"/>
  <c r="L106" i="1" s="1"/>
  <c r="G121" i="1"/>
  <c r="L121" i="1" s="1"/>
  <c r="G122" i="1"/>
  <c r="L122" i="1" s="1"/>
  <c r="G123" i="1"/>
  <c r="L123" i="1" s="1"/>
  <c r="G124" i="1"/>
  <c r="L124" i="1" s="1"/>
  <c r="G125" i="1"/>
  <c r="L125" i="1" s="1"/>
  <c r="G126" i="1"/>
  <c r="L126" i="1" s="1"/>
  <c r="G127" i="1"/>
  <c r="L127" i="1" s="1"/>
  <c r="G128" i="1"/>
  <c r="L128" i="1" s="1"/>
  <c r="G129" i="1"/>
  <c r="L129" i="1" s="1"/>
  <c r="G130" i="1"/>
  <c r="L130" i="1" s="1"/>
  <c r="G131" i="1"/>
  <c r="L131" i="1" s="1"/>
  <c r="G132" i="1"/>
  <c r="L132" i="1" s="1"/>
  <c r="G133" i="1"/>
  <c r="L133" i="1" s="1"/>
  <c r="G134" i="1"/>
  <c r="L134" i="1" s="1"/>
  <c r="G135" i="1"/>
  <c r="L135" i="1" s="1"/>
  <c r="G136" i="1"/>
  <c r="L136" i="1" s="1"/>
  <c r="G137" i="1"/>
  <c r="L137" i="1" s="1"/>
  <c r="G138" i="1"/>
  <c r="L138" i="1" s="1"/>
  <c r="G139" i="1"/>
  <c r="L139" i="1" s="1"/>
  <c r="G140" i="1"/>
  <c r="L140" i="1" s="1"/>
  <c r="G141" i="1"/>
  <c r="L141" i="1" s="1"/>
  <c r="G142" i="1"/>
  <c r="L142" i="1" s="1"/>
  <c r="G143" i="1"/>
  <c r="L143" i="1" s="1"/>
  <c r="G144" i="1"/>
  <c r="L144" i="1" s="1"/>
  <c r="G145" i="1"/>
  <c r="L145" i="1" s="1"/>
  <c r="G146" i="1"/>
  <c r="L146" i="1" s="1"/>
  <c r="G147" i="1"/>
  <c r="L147" i="1" s="1"/>
  <c r="G148" i="1"/>
  <c r="L148" i="1" s="1"/>
  <c r="G149" i="1"/>
  <c r="L149" i="1" s="1"/>
  <c r="G150" i="1"/>
  <c r="L150" i="1" s="1"/>
  <c r="G151" i="1"/>
  <c r="L151" i="1" s="1"/>
  <c r="G152" i="1"/>
  <c r="L152" i="1" s="1"/>
  <c r="G153" i="1"/>
  <c r="L153" i="1" s="1"/>
  <c r="G154" i="1"/>
  <c r="L154" i="1" s="1"/>
  <c r="G155" i="1"/>
  <c r="L155" i="1" s="1"/>
  <c r="G156" i="1"/>
  <c r="L156" i="1" s="1"/>
  <c r="G157" i="1"/>
  <c r="L157" i="1" s="1"/>
  <c r="G158" i="1"/>
  <c r="L158" i="1" s="1"/>
  <c r="G159" i="1"/>
  <c r="L159" i="1" s="1"/>
  <c r="G160" i="1"/>
  <c r="L160" i="1" s="1"/>
  <c r="G161" i="1"/>
  <c r="L161" i="1" s="1"/>
  <c r="G162" i="1"/>
  <c r="L162" i="1" s="1"/>
  <c r="G163" i="1"/>
  <c r="L163" i="1" s="1"/>
  <c r="G164" i="1"/>
  <c r="L164" i="1" s="1"/>
  <c r="G165" i="1"/>
  <c r="L165" i="1" s="1"/>
  <c r="G166" i="1"/>
  <c r="L166" i="1" s="1"/>
  <c r="G167" i="1"/>
  <c r="L167" i="1" s="1"/>
  <c r="G168" i="1"/>
  <c r="L168" i="1" s="1"/>
  <c r="G169" i="1"/>
  <c r="L169" i="1" s="1"/>
  <c r="G170" i="1"/>
  <c r="L170" i="1" s="1"/>
  <c r="G171" i="1"/>
  <c r="L171" i="1" s="1"/>
  <c r="G172" i="1"/>
  <c r="L172" i="1" s="1"/>
  <c r="G173" i="1"/>
  <c r="L173" i="1" s="1"/>
  <c r="G174" i="1"/>
  <c r="L174" i="1" s="1"/>
  <c r="G175" i="1"/>
  <c r="L175" i="1" s="1"/>
  <c r="G176" i="1"/>
  <c r="L176" i="1" s="1"/>
  <c r="G177" i="1"/>
  <c r="L177" i="1" s="1"/>
  <c r="G178" i="1"/>
  <c r="L178" i="1" s="1"/>
  <c r="G179" i="1"/>
  <c r="L179" i="1" s="1"/>
  <c r="G180" i="1"/>
  <c r="L180" i="1" s="1"/>
  <c r="G181" i="1"/>
  <c r="L181" i="1" s="1"/>
  <c r="G182" i="1"/>
  <c r="L182" i="1" s="1"/>
  <c r="G183" i="1"/>
  <c r="L183" i="1" s="1"/>
  <c r="G184" i="1"/>
  <c r="L184" i="1" s="1"/>
  <c r="G185" i="1"/>
  <c r="L185" i="1" s="1"/>
  <c r="G186" i="1"/>
  <c r="L186" i="1" s="1"/>
  <c r="G187" i="1"/>
  <c r="L187" i="1" s="1"/>
  <c r="G188" i="1"/>
  <c r="L188" i="1" s="1"/>
  <c r="G189" i="1"/>
  <c r="L189" i="1" s="1"/>
  <c r="G190" i="1"/>
  <c r="L190" i="1" s="1"/>
  <c r="G191" i="1"/>
  <c r="L191" i="1" s="1"/>
  <c r="G192" i="1"/>
  <c r="L192" i="1" s="1"/>
  <c r="G213" i="1"/>
  <c r="L213" i="1" s="1"/>
  <c r="G214" i="1"/>
  <c r="L214" i="1" s="1"/>
  <c r="G215" i="1"/>
  <c r="L215" i="1" s="1"/>
  <c r="G216" i="1"/>
  <c r="L216" i="1" s="1"/>
  <c r="G217" i="1"/>
  <c r="L217" i="1" s="1"/>
  <c r="G218" i="1"/>
  <c r="L218" i="1" s="1"/>
  <c r="G219" i="1"/>
  <c r="L219" i="1" s="1"/>
  <c r="G220" i="1"/>
  <c r="L220" i="1" s="1"/>
  <c r="G221" i="1"/>
  <c r="L221" i="1" s="1"/>
  <c r="G222" i="1"/>
  <c r="L222" i="1" s="1"/>
  <c r="G223" i="1"/>
  <c r="L223" i="1" s="1"/>
  <c r="G224" i="1"/>
  <c r="L224" i="1" s="1"/>
  <c r="G225" i="1"/>
  <c r="L225" i="1" s="1"/>
  <c r="G226" i="1"/>
  <c r="L226" i="1" s="1"/>
  <c r="G227" i="1"/>
  <c r="L227" i="1" s="1"/>
  <c r="G228" i="1"/>
  <c r="L228" i="1" s="1"/>
  <c r="G229" i="1"/>
  <c r="L229" i="1" s="1"/>
  <c r="G230" i="1"/>
  <c r="L230" i="1" s="1"/>
  <c r="G231" i="1"/>
  <c r="L231" i="1" s="1"/>
  <c r="G232" i="1"/>
  <c r="L232" i="1" s="1"/>
  <c r="G233" i="1"/>
  <c r="L233" i="1" s="1"/>
  <c r="G234" i="1"/>
  <c r="L234" i="1" s="1"/>
  <c r="G235" i="1"/>
  <c r="L235" i="1" s="1"/>
  <c r="G236" i="1"/>
  <c r="L236" i="1" s="1"/>
  <c r="G237" i="1"/>
  <c r="L237" i="1" s="1"/>
  <c r="G238" i="1"/>
  <c r="L238" i="1" s="1"/>
  <c r="G239" i="1"/>
  <c r="L239" i="1" s="1"/>
  <c r="G240" i="1"/>
  <c r="L240" i="1" s="1"/>
  <c r="G241" i="1"/>
  <c r="L241" i="1" s="1"/>
  <c r="G242" i="1"/>
  <c r="L242" i="1" s="1"/>
  <c r="G243" i="1"/>
  <c r="L243" i="1" s="1"/>
  <c r="G244" i="1"/>
  <c r="L244" i="1" s="1"/>
  <c r="G247" i="1"/>
  <c r="L247" i="1" s="1"/>
  <c r="G254" i="1"/>
  <c r="L254" i="1" s="1"/>
  <c r="G256" i="1"/>
  <c r="L256" i="1" s="1"/>
  <c r="G257" i="1"/>
  <c r="L257" i="1" s="1"/>
  <c r="G258" i="1"/>
  <c r="L258" i="1" s="1"/>
  <c r="G245" i="1"/>
  <c r="L245" i="1" s="1"/>
  <c r="G246" i="1"/>
  <c r="L246" i="1" s="1"/>
  <c r="G248" i="1"/>
  <c r="L248" i="1" s="1"/>
  <c r="G249" i="1"/>
  <c r="L249" i="1" s="1"/>
  <c r="G250" i="1"/>
  <c r="L250" i="1" s="1"/>
  <c r="G252" i="1"/>
  <c r="L252" i="1" s="1"/>
  <c r="G253" i="1"/>
  <c r="L253" i="1" s="1"/>
  <c r="G255" i="1"/>
  <c r="L255" i="1" s="1"/>
  <c r="G259" i="1"/>
  <c r="L259" i="1" s="1"/>
  <c r="G260" i="1"/>
  <c r="L260" i="1" s="1"/>
  <c r="G261" i="1"/>
  <c r="L261" i="1" s="1"/>
  <c r="G262" i="1"/>
  <c r="L262" i="1" s="1"/>
  <c r="G263" i="1"/>
  <c r="L263" i="1" s="1"/>
  <c r="G264" i="1"/>
  <c r="L264" i="1" s="1"/>
  <c r="G265" i="1"/>
  <c r="L265" i="1" s="1"/>
  <c r="G266" i="1"/>
  <c r="L266" i="1" s="1"/>
  <c r="G267" i="1"/>
  <c r="L267" i="1" s="1"/>
  <c r="G268" i="1"/>
  <c r="L268" i="1" s="1"/>
  <c r="G270" i="1"/>
  <c r="L270" i="1" s="1"/>
  <c r="G271" i="1"/>
  <c r="L271" i="1" s="1"/>
  <c r="G272" i="1"/>
  <c r="L272" i="1" s="1"/>
  <c r="G273" i="1"/>
  <c r="L273" i="1" s="1"/>
  <c r="G274" i="1"/>
  <c r="L274" i="1" s="1"/>
  <c r="G275" i="1"/>
  <c r="L275" i="1" s="1"/>
  <c r="G276" i="1"/>
  <c r="L276" i="1" s="1"/>
  <c r="G277" i="1"/>
  <c r="L277" i="1" s="1"/>
  <c r="G278" i="1"/>
  <c r="L278" i="1" s="1"/>
  <c r="G279" i="1"/>
  <c r="L279" i="1" s="1"/>
  <c r="G280" i="1"/>
  <c r="L280" i="1" s="1"/>
  <c r="G281" i="1"/>
  <c r="L281" i="1" s="1"/>
  <c r="G282" i="1"/>
  <c r="L282" i="1" s="1"/>
  <c r="G283" i="1"/>
  <c r="L283" i="1" s="1"/>
  <c r="G284" i="1"/>
  <c r="L284" i="1" s="1"/>
  <c r="G285" i="1"/>
  <c r="L285" i="1" s="1"/>
  <c r="G286" i="1"/>
  <c r="L286" i="1" s="1"/>
  <c r="G287" i="1"/>
  <c r="L287" i="1" s="1"/>
  <c r="G288" i="1"/>
  <c r="L288" i="1" s="1"/>
  <c r="G289" i="1"/>
  <c r="L289" i="1" s="1"/>
  <c r="G290" i="1"/>
  <c r="L290" i="1" s="1"/>
  <c r="G291" i="1"/>
  <c r="L291" i="1" s="1"/>
  <c r="G292" i="1"/>
  <c r="L292" i="1" s="1"/>
  <c r="G309" i="1"/>
  <c r="L309" i="1" s="1"/>
  <c r="G310" i="1"/>
  <c r="L310" i="1" s="1"/>
  <c r="G311" i="1"/>
  <c r="L311" i="1" s="1"/>
  <c r="G312" i="1"/>
  <c r="L312" i="1" s="1"/>
  <c r="G313" i="1"/>
  <c r="L313" i="1" s="1"/>
  <c r="G314" i="1"/>
  <c r="L314" i="1" s="1"/>
  <c r="G315" i="1"/>
  <c r="L315" i="1" s="1"/>
  <c r="G316" i="1"/>
  <c r="L316" i="1" s="1"/>
  <c r="G317" i="1"/>
  <c r="L317" i="1" s="1"/>
  <c r="G318" i="1"/>
  <c r="L318" i="1" s="1"/>
  <c r="G319" i="1"/>
  <c r="L319" i="1" s="1"/>
  <c r="G320" i="1"/>
  <c r="L320" i="1" s="1"/>
  <c r="G321" i="1"/>
  <c r="L321" i="1" s="1"/>
  <c r="G322" i="1"/>
  <c r="L322" i="1" s="1"/>
  <c r="G323" i="1"/>
  <c r="L323" i="1" s="1"/>
  <c r="G324" i="1"/>
  <c r="L324" i="1" s="1"/>
  <c r="G325" i="1"/>
  <c r="L325" i="1" s="1"/>
  <c r="G326" i="1"/>
  <c r="L326" i="1" s="1"/>
  <c r="G327" i="1"/>
  <c r="L327" i="1" s="1"/>
  <c r="G328" i="1"/>
  <c r="L328" i="1" s="1"/>
  <c r="G329" i="1"/>
  <c r="L329" i="1" s="1"/>
  <c r="G330" i="1"/>
  <c r="L330" i="1" s="1"/>
  <c r="G331" i="1"/>
  <c r="L331" i="1" s="1"/>
  <c r="G332" i="1"/>
  <c r="L332" i="1" s="1"/>
  <c r="G333" i="1"/>
  <c r="L333" i="1" s="1"/>
  <c r="G334" i="1"/>
  <c r="L334" i="1" s="1"/>
  <c r="G335" i="1"/>
  <c r="L335" i="1" s="1"/>
  <c r="G336" i="1"/>
  <c r="L336" i="1" s="1"/>
  <c r="G337" i="1"/>
  <c r="L337" i="1" s="1"/>
  <c r="G339" i="1"/>
  <c r="L339" i="1" s="1"/>
  <c r="G340" i="1"/>
  <c r="L340" i="1" s="1"/>
  <c r="G341" i="1"/>
  <c r="L341" i="1" s="1"/>
  <c r="G342" i="1"/>
  <c r="L342" i="1" s="1"/>
  <c r="G343" i="1"/>
  <c r="L343" i="1" s="1"/>
  <c r="G344" i="1"/>
  <c r="L344" i="1" s="1"/>
  <c r="G345" i="1"/>
  <c r="L345" i="1" s="1"/>
  <c r="G346" i="1"/>
  <c r="L346" i="1" s="1"/>
  <c r="G347" i="1"/>
  <c r="L347" i="1" s="1"/>
  <c r="G348" i="1"/>
  <c r="L348" i="1" s="1"/>
  <c r="G349" i="1"/>
  <c r="L349" i="1" s="1"/>
  <c r="G350" i="1"/>
  <c r="L350" i="1" s="1"/>
  <c r="G351" i="1"/>
  <c r="L351" i="1" s="1"/>
  <c r="G352" i="1"/>
  <c r="L352" i="1" s="1"/>
  <c r="G353" i="1"/>
  <c r="L353" i="1" s="1"/>
  <c r="G354" i="1"/>
  <c r="L354" i="1" s="1"/>
  <c r="G355" i="1"/>
  <c r="L355" i="1" s="1"/>
  <c r="G356" i="1"/>
  <c r="L356" i="1" s="1"/>
  <c r="G357" i="1"/>
  <c r="L357" i="1" s="1"/>
  <c r="G358" i="1"/>
  <c r="L358" i="1" s="1"/>
  <c r="G359" i="1"/>
  <c r="L359" i="1" s="1"/>
  <c r="G360" i="1"/>
  <c r="L360" i="1" s="1"/>
  <c r="G361" i="1"/>
  <c r="L361" i="1" s="1"/>
  <c r="G362" i="1"/>
  <c r="L362" i="1" s="1"/>
  <c r="G363" i="1"/>
  <c r="L363" i="1" s="1"/>
  <c r="G364" i="1"/>
  <c r="L364" i="1" s="1"/>
  <c r="G365" i="1"/>
  <c r="L365" i="1" s="1"/>
  <c r="G366" i="1"/>
  <c r="L366" i="1" s="1"/>
  <c r="G367" i="1"/>
  <c r="L367" i="1" s="1"/>
  <c r="G368" i="1"/>
  <c r="L368" i="1" s="1"/>
  <c r="G369" i="1"/>
  <c r="L369" i="1" s="1"/>
  <c r="G370" i="1"/>
  <c r="L370" i="1" s="1"/>
  <c r="G371" i="1"/>
  <c r="L371" i="1" s="1"/>
  <c r="G372" i="1"/>
  <c r="L372" i="1" s="1"/>
  <c r="G373" i="1"/>
  <c r="L373" i="1" s="1"/>
  <c r="G374" i="1"/>
  <c r="L374" i="1" s="1"/>
  <c r="G375" i="1"/>
  <c r="L375" i="1" s="1"/>
  <c r="G376" i="1"/>
  <c r="L376" i="1" s="1"/>
  <c r="G377" i="1"/>
  <c r="L377" i="1" s="1"/>
  <c r="G378" i="1"/>
  <c r="L378" i="1" s="1"/>
  <c r="G379" i="1"/>
  <c r="L379" i="1" s="1"/>
  <c r="G380" i="1"/>
  <c r="L380" i="1" s="1"/>
  <c r="G381" i="1"/>
  <c r="L381" i="1" s="1"/>
  <c r="G382" i="1"/>
  <c r="L382" i="1" s="1"/>
  <c r="G383" i="1"/>
  <c r="L383" i="1" s="1"/>
  <c r="G384" i="1"/>
  <c r="L384" i="1" s="1"/>
  <c r="G386" i="1"/>
  <c r="L386" i="1" s="1"/>
  <c r="G387" i="1"/>
  <c r="L387" i="1" s="1"/>
  <c r="G388" i="1"/>
  <c r="L388" i="1" s="1"/>
  <c r="G389" i="1"/>
  <c r="L389" i="1" s="1"/>
  <c r="G390" i="1"/>
  <c r="L390" i="1" s="1"/>
  <c r="G391" i="1"/>
  <c r="L391" i="1" s="1"/>
  <c r="G392" i="1"/>
  <c r="L392" i="1" s="1"/>
  <c r="G393" i="1"/>
  <c r="L393" i="1" s="1"/>
  <c r="G394" i="1"/>
  <c r="L394" i="1" s="1"/>
  <c r="G395" i="1"/>
  <c r="L395" i="1" s="1"/>
  <c r="G396" i="1"/>
  <c r="L396" i="1" s="1"/>
  <c r="G397" i="1"/>
  <c r="L397" i="1" s="1"/>
  <c r="G398" i="1"/>
  <c r="L398" i="1" s="1"/>
  <c r="G399" i="1"/>
  <c r="L399" i="1" s="1"/>
  <c r="G400" i="1"/>
  <c r="L400" i="1" s="1"/>
  <c r="G401" i="1"/>
  <c r="L401" i="1" s="1"/>
  <c r="G402" i="1"/>
  <c r="L402" i="1" s="1"/>
  <c r="G403" i="1"/>
  <c r="L403" i="1" s="1"/>
  <c r="G404" i="1"/>
  <c r="L404" i="1" s="1"/>
  <c r="G405" i="1"/>
  <c r="L405" i="1" s="1"/>
  <c r="G406" i="1"/>
  <c r="L406" i="1" s="1"/>
  <c r="G407" i="1"/>
  <c r="L407" i="1" s="1"/>
  <c r="G408" i="1"/>
  <c r="L408" i="1" s="1"/>
  <c r="G409" i="1"/>
  <c r="L409" i="1" s="1"/>
  <c r="G410" i="1"/>
  <c r="L410" i="1" s="1"/>
  <c r="G411" i="1"/>
  <c r="L411" i="1" s="1"/>
  <c r="G412" i="1"/>
  <c r="L412" i="1" s="1"/>
  <c r="G413" i="1"/>
  <c r="L413" i="1" s="1"/>
  <c r="G414" i="1"/>
  <c r="L414" i="1" s="1"/>
  <c r="G415" i="1"/>
  <c r="L415" i="1" s="1"/>
  <c r="G416" i="1"/>
  <c r="L416" i="1" s="1"/>
  <c r="G417" i="1"/>
  <c r="L417" i="1" s="1"/>
  <c r="G418" i="1"/>
  <c r="L418" i="1" s="1"/>
  <c r="G419" i="1"/>
  <c r="L419" i="1" s="1"/>
  <c r="G420" i="1"/>
  <c r="L420" i="1" s="1"/>
  <c r="G421" i="1"/>
  <c r="L421" i="1" s="1"/>
  <c r="G422" i="1"/>
  <c r="L422" i="1" s="1"/>
  <c r="G423" i="1"/>
  <c r="L423" i="1" s="1"/>
  <c r="G424" i="1"/>
  <c r="L424" i="1" s="1"/>
  <c r="G425" i="1"/>
  <c r="L425" i="1" s="1"/>
  <c r="G426" i="1"/>
  <c r="L426" i="1" s="1"/>
  <c r="G427" i="1"/>
  <c r="L427" i="1" s="1"/>
  <c r="G428" i="1"/>
  <c r="L428" i="1" s="1"/>
  <c r="G429" i="1"/>
  <c r="L429" i="1" s="1"/>
  <c r="G430" i="1"/>
  <c r="L430" i="1" s="1"/>
  <c r="G431" i="1"/>
  <c r="L431" i="1" s="1"/>
  <c r="G432" i="1"/>
  <c r="L432" i="1" s="1"/>
  <c r="G433" i="1"/>
  <c r="L433" i="1" s="1"/>
  <c r="G434" i="1"/>
  <c r="L434" i="1" s="1"/>
  <c r="G435" i="1"/>
  <c r="L435" i="1" s="1"/>
  <c r="G436" i="1"/>
  <c r="L436" i="1" s="1"/>
  <c r="G437" i="1"/>
  <c r="L437" i="1" s="1"/>
  <c r="G438" i="1"/>
  <c r="L438" i="1" s="1"/>
  <c r="G439" i="1"/>
  <c r="L439" i="1" s="1"/>
  <c r="G440" i="1"/>
  <c r="L440" i="1" s="1"/>
  <c r="G441" i="1"/>
  <c r="L441" i="1" s="1"/>
  <c r="G442" i="1"/>
  <c r="L442" i="1" s="1"/>
  <c r="G443" i="1"/>
  <c r="L443" i="1" s="1"/>
  <c r="G444" i="1"/>
  <c r="L444" i="1" s="1"/>
  <c r="G445" i="1"/>
  <c r="L445" i="1" s="1"/>
  <c r="G446" i="1"/>
  <c r="L446" i="1" s="1"/>
  <c r="G447" i="1"/>
  <c r="L447" i="1" s="1"/>
  <c r="G82" i="1"/>
  <c r="L82" i="1" s="1"/>
  <c r="G81" i="1"/>
  <c r="L81" i="1" s="1"/>
  <c r="G269" i="1"/>
  <c r="L269" i="1" s="1"/>
  <c r="G385" i="1"/>
  <c r="L385" i="1" s="1"/>
  <c r="G205" i="1"/>
  <c r="L205" i="1" s="1"/>
  <c r="G206" i="1"/>
  <c r="L206" i="1" s="1"/>
  <c r="G207" i="1"/>
  <c r="L207" i="1" s="1"/>
  <c r="G208" i="1"/>
  <c r="L208" i="1" s="1"/>
  <c r="G209" i="1"/>
  <c r="L209" i="1" s="1"/>
  <c r="G210" i="1"/>
  <c r="L210" i="1" s="1"/>
  <c r="G199" i="1"/>
  <c r="L199" i="1" s="1"/>
  <c r="G200" i="1"/>
  <c r="L200" i="1" s="1"/>
  <c r="G201" i="1"/>
  <c r="L201" i="1" s="1"/>
  <c r="G202" i="1"/>
  <c r="L202" i="1" s="1"/>
  <c r="G203" i="1"/>
  <c r="L203" i="1" s="1"/>
  <c r="G204" i="1"/>
  <c r="L204" i="1" s="1"/>
  <c r="G194" i="1"/>
  <c r="L194" i="1" s="1"/>
  <c r="G195" i="1"/>
  <c r="L195" i="1" s="1"/>
  <c r="G196" i="1"/>
  <c r="L196" i="1" s="1"/>
  <c r="G197" i="1"/>
  <c r="L197" i="1" s="1"/>
  <c r="G198" i="1"/>
  <c r="L198" i="1" s="1"/>
  <c r="G211" i="1"/>
  <c r="L211" i="1" s="1"/>
  <c r="G212" i="1"/>
  <c r="L212" i="1" s="1"/>
  <c r="G16" i="1"/>
  <c r="L16" i="1" s="1"/>
  <c r="K308" i="1"/>
  <c r="L308" i="1" s="1"/>
  <c r="K307" i="1"/>
  <c r="L307" i="1" s="1"/>
  <c r="K306" i="1"/>
  <c r="L306" i="1" s="1"/>
  <c r="K305" i="1"/>
  <c r="L305" i="1" s="1"/>
  <c r="K304" i="1"/>
  <c r="L304" i="1" s="1"/>
  <c r="K303" i="1"/>
  <c r="L303" i="1" s="1"/>
  <c r="K302" i="1"/>
  <c r="L302" i="1" s="1"/>
  <c r="K301" i="1"/>
  <c r="L301" i="1" s="1"/>
  <c r="K300" i="1"/>
  <c r="L300" i="1" s="1"/>
  <c r="K299" i="1"/>
  <c r="L299" i="1" s="1"/>
  <c r="K298" i="1"/>
  <c r="L298" i="1" s="1"/>
  <c r="K297" i="1"/>
  <c r="L297" i="1" s="1"/>
  <c r="K296" i="1"/>
  <c r="L296" i="1" s="1"/>
  <c r="K295" i="1"/>
  <c r="L295" i="1" s="1"/>
  <c r="K294" i="1"/>
  <c r="L294" i="1" s="1"/>
  <c r="K293" i="1"/>
  <c r="L293" i="1" s="1"/>
  <c r="K120" i="1"/>
  <c r="L120" i="1" s="1"/>
  <c r="K119" i="1"/>
  <c r="L119" i="1" s="1"/>
  <c r="K118" i="1"/>
  <c r="L118" i="1" s="1"/>
  <c r="K117" i="1"/>
  <c r="L117" i="1" s="1"/>
  <c r="K116" i="1"/>
  <c r="L116" i="1" s="1"/>
  <c r="K115" i="1"/>
  <c r="L115" i="1" s="1"/>
  <c r="K114" i="1"/>
  <c r="L114" i="1" s="1"/>
  <c r="K113" i="1"/>
  <c r="L113" i="1" s="1"/>
  <c r="K112" i="1"/>
  <c r="L112" i="1" s="1"/>
  <c r="K111" i="1"/>
  <c r="L111" i="1" s="1"/>
  <c r="K110" i="1"/>
  <c r="L110" i="1" s="1"/>
  <c r="K109" i="1"/>
  <c r="L109" i="1" s="1"/>
  <c r="K108" i="1"/>
  <c r="L108" i="1" s="1"/>
  <c r="K107" i="1"/>
  <c r="L107" i="1" s="1"/>
  <c r="K15" i="1"/>
  <c r="L15" i="1" s="1"/>
  <c r="K14" i="1"/>
  <c r="L14" i="1" s="1"/>
  <c r="K13" i="1"/>
  <c r="L13" i="1" s="1"/>
  <c r="K12" i="1"/>
  <c r="L12" i="1" s="1"/>
  <c r="K11" i="1"/>
  <c r="L11" i="1" s="1"/>
  <c r="K10" i="1"/>
  <c r="L10" i="1" s="1"/>
  <c r="K9" i="1"/>
  <c r="L9" i="1" s="1"/>
  <c r="K8" i="1"/>
  <c r="L8" i="1" s="1"/>
  <c r="K7" i="1"/>
  <c r="L7" i="1" s="1"/>
  <c r="K6" i="1"/>
  <c r="L6" i="1" s="1"/>
  <c r="K5" i="1"/>
  <c r="L5" i="1" s="1"/>
  <c r="K4" i="1"/>
  <c r="L4" i="1" s="1"/>
  <c r="K3" i="1"/>
  <c r="L3" i="1" s="1"/>
  <c r="K2" i="1"/>
  <c r="L2" i="1" s="1"/>
</calcChain>
</file>

<file path=xl/sharedStrings.xml><?xml version="1.0" encoding="utf-8"?>
<sst xmlns="http://schemas.openxmlformats.org/spreadsheetml/2006/main" count="5974" uniqueCount="280">
  <si>
    <t>Well</t>
  </si>
  <si>
    <t>Formation</t>
  </si>
  <si>
    <t>Seam</t>
  </si>
  <si>
    <t>comments</t>
  </si>
  <si>
    <t>DAF desorbable gas (m^3/tonne)</t>
  </si>
  <si>
    <t>R1</t>
  </si>
  <si>
    <t>Depth top (mMD)</t>
  </si>
  <si>
    <t>Depth base (mMD)</t>
  </si>
  <si>
    <t>??</t>
  </si>
  <si>
    <t>weighted average</t>
  </si>
  <si>
    <t>weighted average - one sample from R1 seam is omitted from weighted average: 1063.45-1064.26, DAF gas = 3.82</t>
  </si>
  <si>
    <t>R3</t>
  </si>
  <si>
    <t>R4</t>
  </si>
  <si>
    <t>R5</t>
  </si>
  <si>
    <t>only one measurement interval</t>
  </si>
  <si>
    <t>R6</t>
  </si>
  <si>
    <t>R7</t>
  </si>
  <si>
    <t>Aramac coal measures</t>
  </si>
  <si>
    <t>Betts Creek beds</t>
  </si>
  <si>
    <t>Aramac seam (?)</t>
  </si>
  <si>
    <t>Aramac sea lower</t>
  </si>
  <si>
    <t>Baboon 1</t>
  </si>
  <si>
    <t>NA</t>
  </si>
  <si>
    <t>weighted average. 2/3 samples did not reach sorption time</t>
  </si>
  <si>
    <t>weighted average. No samples reached sorption time</t>
  </si>
  <si>
    <t>weighted average. 1/3 samples did not reach sorption time</t>
  </si>
  <si>
    <t>Ballyneety 1</t>
  </si>
  <si>
    <t>Bullock 1</t>
  </si>
  <si>
    <t>Colinlea Sandstone</t>
  </si>
  <si>
    <t>Carolina 1</t>
  </si>
  <si>
    <t>CM</t>
  </si>
  <si>
    <t>Crossmore South 1</t>
  </si>
  <si>
    <t>R2</t>
  </si>
  <si>
    <t>single sample interval, not included in R5 weighted average value</t>
  </si>
  <si>
    <t>single sample interval, not included in any weighted average value</t>
  </si>
  <si>
    <t>Dotswood 1</t>
  </si>
  <si>
    <t>Dunrossie 1</t>
  </si>
  <si>
    <t>Fleetwood 1</t>
  </si>
  <si>
    <t>Aberfoyle 1-1A</t>
  </si>
  <si>
    <t>Bandanna Formation</t>
  </si>
  <si>
    <t>A</t>
  </si>
  <si>
    <t>B</t>
  </si>
  <si>
    <t>C</t>
  </si>
  <si>
    <t>D</t>
  </si>
  <si>
    <t>E</t>
  </si>
  <si>
    <t>F</t>
  </si>
  <si>
    <t>H</t>
  </si>
  <si>
    <t>Flinders River 1</t>
  </si>
  <si>
    <t>weighted average. Thickness may include up to 0.35 m of non sampled strata between canister samples</t>
  </si>
  <si>
    <t>weighted average. 1/2 samples did not reach sorption time. Weighted average thickness may include up to 0.35 m of non sampled strata between canister samples</t>
  </si>
  <si>
    <t>weighted average. 1/6 samples did not reach sorption time. Weighted average thickness may include up to 0.35 m of non sampled strata between canister samples</t>
  </si>
  <si>
    <t>Glue Pot Creek 1</t>
  </si>
  <si>
    <t>weighted average. Thickness used may include up to 0.35 m of non sampled strata. 1/12 samples reached sorption equilibrium</t>
  </si>
  <si>
    <t>weighted average. Thickness used in average may include up to 0.35 m of non sampled strata. No samples reached equilibrium sorption time</t>
  </si>
  <si>
    <t>weighted average. Thickness used in average may include up to 0.35 m of non sampled strata</t>
  </si>
  <si>
    <t>Gunn 1</t>
  </si>
  <si>
    <t>A interburden(?)</t>
  </si>
  <si>
    <t>C1</t>
  </si>
  <si>
    <t>D1</t>
  </si>
  <si>
    <t>Hergenrother 1</t>
  </si>
  <si>
    <t>AB interburden</t>
  </si>
  <si>
    <t>CC1 interburden</t>
  </si>
  <si>
    <t>Kanaka 1</t>
  </si>
  <si>
    <t>Laugharne Creek 1</t>
  </si>
  <si>
    <t>Looks like WCR was released before all analyses were complete. Samples were taken for desorption testing between 1015 and 1316 mbgs, but the only data reported are gas volumes not accounting for sample weights (ie m^3, not m^3/tonne), and sample mass is not reported. Should look to see if there is a more up to date version of this report</t>
  </si>
  <si>
    <t>Montani 1</t>
  </si>
  <si>
    <t>total raw gas reported 0.33 scc/g. no ash % reported</t>
  </si>
  <si>
    <t>Mt Myth 1</t>
  </si>
  <si>
    <t>Aramac seam</t>
  </si>
  <si>
    <t>Aramac seam lower</t>
  </si>
  <si>
    <t>Muttaburra 2</t>
  </si>
  <si>
    <t>Muttaburra 2A</t>
  </si>
  <si>
    <t>Aramac</t>
  </si>
  <si>
    <t>weighted average. Thickness used for weighted average may include up to 0.35 m non sampled strata</t>
  </si>
  <si>
    <t>weighted average. Thickness used in weighted average may include up to 0.35 m non sampled strataIncludes 2 samples from Betts Creek beds (R3 and R4 seams) and 3 samples from Aramac coal measures</t>
  </si>
  <si>
    <t>ash content = 62 %</t>
  </si>
  <si>
    <t>ash = 72.7</t>
  </si>
  <si>
    <t>ash = 63.4 %</t>
  </si>
  <si>
    <t>ash = 57 %</t>
  </si>
  <si>
    <t>ash = 90.6 %</t>
  </si>
  <si>
    <t>ash = 45.1%</t>
  </si>
  <si>
    <t>ash = 73.5%</t>
  </si>
  <si>
    <t>ash = 39.6%</t>
  </si>
  <si>
    <t>ash = 43.9%</t>
  </si>
  <si>
    <t>Myross 1</t>
  </si>
  <si>
    <t>Pebble Hill 1</t>
  </si>
  <si>
    <t>weighted average. May include 0.35 m non sampled strata in thickness</t>
  </si>
  <si>
    <t>Pennycoed Creek 1</t>
  </si>
  <si>
    <t>weighted average. Thickness may include up to 0.35 m non sampled strata</t>
  </si>
  <si>
    <t>Pentland 1</t>
  </si>
  <si>
    <t>Rodney Creek 1</t>
  </si>
  <si>
    <t>Betts Creek Beds</t>
  </si>
  <si>
    <t>Rodney Creek 8</t>
  </si>
  <si>
    <t>gas contents are raw, not DAF contents</t>
  </si>
  <si>
    <t>Rodney Creek (R1)</t>
  </si>
  <si>
    <t>R5 &amp; R6</t>
  </si>
  <si>
    <t>R8</t>
  </si>
  <si>
    <t>R9</t>
  </si>
  <si>
    <t>Saltern 1-1A</t>
  </si>
  <si>
    <t xml:space="preserve">isotope analyses available (del13C). Well stratigraphy has BCB at depth of samples, but desorption appendix lists Aramac seam </t>
  </si>
  <si>
    <t>Shoemaker 1</t>
  </si>
  <si>
    <t>Skiff 1</t>
  </si>
  <si>
    <t>up to  50% of gas samples is N2</t>
  </si>
  <si>
    <t>Solomon 1A</t>
  </si>
  <si>
    <t>isotope data available for gas</t>
  </si>
  <si>
    <t>Solomon 2</t>
  </si>
  <si>
    <t>Stainburn Downs 1</t>
  </si>
  <si>
    <t>well strat log lists BCB as 960-1103 m, Aramac CM as 1103-1193m, but desorption report has Aramac seam starting at 1070 m</t>
  </si>
  <si>
    <t>Talundilly CSG 1</t>
  </si>
  <si>
    <t>Winton Formation</t>
  </si>
  <si>
    <t>Twenty Mile Creek 1</t>
  </si>
  <si>
    <t>weighted average. Thickness may include up to 0.35 m unsampled strata</t>
  </si>
  <si>
    <t>Vera Park 1</t>
  </si>
  <si>
    <t>Upper Aramac</t>
  </si>
  <si>
    <t>Lower Aramac</t>
  </si>
  <si>
    <t>Darr 1</t>
  </si>
  <si>
    <t>Toolebuc</t>
  </si>
  <si>
    <t>residual and total gas content not determined at time of report</t>
  </si>
  <si>
    <t>Culloden 1</t>
  </si>
  <si>
    <t>DAF gas content not determined at time of report</t>
  </si>
  <si>
    <t>Solomon 3</t>
  </si>
  <si>
    <t>Minion 5</t>
  </si>
  <si>
    <t>numerous other samples from this well have air dry gas content, but not DAF content</t>
  </si>
  <si>
    <t>Minion 6</t>
  </si>
  <si>
    <t>Minion 3</t>
  </si>
  <si>
    <t>Ophir 3</t>
  </si>
  <si>
    <t>Minion 4</t>
  </si>
  <si>
    <t>scf/t</t>
  </si>
  <si>
    <t>Accacia 1</t>
  </si>
  <si>
    <t>converted gas contents from Scf/t to m3/t</t>
  </si>
  <si>
    <t>RAW desorbable gas (m^3/tonne)</t>
  </si>
  <si>
    <t>mid point</t>
  </si>
  <si>
    <t>thickness</t>
  </si>
  <si>
    <t>Row id</t>
  </si>
  <si>
    <t>sample type</t>
  </si>
  <si>
    <t>. Thickness used for  may include up to 0.35 m non sampled strata</t>
  </si>
  <si>
    <t>. Thickness may include up to 0.35 m non sampled strata</t>
  </si>
  <si>
    <t>. Thickness may include up to 0.35 m unsampled strata</t>
  </si>
  <si>
    <t xml:space="preserve"> - one sample from R1 seam is omitted from : 1063.45-1064.26, DAF gas = 3.82</t>
  </si>
  <si>
    <t>single sample interval, not included in any  value</t>
  </si>
  <si>
    <t>single sample interval, not included in R5  value</t>
  </si>
  <si>
    <t>. Thickness may include up to 0.35 m of non sampled strata between canister samples</t>
  </si>
  <si>
    <t>. Thickness used in average may include up to 0.35 m of non sampled strata</t>
  </si>
  <si>
    <t>. Thickness used in average may include up to 0.35 m of non sampled strata. No samples reached equilibrium sorption time</t>
  </si>
  <si>
    <t>. Thickness used may include up to 0.35 m of non sampled strata. 1/12 samples reached sorption equilibrium</t>
  </si>
  <si>
    <t>. Thickness used in  may include up to 0.35 m non sampled strataIncludes 2 samples from Betts Creek beds (R3 and R4 seams) and 3 samples from Aramac coal measures</t>
  </si>
  <si>
    <t>. 1/6 samples did not reach sorption time.  thickness may include up to 0.35 m of non sampled strata between canister samples</t>
  </si>
  <si>
    <t>. 1/2 samples did not reach sorption time.  thickness may include up to 0.35 m of non sampled strata between canister samples</t>
  </si>
  <si>
    <t>. 2/3 samples did not reach sorption time</t>
  </si>
  <si>
    <t>. No samples reached sorption time</t>
  </si>
  <si>
    <t>. 1/3 samples did not reach sorption time</t>
  </si>
  <si>
    <t>. May include 0.35 m non sampled strata in thickness</t>
  </si>
  <si>
    <t>Winton Formtion</t>
  </si>
  <si>
    <t>Row Labels</t>
  </si>
  <si>
    <t>Grand Total</t>
  </si>
  <si>
    <t>Count of DAF desorbable gas (m^3/tonne)</t>
  </si>
  <si>
    <t>Values</t>
  </si>
  <si>
    <t>Pivot table term</t>
  </si>
  <si>
    <t>Upper Permian coal measures</t>
  </si>
  <si>
    <t>Min</t>
  </si>
  <si>
    <t>Average</t>
  </si>
  <si>
    <t>max</t>
  </si>
  <si>
    <t>Min of DAF desorbable gas (m^3/tonne)2</t>
  </si>
  <si>
    <t>Average of DAF desorbable gas (m^3/tonne)3</t>
  </si>
  <si>
    <t>Max of DAF desorbable gas (m^3/tonne)</t>
  </si>
  <si>
    <t>(blank)</t>
  </si>
  <si>
    <t>depth bin</t>
  </si>
  <si>
    <t>800-1000</t>
  </si>
  <si>
    <t>1000-1200</t>
  </si>
  <si>
    <t>1200-1400</t>
  </si>
  <si>
    <t>1400-1600</t>
  </si>
  <si>
    <t>&gt;1600</t>
  </si>
  <si>
    <t>&lt;400</t>
  </si>
  <si>
    <t>600-800</t>
  </si>
  <si>
    <t>All</t>
  </si>
  <si>
    <t>Acacia-1</t>
  </si>
  <si>
    <t>ST2</t>
  </si>
  <si>
    <t>10/13/2010</t>
  </si>
  <si>
    <t>Dotswood-1</t>
  </si>
  <si>
    <t>Dunrossie-1</t>
  </si>
  <si>
    <t>Gunn-1</t>
  </si>
  <si>
    <t>Rodney Creek</t>
  </si>
  <si>
    <t>0070-07-1</t>
  </si>
  <si>
    <t>0070-07-9</t>
  </si>
  <si>
    <t>0070-07-14</t>
  </si>
  <si>
    <t>Isotope analyses not completed at time of WCR</t>
  </si>
  <si>
    <t>9/24/2010</t>
  </si>
  <si>
    <t>leaked</t>
  </si>
  <si>
    <t>Saltern 1A</t>
  </si>
  <si>
    <t>well</t>
  </si>
  <si>
    <t>lab</t>
  </si>
  <si>
    <t>depth top (mbgs)</t>
  </si>
  <si>
    <t>depth bottom (mbgs)</t>
  </si>
  <si>
    <t>date (GC)</t>
  </si>
  <si>
    <t>date (MS)</t>
  </si>
  <si>
    <r>
      <t>d13C1 (</t>
    </r>
    <r>
      <rPr>
        <b/>
        <sz val="11"/>
        <color theme="1"/>
        <rFont val="Calibri"/>
        <family val="2"/>
      </rPr>
      <t>‰)</t>
    </r>
  </si>
  <si>
    <t>d13C2 (‰)</t>
  </si>
  <si>
    <t>d13C3 (‰)</t>
  </si>
  <si>
    <t>d13C4 (‰)</t>
  </si>
  <si>
    <t>d13C5 (‰)</t>
  </si>
  <si>
    <t>d13CO2 (‰)</t>
  </si>
  <si>
    <t>dDC1 (‰)</t>
  </si>
  <si>
    <t>isotopic data are averages of two runs for each sample</t>
  </si>
  <si>
    <t>late gas sample. Not specified if depth is top, bottom, or mid point</t>
  </si>
  <si>
    <t>have swapped 13C and D isotope values for methane, because of assumed typo in WCR.isotopic data are averages of two runs for each sample</t>
  </si>
  <si>
    <t>Gas gradient</t>
  </si>
  <si>
    <t>BORE_NO</t>
  </si>
  <si>
    <t>QWRC_REG_NO</t>
  </si>
  <si>
    <t>OPERATOR_CODE</t>
  </si>
  <si>
    <t>WELL</t>
  </si>
  <si>
    <t>ANAL_SEQ_NO</t>
  </si>
  <si>
    <t>TOTAL_DEPTH_TVD</t>
  </si>
  <si>
    <t>TOP</t>
  </si>
  <si>
    <t>BOTTOM</t>
  </si>
  <si>
    <t>Report_No/Reference</t>
  </si>
  <si>
    <t>PGN</t>
  </si>
  <si>
    <t>MINION 4</t>
  </si>
  <si>
    <t>75163</t>
  </si>
  <si>
    <t>MINION 5</t>
  </si>
  <si>
    <t>74871</t>
  </si>
  <si>
    <t>MINION 8</t>
  </si>
  <si>
    <t>MINION 3</t>
  </si>
  <si>
    <t>CSG Well</t>
  </si>
  <si>
    <t>In Galilee</t>
  </si>
  <si>
    <t>MINION 6</t>
  </si>
  <si>
    <t>MEASURED_GAS_Q1+Q2_+Q3_(RAW)_(M*3/T)</t>
  </si>
  <si>
    <t>MEASURED_GAS_Q1+Q2_+Q3_(DRY_ASH_FREE)_(M*3/T)</t>
  </si>
  <si>
    <t>76423</t>
  </si>
  <si>
    <t>76422</t>
  </si>
  <si>
    <t>76846</t>
  </si>
  <si>
    <t>Upper permian coal measures</t>
  </si>
  <si>
    <t>Big group</t>
  </si>
  <si>
    <t>Rolling Downs</t>
  </si>
  <si>
    <t xml:space="preserve">count </t>
  </si>
  <si>
    <t xml:space="preserve">lat </t>
  </si>
  <si>
    <t>long</t>
  </si>
  <si>
    <t>Average_DAF_gas_content</t>
  </si>
  <si>
    <t>Big_group</t>
  </si>
  <si>
    <t>Aberfoyle_1-1A</t>
  </si>
  <si>
    <t>Acacia_1</t>
  </si>
  <si>
    <t>Baboon_1</t>
  </si>
  <si>
    <t>Ballyneety_1</t>
  </si>
  <si>
    <t>Bullock_1</t>
  </si>
  <si>
    <t>Carolina_1</t>
  </si>
  <si>
    <t>Crossmore_South_1</t>
  </si>
  <si>
    <t>Dotswood_1</t>
  </si>
  <si>
    <t>Dunrossie_1</t>
  </si>
  <si>
    <t>Fleetwood_1</t>
  </si>
  <si>
    <t>Flinders_River_1</t>
  </si>
  <si>
    <t>Glue_Pot_Creek_1</t>
  </si>
  <si>
    <t>Gunn_1</t>
  </si>
  <si>
    <t>Hergenrother_1</t>
  </si>
  <si>
    <t>Kanaka_1</t>
  </si>
  <si>
    <t>Minion_6</t>
  </si>
  <si>
    <t>Montani_1</t>
  </si>
  <si>
    <t>Mt_Myth_1</t>
  </si>
  <si>
    <t>Muttaburra_2</t>
  </si>
  <si>
    <t>MUTTABURRA_2</t>
  </si>
  <si>
    <t>Myross_1</t>
  </si>
  <si>
    <t>Pennycoed_Creek_1</t>
  </si>
  <si>
    <t>Pentland_1</t>
  </si>
  <si>
    <t>Rodney_Creek_1</t>
  </si>
  <si>
    <t>SALTERN_1A</t>
  </si>
  <si>
    <t>Shoemaker_1</t>
  </si>
  <si>
    <t>Skiff_1</t>
  </si>
  <si>
    <t>Solomon_1A</t>
  </si>
  <si>
    <t>Solomon_2</t>
  </si>
  <si>
    <t>Stainburn_Downs_1</t>
  </si>
  <si>
    <t>Twenty_Mile_Creek_1</t>
  </si>
  <si>
    <t>Vera_Park_1</t>
  </si>
  <si>
    <t>Rodney_Creek_8</t>
  </si>
  <si>
    <t>Rodney_Creek_2</t>
  </si>
  <si>
    <t>R</t>
  </si>
  <si>
    <t>G</t>
  </si>
  <si>
    <t>Green</t>
  </si>
  <si>
    <t>Dark orange</t>
  </si>
  <si>
    <t>Dark blue</t>
  </si>
  <si>
    <t>Slate</t>
  </si>
  <si>
    <t>Red</t>
  </si>
  <si>
    <t>Light blue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</si>
</sst>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6" formatCode="0.0000000"/>
  </numFmts>
  <fonts count="13" x14ac:knownFonts="1">
    <font>
      <sz val="11"/>
      <color theme="1"/>
      <name val="Calibri"/>
      <family val="2"/>
      <scheme val="minor"/>
    </font>
    <font>
      <b/>
      <sz val="11"/>
      <color theme="1"/>
      <name val="Calibri"/>
      <family val="2"/>
      <scheme val="minor"/>
    </font>
    <font>
      <b/>
      <sz val="11"/>
      <color theme="1"/>
      <name val="Calibri"/>
      <family val="2"/>
    </font>
    <font>
      <sz val="11"/>
      <color theme="1"/>
      <name val="Calibri"/>
      <family val="2"/>
      <scheme val="minor"/>
    </font>
    <font>
      <sz val="11"/>
      <color rgb="FFFF0000"/>
      <name val="Calibri"/>
      <family val="2"/>
      <scheme val="minor"/>
    </font>
    <font>
      <b/>
      <sz val="11"/>
      <color rgb="FF000000"/>
      <name val="Calibri"/>
      <family val="2"/>
    </font>
    <font>
      <sz val="11"/>
      <color rgb="FF000000"/>
      <name val="Calibri"/>
      <family val="2"/>
    </font>
    <font>
      <sz val="11"/>
      <color rgb="FFFF0000"/>
      <name val="Calibri"/>
      <family val="2"/>
    </font>
    <font>
      <b/>
      <sz val="11"/>
      <color rgb="FFFF0000"/>
      <name val="Calibri"/>
      <family val="2"/>
    </font>
    <font>
      <sz val="8"/>
      <name val="Calibri"/>
      <family val="2"/>
      <scheme val="minor"/>
    </font>
    <font>
      <b/>
      <sz val="18"/>
      <name val="Calibri"/>
      <family val="2"/>
      <scheme val="minor"/>
    </font>
    <font>
      <sz val="10"/>
      <name val="Calibri"/>
      <family val="2"/>
      <scheme val="minor"/>
    </font>
    <font>
      <b/>
      <sz val="10"/>
      <color theme="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C0C0C0"/>
        <bgColor rgb="FFC0C0C0"/>
      </patternFill>
    </fill>
    <fill>
      <patternFill patternType="solid">
        <fgColor theme="0"/>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medium">
        <color rgb="FFD0D7E5"/>
      </left>
      <right style="medium">
        <color rgb="FFD0D7E5"/>
      </right>
      <top style="medium">
        <color rgb="FFD0D7E5"/>
      </top>
      <bottom style="medium">
        <color rgb="FFD0D7E5"/>
      </bottom>
      <diagonal/>
    </border>
    <border>
      <left/>
      <right style="medium">
        <color rgb="FFD0D7E5"/>
      </right>
      <top style="medium">
        <color rgb="FFD0D7E5"/>
      </top>
      <bottom style="medium">
        <color rgb="FFD0D7E5"/>
      </bottom>
      <diagonal/>
    </border>
    <border>
      <left style="medium">
        <color rgb="FFD0D7E5"/>
      </left>
      <right style="medium">
        <color rgb="FFD0D7E5"/>
      </right>
      <top/>
      <bottom style="medium">
        <color rgb="FFD0D7E5"/>
      </bottom>
      <diagonal/>
    </border>
    <border>
      <left/>
      <right style="medium">
        <color rgb="FFD0D7E5"/>
      </right>
      <top/>
      <bottom style="medium">
        <color rgb="FFD0D7E5"/>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4">
    <xf numFmtId="0" fontId="0" fillId="0" borderId="0"/>
    <xf numFmtId="0" fontId="3" fillId="0" borderId="0"/>
    <xf numFmtId="0" fontId="3" fillId="0" borderId="0"/>
    <xf numFmtId="0" fontId="3" fillId="0" borderId="0"/>
  </cellStyleXfs>
  <cellXfs count="55">
    <xf numFmtId="0" fontId="0" fillId="0" borderId="0" xfId="0"/>
    <xf numFmtId="0" fontId="1" fillId="0" borderId="0" xfId="0" applyFont="1"/>
    <xf numFmtId="0" fontId="1" fillId="0" borderId="0" xfId="0" applyFont="1" applyAlignment="1">
      <alignment wrapText="1"/>
    </xf>
    <xf numFmtId="0" fontId="0" fillId="0" borderId="0" xfId="0" applyAlignment="1"/>
    <xf numFmtId="0" fontId="0" fillId="0" borderId="0" xfId="0" applyFont="1"/>
    <xf numFmtId="2" fontId="0" fillId="0" borderId="0" xfId="0" applyNumberFormat="1"/>
    <xf numFmtId="0" fontId="0" fillId="2" borderId="0" xfId="0" applyFill="1"/>
    <xf numFmtId="2" fontId="0" fillId="2" borderId="0" xfId="0" applyNumberFormat="1" applyFill="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14" fontId="0" fillId="0" borderId="0" xfId="0" applyNumberFormat="1"/>
    <xf numFmtId="49" fontId="0" fillId="0" borderId="0" xfId="0" applyNumberFormat="1"/>
    <xf numFmtId="164" fontId="1" fillId="0" borderId="0" xfId="0" applyNumberFormat="1" applyFont="1" applyAlignment="1">
      <alignment wrapText="1"/>
    </xf>
    <xf numFmtId="164" fontId="0" fillId="0" borderId="0" xfId="0" applyNumberFormat="1"/>
    <xf numFmtId="164" fontId="0" fillId="0" borderId="0" xfId="0" applyNumberFormat="1" applyAlignment="1"/>
    <xf numFmtId="2" fontId="1" fillId="0" borderId="0" xfId="0" applyNumberFormat="1" applyFont="1" applyAlignment="1">
      <alignment wrapText="1"/>
    </xf>
    <xf numFmtId="0" fontId="6" fillId="0" borderId="2" xfId="0" applyFont="1" applyFill="1" applyBorder="1" applyAlignment="1" applyProtection="1">
      <alignment vertical="center" wrapText="1"/>
    </xf>
    <xf numFmtId="0" fontId="5" fillId="3" borderId="1" xfId="3" applyFont="1" applyFill="1" applyBorder="1" applyAlignment="1" applyProtection="1">
      <alignment horizontal="center" vertical="center"/>
    </xf>
    <xf numFmtId="0" fontId="6" fillId="0" borderId="2" xfId="3" applyFont="1" applyFill="1" applyBorder="1" applyAlignment="1" applyProtection="1">
      <alignment horizontal="right" vertical="center" wrapText="1"/>
    </xf>
    <xf numFmtId="0" fontId="3" fillId="0" borderId="0" xfId="3"/>
    <xf numFmtId="0" fontId="6" fillId="0" borderId="2" xfId="3" applyFont="1" applyFill="1" applyBorder="1" applyAlignment="1" applyProtection="1">
      <alignment vertical="center" wrapText="1"/>
    </xf>
    <xf numFmtId="0" fontId="8" fillId="3" borderId="1" xfId="3" applyFont="1" applyFill="1" applyBorder="1" applyAlignment="1" applyProtection="1">
      <alignment horizontal="center" vertical="center"/>
    </xf>
    <xf numFmtId="0" fontId="7" fillId="0" borderId="2" xfId="3" applyFont="1" applyFill="1" applyBorder="1" applyAlignment="1" applyProtection="1">
      <alignment horizontal="right" vertical="center" wrapText="1"/>
    </xf>
    <xf numFmtId="0" fontId="4" fillId="0" borderId="0" xfId="3" applyFont="1" applyBorder="1"/>
    <xf numFmtId="0" fontId="7" fillId="0" borderId="0" xfId="3" applyFont="1" applyFill="1" applyBorder="1" applyAlignment="1" applyProtection="1">
      <alignment horizontal="right" vertical="center" wrapText="1"/>
    </xf>
    <xf numFmtId="0" fontId="4" fillId="0" borderId="2" xfId="3" applyFont="1" applyBorder="1"/>
    <xf numFmtId="0" fontId="6" fillId="0" borderId="0" xfId="3" applyFont="1" applyFill="1" applyBorder="1" applyAlignment="1" applyProtection="1">
      <alignment horizontal="right" vertical="center" wrapText="1"/>
    </xf>
    <xf numFmtId="0" fontId="6" fillId="0" borderId="1" xfId="0" applyFont="1" applyFill="1" applyBorder="1" applyAlignment="1" applyProtection="1">
      <alignment vertical="center" wrapText="1"/>
    </xf>
    <xf numFmtId="0" fontId="0" fillId="0" borderId="0" xfId="0"/>
    <xf numFmtId="0" fontId="6" fillId="0" borderId="2" xfId="0" applyFont="1" applyFill="1" applyBorder="1" applyAlignment="1" applyProtection="1">
      <alignment horizontal="right" vertical="center" wrapText="1"/>
    </xf>
    <xf numFmtId="0" fontId="6" fillId="0" borderId="2" xfId="0" applyFont="1" applyFill="1" applyBorder="1" applyAlignment="1" applyProtection="1">
      <alignment vertical="center" wrapText="1"/>
    </xf>
    <xf numFmtId="0" fontId="6" fillId="0" borderId="1" xfId="0" applyFont="1" applyFill="1" applyBorder="1" applyAlignment="1" applyProtection="1">
      <alignment horizontal="right" vertical="center" wrapText="1"/>
    </xf>
    <xf numFmtId="0" fontId="6" fillId="0" borderId="0" xfId="0" applyFont="1" applyAlignment="1">
      <alignment vertical="center"/>
    </xf>
    <xf numFmtId="166" fontId="0" fillId="0" borderId="0" xfId="0" applyNumberFormat="1"/>
    <xf numFmtId="166" fontId="6" fillId="0" borderId="3" xfId="0" applyNumberFormat="1" applyFont="1" applyBorder="1" applyAlignment="1">
      <alignment vertical="center" wrapText="1"/>
    </xf>
    <xf numFmtId="166" fontId="6" fillId="0" borderId="4" xfId="0" applyNumberFormat="1" applyFont="1" applyBorder="1" applyAlignment="1">
      <alignment vertical="center" wrapText="1"/>
    </xf>
    <xf numFmtId="166" fontId="6" fillId="0" borderId="5" xfId="0" applyNumberFormat="1" applyFont="1" applyBorder="1" applyAlignment="1">
      <alignment vertical="center" wrapText="1"/>
    </xf>
    <xf numFmtId="166" fontId="6" fillId="0" borderId="6" xfId="0" applyNumberFormat="1" applyFont="1" applyBorder="1" applyAlignment="1">
      <alignment vertical="center" wrapText="1"/>
    </xf>
    <xf numFmtId="2" fontId="6" fillId="0" borderId="0" xfId="0" applyNumberFormat="1" applyFont="1" applyAlignment="1">
      <alignment horizontal="right" vertical="center"/>
    </xf>
    <xf numFmtId="1" fontId="0" fillId="0" borderId="0" xfId="0" applyNumberFormat="1"/>
    <xf numFmtId="1" fontId="6" fillId="0" borderId="0" xfId="0" applyNumberFormat="1" applyFont="1" applyAlignment="1">
      <alignment horizontal="right" vertical="center"/>
    </xf>
    <xf numFmtId="49" fontId="6" fillId="0" borderId="2" xfId="0" applyNumberFormat="1" applyFont="1" applyFill="1" applyBorder="1" applyAlignment="1" applyProtection="1">
      <alignment vertical="center" wrapText="1"/>
    </xf>
    <xf numFmtId="49" fontId="6" fillId="0" borderId="0" xfId="0" applyNumberFormat="1" applyFont="1" applyAlignment="1">
      <alignment vertical="center"/>
    </xf>
    <xf numFmtId="0" fontId="9" fillId="0" borderId="7" xfId="0" applyFont="1" applyBorder="1" applyAlignment="1">
      <alignment horizontal="center"/>
    </xf>
    <xf numFmtId="0" fontId="10" fillId="0" borderId="7" xfId="0" applyFont="1" applyBorder="1" applyAlignment="1">
      <alignment horizontal="center"/>
    </xf>
    <xf numFmtId="0" fontId="11" fillId="4" borderId="7" xfId="0" applyFont="1" applyFill="1" applyBorder="1"/>
    <xf numFmtId="0" fontId="12" fillId="5" borderId="7" xfId="0" applyFont="1" applyFill="1" applyBorder="1" applyAlignment="1">
      <alignment horizontal="center" vertical="center"/>
    </xf>
    <xf numFmtId="0" fontId="12" fillId="6" borderId="7" xfId="0" applyFont="1" applyFill="1" applyBorder="1" applyAlignment="1">
      <alignment horizontal="center" vertical="center"/>
    </xf>
    <xf numFmtId="0" fontId="12" fillId="7" borderId="7" xfId="0" applyFont="1" applyFill="1" applyBorder="1" applyAlignment="1">
      <alignment horizontal="center" vertical="center"/>
    </xf>
    <xf numFmtId="0" fontId="12" fillId="8" borderId="7" xfId="0" applyFont="1" applyFill="1" applyBorder="1" applyAlignment="1">
      <alignment horizontal="center" vertical="center"/>
    </xf>
    <xf numFmtId="0" fontId="12" fillId="9" borderId="0" xfId="0" applyFont="1" applyFill="1" applyAlignment="1">
      <alignment horizontal="center"/>
    </xf>
    <xf numFmtId="0" fontId="12" fillId="10" borderId="7" xfId="0" applyFont="1" applyFill="1" applyBorder="1" applyAlignment="1">
      <alignment horizontal="center" vertical="center"/>
    </xf>
    <xf numFmtId="0" fontId="9" fillId="0" borderId="0" xfId="0" applyFont="1"/>
  </cellXfs>
  <cellStyles count="4">
    <cellStyle name="Normal" xfId="0" builtinId="0"/>
    <cellStyle name="Normal 2" xfId="2"/>
    <cellStyle name="Normal 3" xfId="1"/>
    <cellStyle name="Normal 4" xfId="3"/>
  </cellStyles>
  <dxfs count="15">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s>
  <tableStyles count="0" defaultTableStyle="TableStyleMedium2" defaultPivotStyle="PivotStyleLight16"/>
  <colors>
    <mruColors>
      <color rgb="FFCF6F0A"/>
      <color rgb="FF2E882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597112860892382E-2"/>
          <c:y val="0.21415135608048994"/>
          <c:w val="0.86461111111111155"/>
          <c:h val="0.74370734908136449"/>
        </c:manualLayout>
      </c:layout>
      <c:scatterChart>
        <c:scatterStyle val="lineMarker"/>
        <c:varyColors val="0"/>
        <c:ser>
          <c:idx val="0"/>
          <c:order val="0"/>
          <c:spPr>
            <a:ln w="28575">
              <a:noFill/>
            </a:ln>
          </c:spPr>
          <c:xVal>
            <c:numRef>
              <c:f>'Isotope data'!$O$2:$O$38</c:f>
              <c:numCache>
                <c:formatCode>0.0</c:formatCode>
                <c:ptCount val="37"/>
                <c:pt idx="0">
                  <c:v>-225</c:v>
                </c:pt>
                <c:pt idx="1">
                  <c:v>-219.5</c:v>
                </c:pt>
                <c:pt idx="2">
                  <c:v>-222</c:v>
                </c:pt>
                <c:pt idx="3">
                  <c:v>-224</c:v>
                </c:pt>
                <c:pt idx="4">
                  <c:v>-210</c:v>
                </c:pt>
                <c:pt idx="5">
                  <c:v>-218</c:v>
                </c:pt>
                <c:pt idx="6">
                  <c:v>-210.5</c:v>
                </c:pt>
                <c:pt idx="7">
                  <c:v>-214</c:v>
                </c:pt>
                <c:pt idx="8">
                  <c:v>-214</c:v>
                </c:pt>
                <c:pt idx="9">
                  <c:v>-187.5</c:v>
                </c:pt>
                <c:pt idx="10">
                  <c:v>-212</c:v>
                </c:pt>
                <c:pt idx="11">
                  <c:v>-210</c:v>
                </c:pt>
                <c:pt idx="12">
                  <c:v>-213</c:v>
                </c:pt>
                <c:pt idx="13">
                  <c:v>-213</c:v>
                </c:pt>
                <c:pt idx="14">
                  <c:v>-215</c:v>
                </c:pt>
                <c:pt idx="15">
                  <c:v>-191.5</c:v>
                </c:pt>
                <c:pt idx="16">
                  <c:v>-202</c:v>
                </c:pt>
                <c:pt idx="17">
                  <c:v>-215</c:v>
                </c:pt>
                <c:pt idx="18">
                  <c:v>-204.9</c:v>
                </c:pt>
                <c:pt idx="19">
                  <c:v>-230</c:v>
                </c:pt>
                <c:pt idx="20">
                  <c:v>-232</c:v>
                </c:pt>
                <c:pt idx="21">
                  <c:v>-200</c:v>
                </c:pt>
                <c:pt idx="22">
                  <c:v>-218</c:v>
                </c:pt>
                <c:pt idx="25">
                  <c:v>-211</c:v>
                </c:pt>
                <c:pt idx="26">
                  <c:v>-242</c:v>
                </c:pt>
                <c:pt idx="27">
                  <c:v>-243</c:v>
                </c:pt>
                <c:pt idx="28">
                  <c:v>-247</c:v>
                </c:pt>
                <c:pt idx="29">
                  <c:v>-245</c:v>
                </c:pt>
              </c:numCache>
            </c:numRef>
          </c:xVal>
          <c:yVal>
            <c:numRef>
              <c:f>'Isotope data'!$C$2:$C$38</c:f>
              <c:numCache>
                <c:formatCode>0.00</c:formatCode>
                <c:ptCount val="37"/>
                <c:pt idx="0">
                  <c:v>1075.6199999999999</c:v>
                </c:pt>
                <c:pt idx="1">
                  <c:v>1237.71</c:v>
                </c:pt>
                <c:pt idx="2">
                  <c:v>1105</c:v>
                </c:pt>
                <c:pt idx="3">
                  <c:v>1016.49</c:v>
                </c:pt>
                <c:pt idx="4">
                  <c:v>1036</c:v>
                </c:pt>
                <c:pt idx="5">
                  <c:v>1203.68</c:v>
                </c:pt>
                <c:pt idx="6">
                  <c:v>1203.25</c:v>
                </c:pt>
                <c:pt idx="7">
                  <c:v>859.02</c:v>
                </c:pt>
                <c:pt idx="8">
                  <c:v>1162.19</c:v>
                </c:pt>
                <c:pt idx="9">
                  <c:v>1317.08</c:v>
                </c:pt>
                <c:pt idx="10">
                  <c:v>744.18</c:v>
                </c:pt>
                <c:pt idx="11">
                  <c:v>855.47</c:v>
                </c:pt>
                <c:pt idx="12">
                  <c:v>1252.3</c:v>
                </c:pt>
                <c:pt idx="13">
                  <c:v>860.02</c:v>
                </c:pt>
                <c:pt idx="14">
                  <c:v>861.02</c:v>
                </c:pt>
                <c:pt idx="15">
                  <c:v>1160.5899999999999</c:v>
                </c:pt>
                <c:pt idx="16">
                  <c:v>952.6</c:v>
                </c:pt>
                <c:pt idx="17">
                  <c:v>889.55</c:v>
                </c:pt>
                <c:pt idx="18">
                  <c:v>1075.93</c:v>
                </c:pt>
                <c:pt idx="19">
                  <c:v>1044.1600000000001</c:v>
                </c:pt>
                <c:pt idx="20">
                  <c:v>1048.6199999999999</c:v>
                </c:pt>
                <c:pt idx="21">
                  <c:v>845.57</c:v>
                </c:pt>
                <c:pt idx="22">
                  <c:v>917.57</c:v>
                </c:pt>
                <c:pt idx="23">
                  <c:v>1137.6199999999999</c:v>
                </c:pt>
                <c:pt idx="24">
                  <c:v>1137.6199999999999</c:v>
                </c:pt>
                <c:pt idx="25">
                  <c:v>829.45</c:v>
                </c:pt>
                <c:pt idx="26">
                  <c:v>1136.5999999999999</c:v>
                </c:pt>
                <c:pt idx="27">
                  <c:v>1590.54</c:v>
                </c:pt>
                <c:pt idx="28">
                  <c:v>1776.53</c:v>
                </c:pt>
                <c:pt idx="29">
                  <c:v>1717.73</c:v>
                </c:pt>
                <c:pt idx="32">
                  <c:v>1186.05</c:v>
                </c:pt>
                <c:pt idx="33">
                  <c:v>1175.07</c:v>
                </c:pt>
                <c:pt idx="34">
                  <c:v>1129.2</c:v>
                </c:pt>
                <c:pt idx="35">
                  <c:v>1179.0999999999999</c:v>
                </c:pt>
                <c:pt idx="36">
                  <c:v>1108.9000000000001</c:v>
                </c:pt>
              </c:numCache>
            </c:numRef>
          </c:yVal>
          <c:smooth val="0"/>
        </c:ser>
        <c:dLbls>
          <c:showLegendKey val="0"/>
          <c:showVal val="0"/>
          <c:showCatName val="0"/>
          <c:showSerName val="0"/>
          <c:showPercent val="0"/>
          <c:showBubbleSize val="0"/>
        </c:dLbls>
        <c:axId val="167239040"/>
        <c:axId val="168900096"/>
      </c:scatterChart>
      <c:valAx>
        <c:axId val="167239040"/>
        <c:scaling>
          <c:orientation val="maxMin"/>
          <c:max val="-100"/>
        </c:scaling>
        <c:delete val="0"/>
        <c:axPos val="t"/>
        <c:title>
          <c:tx>
            <c:rich>
              <a:bodyPr/>
              <a:lstStyle/>
              <a:p>
                <a:pPr>
                  <a:defRPr/>
                </a:pPr>
                <a:r>
                  <a:rPr lang="en-AU"/>
                  <a:t>del D methane</a:t>
                </a:r>
              </a:p>
            </c:rich>
          </c:tx>
          <c:layout/>
          <c:overlay val="0"/>
        </c:title>
        <c:numFmt formatCode="0" sourceLinked="0"/>
        <c:majorTickMark val="out"/>
        <c:minorTickMark val="none"/>
        <c:tickLblPos val="nextTo"/>
        <c:crossAx val="168900096"/>
        <c:crossesAt val="400"/>
        <c:crossBetween val="midCat"/>
      </c:valAx>
      <c:valAx>
        <c:axId val="168900096"/>
        <c:scaling>
          <c:orientation val="maxMin"/>
          <c:min val="400"/>
        </c:scaling>
        <c:delete val="0"/>
        <c:axPos val="r"/>
        <c:majorGridlines/>
        <c:title>
          <c:tx>
            <c:rich>
              <a:bodyPr rot="-5400000" vert="horz"/>
              <a:lstStyle/>
              <a:p>
                <a:pPr>
                  <a:defRPr/>
                </a:pPr>
                <a:r>
                  <a:rPr lang="en-AU"/>
                  <a:t>depth (mbgs)</a:t>
                </a:r>
              </a:p>
            </c:rich>
          </c:tx>
          <c:layout>
            <c:manualLayout>
              <c:xMode val="edge"/>
              <c:yMode val="edge"/>
              <c:x val="7.7637795275590712E-3"/>
              <c:y val="0.42092373869932931"/>
            </c:manualLayout>
          </c:layout>
          <c:overlay val="0"/>
        </c:title>
        <c:numFmt formatCode="0" sourceLinked="0"/>
        <c:majorTickMark val="out"/>
        <c:minorTickMark val="none"/>
        <c:tickLblPos val="nextTo"/>
        <c:crossAx val="167239040"/>
        <c:crosses val="autoZero"/>
        <c:crossBetween val="midCat"/>
      </c:valAx>
    </c:plotArea>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Aramac</c:v>
          </c:tx>
          <c:spPr>
            <a:ln w="28575">
              <a:noFill/>
            </a:ln>
          </c:spPr>
          <c:xVal>
            <c:numRef>
              <c:f>graphs!$G$2:$G$63</c:f>
              <c:numCache>
                <c:formatCode>0.00</c:formatCode>
                <c:ptCount val="62"/>
                <c:pt idx="0">
                  <c:v>9.1199999999999992</c:v>
                </c:pt>
                <c:pt idx="1">
                  <c:v>8.5299999999999994</c:v>
                </c:pt>
                <c:pt idx="2">
                  <c:v>6.13</c:v>
                </c:pt>
                <c:pt idx="3">
                  <c:v>6.85</c:v>
                </c:pt>
                <c:pt idx="4">
                  <c:v>5.2</c:v>
                </c:pt>
                <c:pt idx="5">
                  <c:v>4.76</c:v>
                </c:pt>
                <c:pt idx="6">
                  <c:v>4.3099999999999996</c:v>
                </c:pt>
                <c:pt idx="7">
                  <c:v>4.34</c:v>
                </c:pt>
                <c:pt idx="8">
                  <c:v>4.82</c:v>
                </c:pt>
                <c:pt idx="9">
                  <c:v>2.94</c:v>
                </c:pt>
                <c:pt idx="10">
                  <c:v>9</c:v>
                </c:pt>
                <c:pt idx="11">
                  <c:v>6.32</c:v>
                </c:pt>
                <c:pt idx="12">
                  <c:v>11.62</c:v>
                </c:pt>
                <c:pt idx="13">
                  <c:v>6.63</c:v>
                </c:pt>
                <c:pt idx="14">
                  <c:v>6.43</c:v>
                </c:pt>
                <c:pt idx="15">
                  <c:v>4.92</c:v>
                </c:pt>
                <c:pt idx="16">
                  <c:v>0.9</c:v>
                </c:pt>
                <c:pt idx="17">
                  <c:v>4.63</c:v>
                </c:pt>
                <c:pt idx="18">
                  <c:v>5.41</c:v>
                </c:pt>
                <c:pt idx="19">
                  <c:v>2.52</c:v>
                </c:pt>
                <c:pt idx="20">
                  <c:v>1.96</c:v>
                </c:pt>
                <c:pt idx="21">
                  <c:v>1.89</c:v>
                </c:pt>
                <c:pt idx="22">
                  <c:v>2.86</c:v>
                </c:pt>
                <c:pt idx="23">
                  <c:v>6.87</c:v>
                </c:pt>
                <c:pt idx="24">
                  <c:v>2.68</c:v>
                </c:pt>
                <c:pt idx="25">
                  <c:v>2.71</c:v>
                </c:pt>
                <c:pt idx="26">
                  <c:v>2.88</c:v>
                </c:pt>
                <c:pt idx="27">
                  <c:v>3.36</c:v>
                </c:pt>
                <c:pt idx="28">
                  <c:v>1.85</c:v>
                </c:pt>
                <c:pt idx="29">
                  <c:v>3.91</c:v>
                </c:pt>
                <c:pt idx="30">
                  <c:v>2.97</c:v>
                </c:pt>
                <c:pt idx="31">
                  <c:v>3.81</c:v>
                </c:pt>
                <c:pt idx="32">
                  <c:v>3.2</c:v>
                </c:pt>
                <c:pt idx="33">
                  <c:v>3.04</c:v>
                </c:pt>
                <c:pt idx="34">
                  <c:v>5.16</c:v>
                </c:pt>
                <c:pt idx="35">
                  <c:v>2.83</c:v>
                </c:pt>
                <c:pt idx="36">
                  <c:v>2.661758459578083</c:v>
                </c:pt>
                <c:pt idx="37">
                  <c:v>3.0298739912218604</c:v>
                </c:pt>
                <c:pt idx="38">
                  <c:v>2.5201755627920148</c:v>
                </c:pt>
                <c:pt idx="39">
                  <c:v>2.4918589834348013</c:v>
                </c:pt>
                <c:pt idx="40">
                  <c:v>8.67</c:v>
                </c:pt>
                <c:pt idx="41">
                  <c:v>6.17</c:v>
                </c:pt>
                <c:pt idx="42">
                  <c:v>2.0699999999999998</c:v>
                </c:pt>
                <c:pt idx="43">
                  <c:v>1.79</c:v>
                </c:pt>
                <c:pt idx="44">
                  <c:v>2.34</c:v>
                </c:pt>
                <c:pt idx="45">
                  <c:v>5.63</c:v>
                </c:pt>
                <c:pt idx="46">
                  <c:v>1.4259999999999999</c:v>
                </c:pt>
                <c:pt idx="47">
                  <c:v>1.946</c:v>
                </c:pt>
                <c:pt idx="48">
                  <c:v>1.893</c:v>
                </c:pt>
                <c:pt idx="49">
                  <c:v>2.335</c:v>
                </c:pt>
                <c:pt idx="50">
                  <c:v>4.74</c:v>
                </c:pt>
                <c:pt idx="51">
                  <c:v>5.36</c:v>
                </c:pt>
                <c:pt idx="52">
                  <c:v>5.56</c:v>
                </c:pt>
                <c:pt idx="53">
                  <c:v>8.24</c:v>
                </c:pt>
                <c:pt idx="54">
                  <c:v>1.8460000000000001</c:v>
                </c:pt>
                <c:pt idx="55">
                  <c:v>21.83</c:v>
                </c:pt>
                <c:pt idx="56">
                  <c:v>6.72</c:v>
                </c:pt>
                <c:pt idx="57">
                  <c:v>12.76</c:v>
                </c:pt>
                <c:pt idx="58">
                  <c:v>3.14</c:v>
                </c:pt>
                <c:pt idx="59">
                  <c:v>2.67</c:v>
                </c:pt>
                <c:pt idx="60">
                  <c:v>3.63</c:v>
                </c:pt>
                <c:pt idx="61">
                  <c:v>24.12</c:v>
                </c:pt>
              </c:numCache>
            </c:numRef>
          </c:xVal>
          <c:yVal>
            <c:numRef>
              <c:f>graphs!$E$2:$E$63</c:f>
              <c:numCache>
                <c:formatCode>General</c:formatCode>
                <c:ptCount val="62"/>
                <c:pt idx="0">
                  <c:v>1175.1600000000001</c:v>
                </c:pt>
                <c:pt idx="1">
                  <c:v>1178.1399999999999</c:v>
                </c:pt>
                <c:pt idx="2">
                  <c:v>1184.325</c:v>
                </c:pt>
                <c:pt idx="3">
                  <c:v>1194.78</c:v>
                </c:pt>
                <c:pt idx="4">
                  <c:v>1211.6500000000001</c:v>
                </c:pt>
                <c:pt idx="5">
                  <c:v>1256.1300000000001</c:v>
                </c:pt>
                <c:pt idx="6">
                  <c:v>1197.0749999999998</c:v>
                </c:pt>
                <c:pt idx="7">
                  <c:v>1208.57</c:v>
                </c:pt>
                <c:pt idx="8">
                  <c:v>1217.29</c:v>
                </c:pt>
                <c:pt idx="9">
                  <c:v>1240.01</c:v>
                </c:pt>
                <c:pt idx="10">
                  <c:v>1124.01</c:v>
                </c:pt>
                <c:pt idx="11">
                  <c:v>1129.325</c:v>
                </c:pt>
                <c:pt idx="12">
                  <c:v>1002.8399999999999</c:v>
                </c:pt>
                <c:pt idx="13">
                  <c:v>1004.785</c:v>
                </c:pt>
                <c:pt idx="14">
                  <c:v>1010.36</c:v>
                </c:pt>
                <c:pt idx="15">
                  <c:v>1244.79</c:v>
                </c:pt>
                <c:pt idx="16">
                  <c:v>1052.0374999999999</c:v>
                </c:pt>
                <c:pt idx="17">
                  <c:v>1218.4650000000001</c:v>
                </c:pt>
                <c:pt idx="18">
                  <c:v>1232.81</c:v>
                </c:pt>
                <c:pt idx="19">
                  <c:v>1258.095</c:v>
                </c:pt>
                <c:pt idx="20">
                  <c:v>1186.8800000000001</c:v>
                </c:pt>
                <c:pt idx="21">
                  <c:v>1195.6099999999999</c:v>
                </c:pt>
                <c:pt idx="22">
                  <c:v>1204.18</c:v>
                </c:pt>
                <c:pt idx="23">
                  <c:v>1208.1400000000001</c:v>
                </c:pt>
                <c:pt idx="24">
                  <c:v>1137.9000000000001</c:v>
                </c:pt>
                <c:pt idx="25">
                  <c:v>1138.9000000000001</c:v>
                </c:pt>
                <c:pt idx="26">
                  <c:v>1139.9000000000001</c:v>
                </c:pt>
                <c:pt idx="27">
                  <c:v>1141.73</c:v>
                </c:pt>
                <c:pt idx="28">
                  <c:v>1142.73</c:v>
                </c:pt>
                <c:pt idx="29">
                  <c:v>1143.73</c:v>
                </c:pt>
                <c:pt idx="30">
                  <c:v>1145.01</c:v>
                </c:pt>
                <c:pt idx="31">
                  <c:v>1145.76</c:v>
                </c:pt>
                <c:pt idx="32">
                  <c:v>1150.04</c:v>
                </c:pt>
                <c:pt idx="33">
                  <c:v>1161.48</c:v>
                </c:pt>
                <c:pt idx="34">
                  <c:v>1279.9299999999998</c:v>
                </c:pt>
                <c:pt idx="35">
                  <c:v>1286.6999999999998</c:v>
                </c:pt>
                <c:pt idx="36">
                  <c:v>1075</c:v>
                </c:pt>
                <c:pt idx="37">
                  <c:v>1108</c:v>
                </c:pt>
                <c:pt idx="38">
                  <c:v>1123</c:v>
                </c:pt>
                <c:pt idx="39">
                  <c:v>1128</c:v>
                </c:pt>
                <c:pt idx="40">
                  <c:v>1135.395</c:v>
                </c:pt>
                <c:pt idx="41">
                  <c:v>1157.7150000000001</c:v>
                </c:pt>
                <c:pt idx="42">
                  <c:v>1652.85</c:v>
                </c:pt>
                <c:pt idx="43">
                  <c:v>1674.2199999999998</c:v>
                </c:pt>
                <c:pt idx="44">
                  <c:v>1732.06</c:v>
                </c:pt>
                <c:pt idx="45">
                  <c:v>1792.98</c:v>
                </c:pt>
                <c:pt idx="46">
                  <c:v>1457.25</c:v>
                </c:pt>
                <c:pt idx="47">
                  <c:v>1509.8200000000002</c:v>
                </c:pt>
                <c:pt idx="48">
                  <c:v>1550.3200000000002</c:v>
                </c:pt>
                <c:pt idx="49">
                  <c:v>1576.98</c:v>
                </c:pt>
                <c:pt idx="50">
                  <c:v>1658.0500000000002</c:v>
                </c:pt>
                <c:pt idx="51">
                  <c:v>1717.88</c:v>
                </c:pt>
                <c:pt idx="52">
                  <c:v>1775.6799999999998</c:v>
                </c:pt>
                <c:pt idx="53">
                  <c:v>1777.3400000000001</c:v>
                </c:pt>
                <c:pt idx="54">
                  <c:v>1642.87</c:v>
                </c:pt>
                <c:pt idx="55">
                  <c:v>1002.14</c:v>
                </c:pt>
                <c:pt idx="56">
                  <c:v>1002.625</c:v>
                </c:pt>
                <c:pt idx="57">
                  <c:v>1003.325</c:v>
                </c:pt>
                <c:pt idx="58">
                  <c:v>1105.33</c:v>
                </c:pt>
                <c:pt idx="59">
                  <c:v>1111.46</c:v>
                </c:pt>
                <c:pt idx="60">
                  <c:v>1124.52</c:v>
                </c:pt>
                <c:pt idx="61">
                  <c:v>996.64499999999998</c:v>
                </c:pt>
              </c:numCache>
            </c:numRef>
          </c:yVal>
          <c:smooth val="0"/>
        </c:ser>
        <c:ser>
          <c:idx val="1"/>
          <c:order val="1"/>
          <c:tx>
            <c:v>Upp Perm coal measures</c:v>
          </c:tx>
          <c:spPr>
            <a:ln w="28575">
              <a:noFill/>
            </a:ln>
          </c:spPr>
          <c:marker>
            <c:symbol val="square"/>
            <c:size val="4"/>
          </c:marker>
          <c:xVal>
            <c:numRef>
              <c:f>graphs!$G$64:$G$387</c:f>
              <c:numCache>
                <c:formatCode>0.00</c:formatCode>
                <c:ptCount val="324"/>
                <c:pt idx="0">
                  <c:v>3.07</c:v>
                </c:pt>
                <c:pt idx="1">
                  <c:v>3.55</c:v>
                </c:pt>
                <c:pt idx="2">
                  <c:v>7.93</c:v>
                </c:pt>
                <c:pt idx="3">
                  <c:v>7.16</c:v>
                </c:pt>
                <c:pt idx="4">
                  <c:v>7.97</c:v>
                </c:pt>
                <c:pt idx="5">
                  <c:v>11.18</c:v>
                </c:pt>
                <c:pt idx="6">
                  <c:v>7.03</c:v>
                </c:pt>
                <c:pt idx="7">
                  <c:v>6.14</c:v>
                </c:pt>
                <c:pt idx="8">
                  <c:v>4.8099999999999996</c:v>
                </c:pt>
                <c:pt idx="9">
                  <c:v>5.17</c:v>
                </c:pt>
                <c:pt idx="10">
                  <c:v>6.14</c:v>
                </c:pt>
                <c:pt idx="11">
                  <c:v>10.48</c:v>
                </c:pt>
                <c:pt idx="12">
                  <c:v>5.87</c:v>
                </c:pt>
                <c:pt idx="13">
                  <c:v>5.9</c:v>
                </c:pt>
                <c:pt idx="14">
                  <c:v>5.44</c:v>
                </c:pt>
                <c:pt idx="15">
                  <c:v>5.85</c:v>
                </c:pt>
                <c:pt idx="16">
                  <c:v>13.58</c:v>
                </c:pt>
                <c:pt idx="17">
                  <c:v>4.8499999999999996</c:v>
                </c:pt>
                <c:pt idx="18">
                  <c:v>0.73</c:v>
                </c:pt>
                <c:pt idx="19">
                  <c:v>1.33</c:v>
                </c:pt>
                <c:pt idx="20">
                  <c:v>0.92</c:v>
                </c:pt>
                <c:pt idx="21">
                  <c:v>0.94</c:v>
                </c:pt>
                <c:pt idx="22">
                  <c:v>0.93</c:v>
                </c:pt>
                <c:pt idx="23">
                  <c:v>0.91</c:v>
                </c:pt>
                <c:pt idx="24">
                  <c:v>1.71</c:v>
                </c:pt>
                <c:pt idx="25">
                  <c:v>2.36</c:v>
                </c:pt>
                <c:pt idx="26">
                  <c:v>2.4300000000000002</c:v>
                </c:pt>
                <c:pt idx="27">
                  <c:v>4.62</c:v>
                </c:pt>
                <c:pt idx="28">
                  <c:v>6.1</c:v>
                </c:pt>
                <c:pt idx="29">
                  <c:v>3.69</c:v>
                </c:pt>
                <c:pt idx="30">
                  <c:v>3.32</c:v>
                </c:pt>
                <c:pt idx="31">
                  <c:v>3.81</c:v>
                </c:pt>
                <c:pt idx="32">
                  <c:v>4.2</c:v>
                </c:pt>
                <c:pt idx="33">
                  <c:v>1.86</c:v>
                </c:pt>
                <c:pt idx="34">
                  <c:v>2.87</c:v>
                </c:pt>
                <c:pt idx="35">
                  <c:v>3.58</c:v>
                </c:pt>
                <c:pt idx="36">
                  <c:v>3.1</c:v>
                </c:pt>
                <c:pt idx="37">
                  <c:v>3.56</c:v>
                </c:pt>
                <c:pt idx="38">
                  <c:v>0.95</c:v>
                </c:pt>
                <c:pt idx="39">
                  <c:v>0.84</c:v>
                </c:pt>
                <c:pt idx="40">
                  <c:v>1.1000000000000001</c:v>
                </c:pt>
                <c:pt idx="41">
                  <c:v>1.42</c:v>
                </c:pt>
                <c:pt idx="42">
                  <c:v>0.67</c:v>
                </c:pt>
                <c:pt idx="43">
                  <c:v>0.69</c:v>
                </c:pt>
                <c:pt idx="44">
                  <c:v>2.31</c:v>
                </c:pt>
                <c:pt idx="45">
                  <c:v>1.66</c:v>
                </c:pt>
                <c:pt idx="46">
                  <c:v>1.7</c:v>
                </c:pt>
                <c:pt idx="47">
                  <c:v>1.82</c:v>
                </c:pt>
                <c:pt idx="48">
                  <c:v>1.71</c:v>
                </c:pt>
                <c:pt idx="49">
                  <c:v>5.65</c:v>
                </c:pt>
                <c:pt idx="50">
                  <c:v>6.32</c:v>
                </c:pt>
                <c:pt idx="51">
                  <c:v>6.51</c:v>
                </c:pt>
                <c:pt idx="52">
                  <c:v>8.27</c:v>
                </c:pt>
                <c:pt idx="53">
                  <c:v>7.4</c:v>
                </c:pt>
                <c:pt idx="54">
                  <c:v>6.51</c:v>
                </c:pt>
                <c:pt idx="55">
                  <c:v>7.09</c:v>
                </c:pt>
                <c:pt idx="56">
                  <c:v>1.36</c:v>
                </c:pt>
                <c:pt idx="57">
                  <c:v>3.2</c:v>
                </c:pt>
                <c:pt idx="58">
                  <c:v>1.1100000000000001</c:v>
                </c:pt>
                <c:pt idx="59">
                  <c:v>1.61</c:v>
                </c:pt>
                <c:pt idx="60">
                  <c:v>1.3</c:v>
                </c:pt>
                <c:pt idx="61">
                  <c:v>1.8122610788616735</c:v>
                </c:pt>
                <c:pt idx="62">
                  <c:v>2.8316579357213651</c:v>
                </c:pt>
                <c:pt idx="63">
                  <c:v>2.661758459578083</c:v>
                </c:pt>
                <c:pt idx="64">
                  <c:v>2.1237434517910239</c:v>
                </c:pt>
                <c:pt idx="65">
                  <c:v>2.4352258247203737</c:v>
                </c:pt>
                <c:pt idx="66">
                  <c:v>3.6528387370805611</c:v>
                </c:pt>
                <c:pt idx="67">
                  <c:v>3.56788899900892</c:v>
                </c:pt>
                <c:pt idx="68">
                  <c:v>2.4352258247203737</c:v>
                </c:pt>
                <c:pt idx="69">
                  <c:v>2.6334418802208694</c:v>
                </c:pt>
                <c:pt idx="70">
                  <c:v>2.2936429279343056</c:v>
                </c:pt>
                <c:pt idx="71">
                  <c:v>2.0671102930765963</c:v>
                </c:pt>
                <c:pt idx="72">
                  <c:v>1.8122610788616735</c:v>
                </c:pt>
                <c:pt idx="73">
                  <c:v>1.9255273962905282</c:v>
                </c:pt>
                <c:pt idx="74">
                  <c:v>3.0015574118646469</c:v>
                </c:pt>
                <c:pt idx="75">
                  <c:v>1.49</c:v>
                </c:pt>
                <c:pt idx="76">
                  <c:v>0.94199999999999995</c:v>
                </c:pt>
                <c:pt idx="77">
                  <c:v>1.425</c:v>
                </c:pt>
                <c:pt idx="78">
                  <c:v>2.69</c:v>
                </c:pt>
                <c:pt idx="79">
                  <c:v>2.1</c:v>
                </c:pt>
                <c:pt idx="80">
                  <c:v>2.71</c:v>
                </c:pt>
                <c:pt idx="81">
                  <c:v>2.1800000000000002</c:v>
                </c:pt>
                <c:pt idx="82">
                  <c:v>3.1</c:v>
                </c:pt>
                <c:pt idx="83">
                  <c:v>3.49</c:v>
                </c:pt>
                <c:pt idx="84">
                  <c:v>3.16</c:v>
                </c:pt>
                <c:pt idx="85">
                  <c:v>3.25</c:v>
                </c:pt>
                <c:pt idx="86">
                  <c:v>3.63</c:v>
                </c:pt>
                <c:pt idx="87">
                  <c:v>10.36</c:v>
                </c:pt>
                <c:pt idx="88">
                  <c:v>16.260000000000002</c:v>
                </c:pt>
                <c:pt idx="89">
                  <c:v>2.91</c:v>
                </c:pt>
                <c:pt idx="90">
                  <c:v>2.78</c:v>
                </c:pt>
                <c:pt idx="91">
                  <c:v>3.08</c:v>
                </c:pt>
                <c:pt idx="92">
                  <c:v>3.1</c:v>
                </c:pt>
                <c:pt idx="93">
                  <c:v>2.97</c:v>
                </c:pt>
                <c:pt idx="94">
                  <c:v>8.2899999999999991</c:v>
                </c:pt>
                <c:pt idx="95">
                  <c:v>2.91</c:v>
                </c:pt>
                <c:pt idx="96">
                  <c:v>2.5299999999999998</c:v>
                </c:pt>
                <c:pt idx="97">
                  <c:v>2.16</c:v>
                </c:pt>
                <c:pt idx="98">
                  <c:v>2.0499999999999998</c:v>
                </c:pt>
                <c:pt idx="99">
                  <c:v>2.2000000000000002</c:v>
                </c:pt>
                <c:pt idx="100">
                  <c:v>3.92</c:v>
                </c:pt>
                <c:pt idx="101">
                  <c:v>3.72</c:v>
                </c:pt>
                <c:pt idx="102">
                  <c:v>3.96</c:v>
                </c:pt>
                <c:pt idx="103">
                  <c:v>4.08</c:v>
                </c:pt>
                <c:pt idx="104">
                  <c:v>4.68</c:v>
                </c:pt>
                <c:pt idx="105">
                  <c:v>4.03</c:v>
                </c:pt>
                <c:pt idx="106">
                  <c:v>4.33</c:v>
                </c:pt>
                <c:pt idx="107">
                  <c:v>4.1399999999999997</c:v>
                </c:pt>
                <c:pt idx="108">
                  <c:v>4.1100000000000003</c:v>
                </c:pt>
                <c:pt idx="109">
                  <c:v>4.3899999999999997</c:v>
                </c:pt>
                <c:pt idx="110">
                  <c:v>6.18</c:v>
                </c:pt>
                <c:pt idx="111">
                  <c:v>1.41</c:v>
                </c:pt>
                <c:pt idx="112">
                  <c:v>1.34</c:v>
                </c:pt>
                <c:pt idx="113">
                  <c:v>2.85</c:v>
                </c:pt>
                <c:pt idx="114">
                  <c:v>2.37</c:v>
                </c:pt>
                <c:pt idx="115">
                  <c:v>4.29</c:v>
                </c:pt>
                <c:pt idx="116">
                  <c:v>1.98</c:v>
                </c:pt>
                <c:pt idx="117">
                  <c:v>2.58</c:v>
                </c:pt>
                <c:pt idx="118">
                  <c:v>2.21</c:v>
                </c:pt>
                <c:pt idx="119">
                  <c:v>2.58</c:v>
                </c:pt>
                <c:pt idx="120">
                  <c:v>3.08</c:v>
                </c:pt>
                <c:pt idx="121">
                  <c:v>3.13</c:v>
                </c:pt>
                <c:pt idx="122">
                  <c:v>2.14</c:v>
                </c:pt>
                <c:pt idx="123">
                  <c:v>3.18</c:v>
                </c:pt>
                <c:pt idx="124">
                  <c:v>2.19</c:v>
                </c:pt>
                <c:pt idx="125">
                  <c:v>2.15</c:v>
                </c:pt>
                <c:pt idx="126">
                  <c:v>2.33</c:v>
                </c:pt>
                <c:pt idx="127">
                  <c:v>1.3875123885034688</c:v>
                </c:pt>
                <c:pt idx="128">
                  <c:v>1.3875123885034688</c:v>
                </c:pt>
                <c:pt idx="129">
                  <c:v>1.4158289678606826</c:v>
                </c:pt>
                <c:pt idx="130">
                  <c:v>2.0104771343621692</c:v>
                </c:pt>
                <c:pt idx="131">
                  <c:v>2.1520600311482374</c:v>
                </c:pt>
                <c:pt idx="132">
                  <c:v>2.1237434517910239</c:v>
                </c:pt>
                <c:pt idx="133">
                  <c:v>2.2086931898626649</c:v>
                </c:pt>
                <c:pt idx="134">
                  <c:v>2.0671102930765963</c:v>
                </c:pt>
                <c:pt idx="135">
                  <c:v>2.2936429279343056</c:v>
                </c:pt>
                <c:pt idx="136">
                  <c:v>1.6706781820756054</c:v>
                </c:pt>
                <c:pt idx="137">
                  <c:v>2.0104771343621692</c:v>
                </c:pt>
                <c:pt idx="138">
                  <c:v>1.9538439756477419</c:v>
                </c:pt>
                <c:pt idx="139">
                  <c:v>1.6706781820756054</c:v>
                </c:pt>
                <c:pt idx="140">
                  <c:v>1.5574118646467507</c:v>
                </c:pt>
                <c:pt idx="141">
                  <c:v>2.46</c:v>
                </c:pt>
                <c:pt idx="142">
                  <c:v>4.8499999999999996</c:v>
                </c:pt>
                <c:pt idx="143">
                  <c:v>4.3</c:v>
                </c:pt>
                <c:pt idx="144">
                  <c:v>0.91</c:v>
                </c:pt>
                <c:pt idx="145">
                  <c:v>4.18</c:v>
                </c:pt>
                <c:pt idx="146">
                  <c:v>4.16</c:v>
                </c:pt>
                <c:pt idx="147">
                  <c:v>3.83</c:v>
                </c:pt>
                <c:pt idx="148">
                  <c:v>3.82</c:v>
                </c:pt>
                <c:pt idx="149">
                  <c:v>6.17</c:v>
                </c:pt>
                <c:pt idx="150">
                  <c:v>4.87</c:v>
                </c:pt>
                <c:pt idx="151">
                  <c:v>4.07</c:v>
                </c:pt>
                <c:pt idx="152">
                  <c:v>5.29</c:v>
                </c:pt>
                <c:pt idx="153">
                  <c:v>4.3099999999999996</c:v>
                </c:pt>
                <c:pt idx="154">
                  <c:v>3.67</c:v>
                </c:pt>
                <c:pt idx="155">
                  <c:v>4.09</c:v>
                </c:pt>
                <c:pt idx="156">
                  <c:v>7.36</c:v>
                </c:pt>
                <c:pt idx="157">
                  <c:v>4.21</c:v>
                </c:pt>
                <c:pt idx="158">
                  <c:v>4.37</c:v>
                </c:pt>
                <c:pt idx="159">
                  <c:v>3.8</c:v>
                </c:pt>
                <c:pt idx="160">
                  <c:v>3.5</c:v>
                </c:pt>
                <c:pt idx="161">
                  <c:v>3.22</c:v>
                </c:pt>
                <c:pt idx="162">
                  <c:v>4.12</c:v>
                </c:pt>
                <c:pt idx="163">
                  <c:v>4.7</c:v>
                </c:pt>
                <c:pt idx="164">
                  <c:v>4.63</c:v>
                </c:pt>
                <c:pt idx="165">
                  <c:v>2.77</c:v>
                </c:pt>
                <c:pt idx="166">
                  <c:v>2.61</c:v>
                </c:pt>
                <c:pt idx="167">
                  <c:v>4.62</c:v>
                </c:pt>
                <c:pt idx="168">
                  <c:v>4.59</c:v>
                </c:pt>
                <c:pt idx="169">
                  <c:v>3.74</c:v>
                </c:pt>
                <c:pt idx="170">
                  <c:v>4.29</c:v>
                </c:pt>
                <c:pt idx="171">
                  <c:v>4.7</c:v>
                </c:pt>
                <c:pt idx="172">
                  <c:v>4.2699999999999996</c:v>
                </c:pt>
                <c:pt idx="173">
                  <c:v>1.94</c:v>
                </c:pt>
                <c:pt idx="174">
                  <c:v>6.19</c:v>
                </c:pt>
                <c:pt idx="175">
                  <c:v>5.03</c:v>
                </c:pt>
                <c:pt idx="176">
                  <c:v>4.3</c:v>
                </c:pt>
                <c:pt idx="177">
                  <c:v>4.1900000000000004</c:v>
                </c:pt>
                <c:pt idx="178">
                  <c:v>3.22</c:v>
                </c:pt>
                <c:pt idx="179">
                  <c:v>2.4700000000000002</c:v>
                </c:pt>
                <c:pt idx="180">
                  <c:v>2.0699999999999998</c:v>
                </c:pt>
                <c:pt idx="181">
                  <c:v>1.99</c:v>
                </c:pt>
                <c:pt idx="182">
                  <c:v>2</c:v>
                </c:pt>
                <c:pt idx="183">
                  <c:v>6.51</c:v>
                </c:pt>
                <c:pt idx="184">
                  <c:v>4.9400000000000004</c:v>
                </c:pt>
                <c:pt idx="185">
                  <c:v>1.55</c:v>
                </c:pt>
                <c:pt idx="186">
                  <c:v>1.78</c:v>
                </c:pt>
                <c:pt idx="187">
                  <c:v>2.79</c:v>
                </c:pt>
                <c:pt idx="188">
                  <c:v>3.12</c:v>
                </c:pt>
                <c:pt idx="189">
                  <c:v>3.04</c:v>
                </c:pt>
                <c:pt idx="190">
                  <c:v>3.08</c:v>
                </c:pt>
                <c:pt idx="191">
                  <c:v>0.36</c:v>
                </c:pt>
                <c:pt idx="192">
                  <c:v>0.5</c:v>
                </c:pt>
                <c:pt idx="193">
                  <c:v>1.04</c:v>
                </c:pt>
                <c:pt idx="194">
                  <c:v>0.84</c:v>
                </c:pt>
                <c:pt idx="195">
                  <c:v>0.51</c:v>
                </c:pt>
                <c:pt idx="196">
                  <c:v>0.39</c:v>
                </c:pt>
                <c:pt idx="197">
                  <c:v>0.74</c:v>
                </c:pt>
                <c:pt idx="198">
                  <c:v>0.67</c:v>
                </c:pt>
                <c:pt idx="199">
                  <c:v>0.78</c:v>
                </c:pt>
                <c:pt idx="200">
                  <c:v>0.87</c:v>
                </c:pt>
                <c:pt idx="201">
                  <c:v>0.54</c:v>
                </c:pt>
                <c:pt idx="202">
                  <c:v>1.61</c:v>
                </c:pt>
                <c:pt idx="203">
                  <c:v>0.64</c:v>
                </c:pt>
                <c:pt idx="204">
                  <c:v>0.56999999999999995</c:v>
                </c:pt>
                <c:pt idx="205">
                  <c:v>0.68</c:v>
                </c:pt>
                <c:pt idx="206">
                  <c:v>0.65</c:v>
                </c:pt>
                <c:pt idx="207">
                  <c:v>0.57999999999999996</c:v>
                </c:pt>
                <c:pt idx="208">
                  <c:v>0.25</c:v>
                </c:pt>
                <c:pt idx="209">
                  <c:v>4.03</c:v>
                </c:pt>
                <c:pt idx="210">
                  <c:v>4.1900000000000004</c:v>
                </c:pt>
                <c:pt idx="211">
                  <c:v>6.93</c:v>
                </c:pt>
                <c:pt idx="212">
                  <c:v>8.7899999999999991</c:v>
                </c:pt>
                <c:pt idx="213">
                  <c:v>19.46</c:v>
                </c:pt>
                <c:pt idx="214">
                  <c:v>12.09</c:v>
                </c:pt>
                <c:pt idx="215">
                  <c:v>7.32</c:v>
                </c:pt>
                <c:pt idx="216">
                  <c:v>8.82</c:v>
                </c:pt>
                <c:pt idx="217">
                  <c:v>8.0500000000000007</c:v>
                </c:pt>
                <c:pt idx="218">
                  <c:v>2.12</c:v>
                </c:pt>
                <c:pt idx="219">
                  <c:v>2.4300000000000002</c:v>
                </c:pt>
                <c:pt idx="220">
                  <c:v>2.06</c:v>
                </c:pt>
                <c:pt idx="221">
                  <c:v>2.08</c:v>
                </c:pt>
                <c:pt idx="222">
                  <c:v>3.81</c:v>
                </c:pt>
                <c:pt idx="223">
                  <c:v>2.23</c:v>
                </c:pt>
                <c:pt idx="224">
                  <c:v>2.31</c:v>
                </c:pt>
                <c:pt idx="225">
                  <c:v>1.79</c:v>
                </c:pt>
                <c:pt idx="226">
                  <c:v>1.84</c:v>
                </c:pt>
                <c:pt idx="227">
                  <c:v>2.08</c:v>
                </c:pt>
                <c:pt idx="228">
                  <c:v>0.73</c:v>
                </c:pt>
                <c:pt idx="229">
                  <c:v>2.0104771343621692</c:v>
                </c:pt>
                <c:pt idx="230">
                  <c:v>2.1237434517910239</c:v>
                </c:pt>
                <c:pt idx="231">
                  <c:v>2.0387937137193828</c:v>
                </c:pt>
                <c:pt idx="232">
                  <c:v>3.1997734673651426</c:v>
                </c:pt>
                <c:pt idx="233">
                  <c:v>2.0671102930765963</c:v>
                </c:pt>
                <c:pt idx="234">
                  <c:v>3.4263061022228518</c:v>
                </c:pt>
                <c:pt idx="235">
                  <c:v>2.4069092453631602</c:v>
                </c:pt>
                <c:pt idx="236">
                  <c:v>2.6334418802208694</c:v>
                </c:pt>
                <c:pt idx="237">
                  <c:v>2.6051253008636559</c:v>
                </c:pt>
                <c:pt idx="238">
                  <c:v>2.3502760866487331</c:v>
                </c:pt>
                <c:pt idx="239">
                  <c:v>2.7183916182925105</c:v>
                </c:pt>
                <c:pt idx="240">
                  <c:v>1.9255273962905282</c:v>
                </c:pt>
                <c:pt idx="241">
                  <c:v>0.92</c:v>
                </c:pt>
                <c:pt idx="242">
                  <c:v>0.89</c:v>
                </c:pt>
                <c:pt idx="243">
                  <c:v>1.25</c:v>
                </c:pt>
                <c:pt idx="244">
                  <c:v>1.2</c:v>
                </c:pt>
                <c:pt idx="245">
                  <c:v>0.39</c:v>
                </c:pt>
                <c:pt idx="246">
                  <c:v>0.18</c:v>
                </c:pt>
                <c:pt idx="247">
                  <c:v>0.13</c:v>
                </c:pt>
                <c:pt idx="248">
                  <c:v>0.28999999999999998</c:v>
                </c:pt>
                <c:pt idx="249">
                  <c:v>0.13</c:v>
                </c:pt>
                <c:pt idx="250">
                  <c:v>0.14000000000000001</c:v>
                </c:pt>
                <c:pt idx="251">
                  <c:v>0.28000000000000003</c:v>
                </c:pt>
                <c:pt idx="252">
                  <c:v>0.25</c:v>
                </c:pt>
                <c:pt idx="253">
                  <c:v>0.38</c:v>
                </c:pt>
                <c:pt idx="254">
                  <c:v>0.2</c:v>
                </c:pt>
                <c:pt idx="255">
                  <c:v>0.56000000000000005</c:v>
                </c:pt>
                <c:pt idx="256">
                  <c:v>0.28999999999999998</c:v>
                </c:pt>
                <c:pt idx="257">
                  <c:v>1.24</c:v>
                </c:pt>
                <c:pt idx="258">
                  <c:v>0.95</c:v>
                </c:pt>
                <c:pt idx="259">
                  <c:v>0.79</c:v>
                </c:pt>
                <c:pt idx="260">
                  <c:v>0.76</c:v>
                </c:pt>
                <c:pt idx="261">
                  <c:v>0.83</c:v>
                </c:pt>
                <c:pt idx="262">
                  <c:v>0.59</c:v>
                </c:pt>
                <c:pt idx="263">
                  <c:v>2.42</c:v>
                </c:pt>
                <c:pt idx="264">
                  <c:v>3.5</c:v>
                </c:pt>
                <c:pt idx="265">
                  <c:v>2.25</c:v>
                </c:pt>
                <c:pt idx="266">
                  <c:v>3.26</c:v>
                </c:pt>
                <c:pt idx="267">
                  <c:v>3.03</c:v>
                </c:pt>
                <c:pt idx="268">
                  <c:v>3.58</c:v>
                </c:pt>
                <c:pt idx="269">
                  <c:v>2.88</c:v>
                </c:pt>
                <c:pt idx="270">
                  <c:v>2.46</c:v>
                </c:pt>
                <c:pt idx="271">
                  <c:v>1.92</c:v>
                </c:pt>
                <c:pt idx="272">
                  <c:v>1.51</c:v>
                </c:pt>
                <c:pt idx="273">
                  <c:v>1.97</c:v>
                </c:pt>
                <c:pt idx="274">
                  <c:v>1.99</c:v>
                </c:pt>
                <c:pt idx="275">
                  <c:v>1.47</c:v>
                </c:pt>
                <c:pt idx="276">
                  <c:v>1.9</c:v>
                </c:pt>
                <c:pt idx="277">
                  <c:v>2.78</c:v>
                </c:pt>
                <c:pt idx="278">
                  <c:v>3.27</c:v>
                </c:pt>
                <c:pt idx="279">
                  <c:v>1.63</c:v>
                </c:pt>
                <c:pt idx="280">
                  <c:v>2.1</c:v>
                </c:pt>
                <c:pt idx="281">
                  <c:v>2.13</c:v>
                </c:pt>
                <c:pt idx="282">
                  <c:v>1.96</c:v>
                </c:pt>
                <c:pt idx="283">
                  <c:v>2.2799999999999998</c:v>
                </c:pt>
                <c:pt idx="284">
                  <c:v>2.64</c:v>
                </c:pt>
                <c:pt idx="285">
                  <c:v>2.99</c:v>
                </c:pt>
                <c:pt idx="286">
                  <c:v>2.4500000000000002</c:v>
                </c:pt>
                <c:pt idx="287">
                  <c:v>2.46</c:v>
                </c:pt>
                <c:pt idx="288">
                  <c:v>2.57</c:v>
                </c:pt>
                <c:pt idx="289">
                  <c:v>2.68</c:v>
                </c:pt>
                <c:pt idx="290">
                  <c:v>2.1800000000000002</c:v>
                </c:pt>
                <c:pt idx="291">
                  <c:v>2.62</c:v>
                </c:pt>
                <c:pt idx="292">
                  <c:v>2.61</c:v>
                </c:pt>
                <c:pt idx="293">
                  <c:v>3.29</c:v>
                </c:pt>
                <c:pt idx="294">
                  <c:v>3.31</c:v>
                </c:pt>
                <c:pt idx="295">
                  <c:v>4.42</c:v>
                </c:pt>
                <c:pt idx="296">
                  <c:v>2.85</c:v>
                </c:pt>
                <c:pt idx="297">
                  <c:v>2.5</c:v>
                </c:pt>
                <c:pt idx="298">
                  <c:v>1.88</c:v>
                </c:pt>
                <c:pt idx="299">
                  <c:v>1.81</c:v>
                </c:pt>
                <c:pt idx="300">
                  <c:v>1.1499999999999999</c:v>
                </c:pt>
                <c:pt idx="301">
                  <c:v>9.91</c:v>
                </c:pt>
                <c:pt idx="302">
                  <c:v>4.87</c:v>
                </c:pt>
                <c:pt idx="303">
                  <c:v>5.76</c:v>
                </c:pt>
                <c:pt idx="304">
                  <c:v>0.99199999999999999</c:v>
                </c:pt>
                <c:pt idx="305">
                  <c:v>5.05</c:v>
                </c:pt>
                <c:pt idx="306">
                  <c:v>4.0199999999999996</c:v>
                </c:pt>
                <c:pt idx="307">
                  <c:v>1.27</c:v>
                </c:pt>
                <c:pt idx="308">
                  <c:v>1.41</c:v>
                </c:pt>
                <c:pt idx="309">
                  <c:v>1.6</c:v>
                </c:pt>
                <c:pt idx="310">
                  <c:v>0.81</c:v>
                </c:pt>
                <c:pt idx="311">
                  <c:v>0.97</c:v>
                </c:pt>
                <c:pt idx="312">
                  <c:v>0.8</c:v>
                </c:pt>
                <c:pt idx="313">
                  <c:v>1.94</c:v>
                </c:pt>
                <c:pt idx="314">
                  <c:v>1</c:v>
                </c:pt>
                <c:pt idx="315">
                  <c:v>0.67</c:v>
                </c:pt>
                <c:pt idx="316">
                  <c:v>1.92</c:v>
                </c:pt>
                <c:pt idx="317">
                  <c:v>2</c:v>
                </c:pt>
                <c:pt idx="318">
                  <c:v>1.42</c:v>
                </c:pt>
                <c:pt idx="319">
                  <c:v>1.51</c:v>
                </c:pt>
                <c:pt idx="320">
                  <c:v>1.0900000000000001</c:v>
                </c:pt>
                <c:pt idx="321">
                  <c:v>0.84</c:v>
                </c:pt>
                <c:pt idx="322">
                  <c:v>1.21</c:v>
                </c:pt>
                <c:pt idx="323">
                  <c:v>4.08</c:v>
                </c:pt>
              </c:numCache>
            </c:numRef>
          </c:xVal>
          <c:yVal>
            <c:numRef>
              <c:f>graphs!$E$64:$E$387</c:f>
              <c:numCache>
                <c:formatCode>General</c:formatCode>
                <c:ptCount val="324"/>
                <c:pt idx="0">
                  <c:v>1016.895</c:v>
                </c:pt>
                <c:pt idx="1">
                  <c:v>1046.585</c:v>
                </c:pt>
                <c:pt idx="2">
                  <c:v>1129.645</c:v>
                </c:pt>
                <c:pt idx="3">
                  <c:v>1132.915</c:v>
                </c:pt>
                <c:pt idx="4">
                  <c:v>1145.48</c:v>
                </c:pt>
                <c:pt idx="5">
                  <c:v>1153.135</c:v>
                </c:pt>
                <c:pt idx="6">
                  <c:v>1047</c:v>
                </c:pt>
                <c:pt idx="7">
                  <c:v>1051.9850000000001</c:v>
                </c:pt>
                <c:pt idx="8">
                  <c:v>1056.3150000000001</c:v>
                </c:pt>
                <c:pt idx="9">
                  <c:v>1061.77</c:v>
                </c:pt>
                <c:pt idx="10">
                  <c:v>1070</c:v>
                </c:pt>
                <c:pt idx="11">
                  <c:v>1074.595</c:v>
                </c:pt>
                <c:pt idx="12">
                  <c:v>1146.3899999999999</c:v>
                </c:pt>
                <c:pt idx="13">
                  <c:v>1150.5999999999999</c:v>
                </c:pt>
                <c:pt idx="14">
                  <c:v>1155.72</c:v>
                </c:pt>
                <c:pt idx="15">
                  <c:v>1166.345</c:v>
                </c:pt>
                <c:pt idx="16">
                  <c:v>1158.665</c:v>
                </c:pt>
                <c:pt idx="17">
                  <c:v>1171.105</c:v>
                </c:pt>
                <c:pt idx="18">
                  <c:v>876.76</c:v>
                </c:pt>
                <c:pt idx="19">
                  <c:v>884.99</c:v>
                </c:pt>
                <c:pt idx="20">
                  <c:v>890.40000000000009</c:v>
                </c:pt>
                <c:pt idx="21">
                  <c:v>896.59500000000003</c:v>
                </c:pt>
                <c:pt idx="22">
                  <c:v>901.5</c:v>
                </c:pt>
                <c:pt idx="23">
                  <c:v>922.23</c:v>
                </c:pt>
                <c:pt idx="24">
                  <c:v>929.61</c:v>
                </c:pt>
                <c:pt idx="25">
                  <c:v>618.83500000000004</c:v>
                </c:pt>
                <c:pt idx="26">
                  <c:v>655.82500000000005</c:v>
                </c:pt>
                <c:pt idx="27">
                  <c:v>1113.45</c:v>
                </c:pt>
                <c:pt idx="28">
                  <c:v>1131.52</c:v>
                </c:pt>
                <c:pt idx="29">
                  <c:v>1141.0149999999999</c:v>
                </c:pt>
                <c:pt idx="30">
                  <c:v>872.28</c:v>
                </c:pt>
                <c:pt idx="31">
                  <c:v>892.125</c:v>
                </c:pt>
                <c:pt idx="32">
                  <c:v>923.60500000000002</c:v>
                </c:pt>
                <c:pt idx="33">
                  <c:v>967.94499999999994</c:v>
                </c:pt>
                <c:pt idx="34">
                  <c:v>997.41499999999996</c:v>
                </c:pt>
                <c:pt idx="35">
                  <c:v>1006.4449999999999</c:v>
                </c:pt>
                <c:pt idx="36">
                  <c:v>1032.1399999999999</c:v>
                </c:pt>
                <c:pt idx="37">
                  <c:v>1081.7649999999999</c:v>
                </c:pt>
                <c:pt idx="38">
                  <c:v>1094.6949999999999</c:v>
                </c:pt>
                <c:pt idx="39">
                  <c:v>1108</c:v>
                </c:pt>
                <c:pt idx="40">
                  <c:v>1110.6599999999999</c:v>
                </c:pt>
                <c:pt idx="41">
                  <c:v>1122.1500000000001</c:v>
                </c:pt>
                <c:pt idx="42">
                  <c:v>1156.1849999999999</c:v>
                </c:pt>
                <c:pt idx="43">
                  <c:v>1166.835</c:v>
                </c:pt>
                <c:pt idx="44">
                  <c:v>1328.03</c:v>
                </c:pt>
                <c:pt idx="45">
                  <c:v>1332.55</c:v>
                </c:pt>
                <c:pt idx="46">
                  <c:v>1338.55</c:v>
                </c:pt>
                <c:pt idx="47">
                  <c:v>1345.085</c:v>
                </c:pt>
                <c:pt idx="48">
                  <c:v>1357.78</c:v>
                </c:pt>
                <c:pt idx="49">
                  <c:v>993.375</c:v>
                </c:pt>
                <c:pt idx="50">
                  <c:v>999.05</c:v>
                </c:pt>
                <c:pt idx="51">
                  <c:v>1064.8499999999999</c:v>
                </c:pt>
                <c:pt idx="52">
                  <c:v>1070.9650000000001</c:v>
                </c:pt>
                <c:pt idx="53">
                  <c:v>1080.96</c:v>
                </c:pt>
                <c:pt idx="54">
                  <c:v>1086.9349999999999</c:v>
                </c:pt>
                <c:pt idx="55">
                  <c:v>1094.4549999999999</c:v>
                </c:pt>
                <c:pt idx="56">
                  <c:v>854.99</c:v>
                </c:pt>
                <c:pt idx="57">
                  <c:v>863.26</c:v>
                </c:pt>
                <c:pt idx="58">
                  <c:v>950.61</c:v>
                </c:pt>
                <c:pt idx="59">
                  <c:v>962.94499999999994</c:v>
                </c:pt>
                <c:pt idx="60">
                  <c:v>969.08999999999992</c:v>
                </c:pt>
                <c:pt idx="61">
                  <c:v>1335</c:v>
                </c:pt>
                <c:pt idx="62">
                  <c:v>1354</c:v>
                </c:pt>
                <c:pt idx="63">
                  <c:v>1358</c:v>
                </c:pt>
                <c:pt idx="64">
                  <c:v>1392</c:v>
                </c:pt>
                <c:pt idx="65">
                  <c:v>1395</c:v>
                </c:pt>
                <c:pt idx="66">
                  <c:v>1397</c:v>
                </c:pt>
                <c:pt idx="67">
                  <c:v>1406</c:v>
                </c:pt>
                <c:pt idx="68">
                  <c:v>1413</c:v>
                </c:pt>
                <c:pt idx="69">
                  <c:v>1422</c:v>
                </c:pt>
                <c:pt idx="70">
                  <c:v>1428</c:v>
                </c:pt>
                <c:pt idx="71">
                  <c:v>1440</c:v>
                </c:pt>
                <c:pt idx="72">
                  <c:v>1447</c:v>
                </c:pt>
                <c:pt idx="73">
                  <c:v>1454</c:v>
                </c:pt>
                <c:pt idx="74">
                  <c:v>1462</c:v>
                </c:pt>
                <c:pt idx="75">
                  <c:v>1514.21</c:v>
                </c:pt>
                <c:pt idx="76">
                  <c:v>1404.6599999999999</c:v>
                </c:pt>
                <c:pt idx="77">
                  <c:v>1423.48</c:v>
                </c:pt>
                <c:pt idx="78">
                  <c:v>1073.8699999999999</c:v>
                </c:pt>
                <c:pt idx="79">
                  <c:v>1077.45</c:v>
                </c:pt>
                <c:pt idx="80">
                  <c:v>1079.21</c:v>
                </c:pt>
                <c:pt idx="81">
                  <c:v>1082.28</c:v>
                </c:pt>
                <c:pt idx="82">
                  <c:v>1083.8499999999999</c:v>
                </c:pt>
                <c:pt idx="83">
                  <c:v>1085.3399999999999</c:v>
                </c:pt>
                <c:pt idx="84">
                  <c:v>1086.92</c:v>
                </c:pt>
                <c:pt idx="85">
                  <c:v>1088.4100000000001</c:v>
                </c:pt>
                <c:pt idx="86">
                  <c:v>1096.83</c:v>
                </c:pt>
                <c:pt idx="87">
                  <c:v>1136.0050000000001</c:v>
                </c:pt>
                <c:pt idx="88">
                  <c:v>1151.7350000000001</c:v>
                </c:pt>
                <c:pt idx="89">
                  <c:v>836.56</c:v>
                </c:pt>
                <c:pt idx="90">
                  <c:v>887.3</c:v>
                </c:pt>
                <c:pt idx="91">
                  <c:v>888.93</c:v>
                </c:pt>
                <c:pt idx="92">
                  <c:v>891.45</c:v>
                </c:pt>
                <c:pt idx="93">
                  <c:v>892.94</c:v>
                </c:pt>
                <c:pt idx="94">
                  <c:v>894.93</c:v>
                </c:pt>
                <c:pt idx="95">
                  <c:v>908.32</c:v>
                </c:pt>
                <c:pt idx="96">
                  <c:v>914.35</c:v>
                </c:pt>
                <c:pt idx="97">
                  <c:v>922.51</c:v>
                </c:pt>
                <c:pt idx="98">
                  <c:v>924.92</c:v>
                </c:pt>
                <c:pt idx="99">
                  <c:v>941.59</c:v>
                </c:pt>
                <c:pt idx="100">
                  <c:v>852.42499999999995</c:v>
                </c:pt>
                <c:pt idx="101">
                  <c:v>900.76</c:v>
                </c:pt>
                <c:pt idx="102">
                  <c:v>903.29</c:v>
                </c:pt>
                <c:pt idx="103">
                  <c:v>918.17</c:v>
                </c:pt>
                <c:pt idx="104">
                  <c:v>937.82999999999993</c:v>
                </c:pt>
                <c:pt idx="105">
                  <c:v>964.93000000000006</c:v>
                </c:pt>
                <c:pt idx="106">
                  <c:v>965.85</c:v>
                </c:pt>
                <c:pt idx="107">
                  <c:v>977.09</c:v>
                </c:pt>
                <c:pt idx="108">
                  <c:v>974.9</c:v>
                </c:pt>
                <c:pt idx="109">
                  <c:v>988.44499999999994</c:v>
                </c:pt>
                <c:pt idx="110">
                  <c:v>1009.8</c:v>
                </c:pt>
                <c:pt idx="111">
                  <c:v>1076.1199999999999</c:v>
                </c:pt>
                <c:pt idx="112">
                  <c:v>1077.9000000000001</c:v>
                </c:pt>
                <c:pt idx="113">
                  <c:v>1158.08</c:v>
                </c:pt>
                <c:pt idx="114">
                  <c:v>1159.4450000000002</c:v>
                </c:pt>
                <c:pt idx="115">
                  <c:v>1160.8150000000001</c:v>
                </c:pt>
                <c:pt idx="116">
                  <c:v>1161.855</c:v>
                </c:pt>
                <c:pt idx="117">
                  <c:v>1174.1100000000001</c:v>
                </c:pt>
                <c:pt idx="118">
                  <c:v>1175.83</c:v>
                </c:pt>
                <c:pt idx="119">
                  <c:v>1178.55</c:v>
                </c:pt>
                <c:pt idx="120">
                  <c:v>1179.5999999999999</c:v>
                </c:pt>
                <c:pt idx="121">
                  <c:v>1187.385</c:v>
                </c:pt>
                <c:pt idx="122">
                  <c:v>1191.72</c:v>
                </c:pt>
                <c:pt idx="123">
                  <c:v>1232.46</c:v>
                </c:pt>
                <c:pt idx="124">
                  <c:v>1292.3449999999998</c:v>
                </c:pt>
                <c:pt idx="125">
                  <c:v>1301.8</c:v>
                </c:pt>
                <c:pt idx="126">
                  <c:v>1317.58</c:v>
                </c:pt>
                <c:pt idx="127">
                  <c:v>1042</c:v>
                </c:pt>
                <c:pt idx="128">
                  <c:v>1052</c:v>
                </c:pt>
                <c:pt idx="129">
                  <c:v>1078</c:v>
                </c:pt>
                <c:pt idx="130">
                  <c:v>1123</c:v>
                </c:pt>
                <c:pt idx="131">
                  <c:v>1131</c:v>
                </c:pt>
                <c:pt idx="132">
                  <c:v>1137</c:v>
                </c:pt>
                <c:pt idx="133">
                  <c:v>1138</c:v>
                </c:pt>
                <c:pt idx="134">
                  <c:v>1160</c:v>
                </c:pt>
                <c:pt idx="135">
                  <c:v>1161</c:v>
                </c:pt>
                <c:pt idx="136">
                  <c:v>1169</c:v>
                </c:pt>
                <c:pt idx="137">
                  <c:v>1183</c:v>
                </c:pt>
                <c:pt idx="138">
                  <c:v>1194</c:v>
                </c:pt>
                <c:pt idx="139">
                  <c:v>1201</c:v>
                </c:pt>
                <c:pt idx="140">
                  <c:v>1201</c:v>
                </c:pt>
                <c:pt idx="141">
                  <c:v>844.91</c:v>
                </c:pt>
                <c:pt idx="142">
                  <c:v>846.07</c:v>
                </c:pt>
                <c:pt idx="143">
                  <c:v>857.1</c:v>
                </c:pt>
                <c:pt idx="144">
                  <c:v>869.53</c:v>
                </c:pt>
                <c:pt idx="145">
                  <c:v>872.23</c:v>
                </c:pt>
                <c:pt idx="146">
                  <c:v>878.67</c:v>
                </c:pt>
                <c:pt idx="147">
                  <c:v>915.8</c:v>
                </c:pt>
                <c:pt idx="148">
                  <c:v>917.07</c:v>
                </c:pt>
                <c:pt idx="149">
                  <c:v>918.07</c:v>
                </c:pt>
                <c:pt idx="150">
                  <c:v>919.19</c:v>
                </c:pt>
                <c:pt idx="151">
                  <c:v>920.19</c:v>
                </c:pt>
                <c:pt idx="152">
                  <c:v>921.27</c:v>
                </c:pt>
                <c:pt idx="153">
                  <c:v>926.93000000000006</c:v>
                </c:pt>
                <c:pt idx="154">
                  <c:v>951</c:v>
                </c:pt>
                <c:pt idx="155">
                  <c:v>952</c:v>
                </c:pt>
                <c:pt idx="156">
                  <c:v>953.1</c:v>
                </c:pt>
                <c:pt idx="157">
                  <c:v>954.34</c:v>
                </c:pt>
                <c:pt idx="158">
                  <c:v>961.35</c:v>
                </c:pt>
                <c:pt idx="159">
                  <c:v>980.35</c:v>
                </c:pt>
                <c:pt idx="160">
                  <c:v>981.24</c:v>
                </c:pt>
                <c:pt idx="161">
                  <c:v>988.35</c:v>
                </c:pt>
                <c:pt idx="162">
                  <c:v>989.1</c:v>
                </c:pt>
                <c:pt idx="163">
                  <c:v>744.68</c:v>
                </c:pt>
                <c:pt idx="164">
                  <c:v>747.33</c:v>
                </c:pt>
                <c:pt idx="165">
                  <c:v>757.06</c:v>
                </c:pt>
                <c:pt idx="166">
                  <c:v>768.74</c:v>
                </c:pt>
                <c:pt idx="167">
                  <c:v>772.09</c:v>
                </c:pt>
                <c:pt idx="168">
                  <c:v>773.09</c:v>
                </c:pt>
                <c:pt idx="169">
                  <c:v>826.1</c:v>
                </c:pt>
                <c:pt idx="170">
                  <c:v>828.55</c:v>
                </c:pt>
                <c:pt idx="171">
                  <c:v>829.95</c:v>
                </c:pt>
                <c:pt idx="172">
                  <c:v>830.95</c:v>
                </c:pt>
                <c:pt idx="173">
                  <c:v>833.04</c:v>
                </c:pt>
                <c:pt idx="174">
                  <c:v>848.93</c:v>
                </c:pt>
                <c:pt idx="175">
                  <c:v>854.1</c:v>
                </c:pt>
                <c:pt idx="176">
                  <c:v>855.97</c:v>
                </c:pt>
                <c:pt idx="177">
                  <c:v>877.99</c:v>
                </c:pt>
                <c:pt idx="178">
                  <c:v>887.3</c:v>
                </c:pt>
                <c:pt idx="179">
                  <c:v>987.06</c:v>
                </c:pt>
                <c:pt idx="180">
                  <c:v>988.07</c:v>
                </c:pt>
                <c:pt idx="181">
                  <c:v>992.17000000000007</c:v>
                </c:pt>
                <c:pt idx="182">
                  <c:v>993.24</c:v>
                </c:pt>
                <c:pt idx="183">
                  <c:v>1032.92</c:v>
                </c:pt>
                <c:pt idx="184">
                  <c:v>1036.54</c:v>
                </c:pt>
                <c:pt idx="185">
                  <c:v>1037.29</c:v>
                </c:pt>
                <c:pt idx="186">
                  <c:v>1053.0899999999999</c:v>
                </c:pt>
                <c:pt idx="187">
                  <c:v>1061.9100000000001</c:v>
                </c:pt>
                <c:pt idx="188">
                  <c:v>1072.71</c:v>
                </c:pt>
                <c:pt idx="189">
                  <c:v>1078.1199999999999</c:v>
                </c:pt>
                <c:pt idx="190">
                  <c:v>1081.48</c:v>
                </c:pt>
                <c:pt idx="191">
                  <c:v>794.2</c:v>
                </c:pt>
                <c:pt idx="192">
                  <c:v>801.93</c:v>
                </c:pt>
                <c:pt idx="193">
                  <c:v>803.86</c:v>
                </c:pt>
                <c:pt idx="194">
                  <c:v>805.05</c:v>
                </c:pt>
                <c:pt idx="195">
                  <c:v>806.05</c:v>
                </c:pt>
                <c:pt idx="196">
                  <c:v>819.93</c:v>
                </c:pt>
                <c:pt idx="197">
                  <c:v>828.7</c:v>
                </c:pt>
                <c:pt idx="198">
                  <c:v>855.53</c:v>
                </c:pt>
                <c:pt idx="199">
                  <c:v>856.96</c:v>
                </c:pt>
                <c:pt idx="200">
                  <c:v>859.76</c:v>
                </c:pt>
                <c:pt idx="201">
                  <c:v>860.76</c:v>
                </c:pt>
                <c:pt idx="202">
                  <c:v>875.54</c:v>
                </c:pt>
                <c:pt idx="203">
                  <c:v>888.23</c:v>
                </c:pt>
                <c:pt idx="204">
                  <c:v>894.1</c:v>
                </c:pt>
                <c:pt idx="205">
                  <c:v>895.1</c:v>
                </c:pt>
                <c:pt idx="206">
                  <c:v>903.92</c:v>
                </c:pt>
                <c:pt idx="207">
                  <c:v>904.92</c:v>
                </c:pt>
                <c:pt idx="208">
                  <c:v>905.92</c:v>
                </c:pt>
                <c:pt idx="209">
                  <c:v>974.20499999999993</c:v>
                </c:pt>
                <c:pt idx="210">
                  <c:v>985.81500000000005</c:v>
                </c:pt>
                <c:pt idx="211">
                  <c:v>995.42499999999995</c:v>
                </c:pt>
                <c:pt idx="212">
                  <c:v>974.21</c:v>
                </c:pt>
                <c:pt idx="213">
                  <c:v>967.67</c:v>
                </c:pt>
                <c:pt idx="214">
                  <c:v>973.95</c:v>
                </c:pt>
                <c:pt idx="215">
                  <c:v>974.31999999999994</c:v>
                </c:pt>
                <c:pt idx="216">
                  <c:v>985.625</c:v>
                </c:pt>
                <c:pt idx="217">
                  <c:v>995.39499999999998</c:v>
                </c:pt>
                <c:pt idx="218">
                  <c:v>808.44</c:v>
                </c:pt>
                <c:pt idx="219">
                  <c:v>809.66</c:v>
                </c:pt>
                <c:pt idx="220">
                  <c:v>812.27</c:v>
                </c:pt>
                <c:pt idx="221">
                  <c:v>863.06</c:v>
                </c:pt>
                <c:pt idx="222">
                  <c:v>864.88</c:v>
                </c:pt>
                <c:pt idx="223">
                  <c:v>869.58</c:v>
                </c:pt>
                <c:pt idx="224">
                  <c:v>879.91</c:v>
                </c:pt>
                <c:pt idx="225">
                  <c:v>893.75</c:v>
                </c:pt>
                <c:pt idx="226">
                  <c:v>906.65</c:v>
                </c:pt>
                <c:pt idx="227">
                  <c:v>959.25</c:v>
                </c:pt>
                <c:pt idx="228">
                  <c:v>1182.31</c:v>
                </c:pt>
                <c:pt idx="229">
                  <c:v>944</c:v>
                </c:pt>
                <c:pt idx="230">
                  <c:v>970</c:v>
                </c:pt>
                <c:pt idx="231">
                  <c:v>982</c:v>
                </c:pt>
                <c:pt idx="232">
                  <c:v>989</c:v>
                </c:pt>
                <c:pt idx="233">
                  <c:v>991</c:v>
                </c:pt>
                <c:pt idx="234">
                  <c:v>997</c:v>
                </c:pt>
                <c:pt idx="235">
                  <c:v>1033</c:v>
                </c:pt>
                <c:pt idx="236">
                  <c:v>1042</c:v>
                </c:pt>
                <c:pt idx="237">
                  <c:v>1047</c:v>
                </c:pt>
                <c:pt idx="238">
                  <c:v>1057</c:v>
                </c:pt>
                <c:pt idx="239">
                  <c:v>1061</c:v>
                </c:pt>
                <c:pt idx="240">
                  <c:v>1069</c:v>
                </c:pt>
                <c:pt idx="241">
                  <c:v>859.52</c:v>
                </c:pt>
                <c:pt idx="242">
                  <c:v>860.52</c:v>
                </c:pt>
                <c:pt idx="243">
                  <c:v>861.52</c:v>
                </c:pt>
                <c:pt idx="244">
                  <c:v>890.05</c:v>
                </c:pt>
                <c:pt idx="245">
                  <c:v>538.66</c:v>
                </c:pt>
                <c:pt idx="246">
                  <c:v>590.53</c:v>
                </c:pt>
                <c:pt idx="247">
                  <c:v>591.53</c:v>
                </c:pt>
                <c:pt idx="248">
                  <c:v>593.97</c:v>
                </c:pt>
                <c:pt idx="249">
                  <c:v>606.16</c:v>
                </c:pt>
                <c:pt idx="250">
                  <c:v>608.94000000000005</c:v>
                </c:pt>
                <c:pt idx="251">
                  <c:v>618.80999999999995</c:v>
                </c:pt>
                <c:pt idx="252">
                  <c:v>621.05999999999995</c:v>
                </c:pt>
                <c:pt idx="253">
                  <c:v>622.05999999999995</c:v>
                </c:pt>
                <c:pt idx="254">
                  <c:v>623.9</c:v>
                </c:pt>
                <c:pt idx="255">
                  <c:v>630.21</c:v>
                </c:pt>
                <c:pt idx="256">
                  <c:v>648.38</c:v>
                </c:pt>
                <c:pt idx="257">
                  <c:v>1399.54</c:v>
                </c:pt>
                <c:pt idx="258">
                  <c:v>1401.14</c:v>
                </c:pt>
                <c:pt idx="259">
                  <c:v>1402.65</c:v>
                </c:pt>
                <c:pt idx="260">
                  <c:v>1403.65</c:v>
                </c:pt>
                <c:pt idx="261">
                  <c:v>1405.3</c:v>
                </c:pt>
                <c:pt idx="262">
                  <c:v>1406.3</c:v>
                </c:pt>
                <c:pt idx="263">
                  <c:v>1192.3599999999999</c:v>
                </c:pt>
                <c:pt idx="264">
                  <c:v>1193.5</c:v>
                </c:pt>
                <c:pt idx="265">
                  <c:v>1194.68</c:v>
                </c:pt>
                <c:pt idx="266">
                  <c:v>1197.6500000000001</c:v>
                </c:pt>
                <c:pt idx="267">
                  <c:v>1199.07</c:v>
                </c:pt>
                <c:pt idx="268">
                  <c:v>1203.75</c:v>
                </c:pt>
                <c:pt idx="269">
                  <c:v>1205.43</c:v>
                </c:pt>
                <c:pt idx="270">
                  <c:v>1207.29</c:v>
                </c:pt>
                <c:pt idx="271">
                  <c:v>1210.71</c:v>
                </c:pt>
                <c:pt idx="272">
                  <c:v>1213.3399999999999</c:v>
                </c:pt>
                <c:pt idx="273">
                  <c:v>1218.1199999999999</c:v>
                </c:pt>
                <c:pt idx="274">
                  <c:v>1238.21</c:v>
                </c:pt>
                <c:pt idx="275">
                  <c:v>1251.71</c:v>
                </c:pt>
                <c:pt idx="276">
                  <c:v>1253.48</c:v>
                </c:pt>
                <c:pt idx="277">
                  <c:v>1254.48</c:v>
                </c:pt>
                <c:pt idx="278">
                  <c:v>1255.48</c:v>
                </c:pt>
                <c:pt idx="279">
                  <c:v>1271.31</c:v>
                </c:pt>
                <c:pt idx="280">
                  <c:v>1272.74</c:v>
                </c:pt>
                <c:pt idx="281">
                  <c:v>1056.72</c:v>
                </c:pt>
                <c:pt idx="282">
                  <c:v>1058.93</c:v>
                </c:pt>
                <c:pt idx="283">
                  <c:v>1073.33</c:v>
                </c:pt>
                <c:pt idx="284">
                  <c:v>1075.07</c:v>
                </c:pt>
                <c:pt idx="285">
                  <c:v>1076.43</c:v>
                </c:pt>
                <c:pt idx="286">
                  <c:v>1093.47</c:v>
                </c:pt>
                <c:pt idx="287">
                  <c:v>1094.47</c:v>
                </c:pt>
                <c:pt idx="288">
                  <c:v>1124.48</c:v>
                </c:pt>
                <c:pt idx="289">
                  <c:v>1138.1199999999999</c:v>
                </c:pt>
                <c:pt idx="290">
                  <c:v>1139.1199999999999</c:v>
                </c:pt>
                <c:pt idx="291">
                  <c:v>960.79</c:v>
                </c:pt>
                <c:pt idx="292">
                  <c:v>963.35</c:v>
                </c:pt>
                <c:pt idx="293">
                  <c:v>964.35</c:v>
                </c:pt>
                <c:pt idx="294">
                  <c:v>967.71</c:v>
                </c:pt>
                <c:pt idx="295">
                  <c:v>1050.01</c:v>
                </c:pt>
                <c:pt idx="296">
                  <c:v>1055.27</c:v>
                </c:pt>
                <c:pt idx="297">
                  <c:v>1348.6599999999999</c:v>
                </c:pt>
                <c:pt idx="298">
                  <c:v>1360.04</c:v>
                </c:pt>
                <c:pt idx="299">
                  <c:v>1364.4</c:v>
                </c:pt>
                <c:pt idx="300">
                  <c:v>1375.2</c:v>
                </c:pt>
                <c:pt idx="301">
                  <c:v>1004.4549999999999</c:v>
                </c:pt>
                <c:pt idx="302">
                  <c:v>1014.9200000000001</c:v>
                </c:pt>
                <c:pt idx="303">
                  <c:v>1025.885</c:v>
                </c:pt>
                <c:pt idx="304">
                  <c:v>1486.76</c:v>
                </c:pt>
                <c:pt idx="305">
                  <c:v>1043.81</c:v>
                </c:pt>
                <c:pt idx="306">
                  <c:v>1103.05</c:v>
                </c:pt>
                <c:pt idx="307">
                  <c:v>1105.5</c:v>
                </c:pt>
                <c:pt idx="308">
                  <c:v>1130.32</c:v>
                </c:pt>
                <c:pt idx="309">
                  <c:v>1162.69</c:v>
                </c:pt>
                <c:pt idx="310">
                  <c:v>1152.49</c:v>
                </c:pt>
                <c:pt idx="311">
                  <c:v>1160.2550000000001</c:v>
                </c:pt>
                <c:pt idx="312">
                  <c:v>1166.1849999999999</c:v>
                </c:pt>
                <c:pt idx="313">
                  <c:v>1172.8499999999999</c:v>
                </c:pt>
                <c:pt idx="314">
                  <c:v>1192.83</c:v>
                </c:pt>
                <c:pt idx="315">
                  <c:v>1202.53</c:v>
                </c:pt>
                <c:pt idx="316">
                  <c:v>1213.24</c:v>
                </c:pt>
                <c:pt idx="317">
                  <c:v>724.56999999999994</c:v>
                </c:pt>
                <c:pt idx="318">
                  <c:v>738.99</c:v>
                </c:pt>
                <c:pt idx="319">
                  <c:v>769.98500000000001</c:v>
                </c:pt>
                <c:pt idx="320">
                  <c:v>1219.3600000000001</c:v>
                </c:pt>
                <c:pt idx="321">
                  <c:v>1220.825</c:v>
                </c:pt>
                <c:pt idx="322">
                  <c:v>1549.87</c:v>
                </c:pt>
                <c:pt idx="323">
                  <c:v>1626.0500000000002</c:v>
                </c:pt>
              </c:numCache>
            </c:numRef>
          </c:yVal>
          <c:smooth val="0"/>
        </c:ser>
        <c:ser>
          <c:idx val="2"/>
          <c:order val="2"/>
          <c:tx>
            <c:v>WInton</c:v>
          </c:tx>
          <c:spPr>
            <a:ln w="28575">
              <a:noFill/>
            </a:ln>
          </c:spPr>
          <c:xVal>
            <c:numRef>
              <c:f>graphs!$G$388:$G$415</c:f>
              <c:numCache>
                <c:formatCode>0.00</c:formatCode>
                <c:ptCount val="28"/>
                <c:pt idx="0">
                  <c:v>1.99</c:v>
                </c:pt>
                <c:pt idx="1">
                  <c:v>0.28000000000000003</c:v>
                </c:pt>
                <c:pt idx="2">
                  <c:v>3.04</c:v>
                </c:pt>
                <c:pt idx="3">
                  <c:v>6.28</c:v>
                </c:pt>
                <c:pt idx="4">
                  <c:v>1.19</c:v>
                </c:pt>
                <c:pt idx="5">
                  <c:v>1.65</c:v>
                </c:pt>
                <c:pt idx="6">
                  <c:v>0.73</c:v>
                </c:pt>
                <c:pt idx="7">
                  <c:v>1.9</c:v>
                </c:pt>
                <c:pt idx="8">
                  <c:v>1.03</c:v>
                </c:pt>
                <c:pt idx="9">
                  <c:v>2.15</c:v>
                </c:pt>
                <c:pt idx="10">
                  <c:v>4.7</c:v>
                </c:pt>
                <c:pt idx="11">
                  <c:v>1.05</c:v>
                </c:pt>
                <c:pt idx="12">
                  <c:v>0.86</c:v>
                </c:pt>
                <c:pt idx="13">
                  <c:v>7.14</c:v>
                </c:pt>
                <c:pt idx="14">
                  <c:v>13.33</c:v>
                </c:pt>
                <c:pt idx="15">
                  <c:v>16.07</c:v>
                </c:pt>
                <c:pt idx="16">
                  <c:v>0.27</c:v>
                </c:pt>
                <c:pt idx="17">
                  <c:v>0.9</c:v>
                </c:pt>
                <c:pt idx="18">
                  <c:v>11.03</c:v>
                </c:pt>
                <c:pt idx="19">
                  <c:v>7.66</c:v>
                </c:pt>
                <c:pt idx="20">
                  <c:v>0.66</c:v>
                </c:pt>
                <c:pt idx="21">
                  <c:v>8.52</c:v>
                </c:pt>
                <c:pt idx="22">
                  <c:v>1.32</c:v>
                </c:pt>
                <c:pt idx="23">
                  <c:v>1.92</c:v>
                </c:pt>
                <c:pt idx="24">
                  <c:v>1.94</c:v>
                </c:pt>
                <c:pt idx="25">
                  <c:v>4.37</c:v>
                </c:pt>
                <c:pt idx="26">
                  <c:v>0.87</c:v>
                </c:pt>
                <c:pt idx="27">
                  <c:v>0.86</c:v>
                </c:pt>
              </c:numCache>
            </c:numRef>
          </c:xVal>
          <c:yVal>
            <c:numRef>
              <c:f>graphs!$E$388:$E$415</c:f>
              <c:numCache>
                <c:formatCode>General</c:formatCode>
                <c:ptCount val="28"/>
                <c:pt idx="0">
                  <c:v>225.22500000000002</c:v>
                </c:pt>
                <c:pt idx="1">
                  <c:v>271.97000000000003</c:v>
                </c:pt>
                <c:pt idx="2">
                  <c:v>289.78499999999997</c:v>
                </c:pt>
                <c:pt idx="3">
                  <c:v>308.35000000000002</c:v>
                </c:pt>
                <c:pt idx="4">
                  <c:v>309.05</c:v>
                </c:pt>
                <c:pt idx="5">
                  <c:v>309.57499999999999</c:v>
                </c:pt>
                <c:pt idx="6">
                  <c:v>322.95</c:v>
                </c:pt>
                <c:pt idx="7">
                  <c:v>329.72</c:v>
                </c:pt>
                <c:pt idx="8">
                  <c:v>330.6</c:v>
                </c:pt>
                <c:pt idx="9">
                  <c:v>331.5</c:v>
                </c:pt>
                <c:pt idx="10">
                  <c:v>332.5</c:v>
                </c:pt>
                <c:pt idx="11">
                  <c:v>347.92499999999995</c:v>
                </c:pt>
                <c:pt idx="12">
                  <c:v>348.37</c:v>
                </c:pt>
                <c:pt idx="13">
                  <c:v>348.84</c:v>
                </c:pt>
                <c:pt idx="14">
                  <c:v>350.60500000000002</c:v>
                </c:pt>
                <c:pt idx="15">
                  <c:v>351.57499999999999</c:v>
                </c:pt>
                <c:pt idx="16">
                  <c:v>352.55</c:v>
                </c:pt>
                <c:pt idx="17">
                  <c:v>353.53</c:v>
                </c:pt>
                <c:pt idx="18">
                  <c:v>355.065</c:v>
                </c:pt>
                <c:pt idx="19">
                  <c:v>356.72</c:v>
                </c:pt>
                <c:pt idx="20">
                  <c:v>364.6</c:v>
                </c:pt>
                <c:pt idx="21">
                  <c:v>261.21000000000004</c:v>
                </c:pt>
                <c:pt idx="22">
                  <c:v>268.86500000000001</c:v>
                </c:pt>
                <c:pt idx="23">
                  <c:v>289.14999999999998</c:v>
                </c:pt>
                <c:pt idx="24">
                  <c:v>296.18</c:v>
                </c:pt>
                <c:pt idx="25">
                  <c:v>328.08500000000004</c:v>
                </c:pt>
                <c:pt idx="26">
                  <c:v>335.61</c:v>
                </c:pt>
                <c:pt idx="27">
                  <c:v>241.625</c:v>
                </c:pt>
              </c:numCache>
            </c:numRef>
          </c:yVal>
          <c:smooth val="0"/>
        </c:ser>
        <c:dLbls>
          <c:showLegendKey val="0"/>
          <c:showVal val="0"/>
          <c:showCatName val="0"/>
          <c:showSerName val="0"/>
          <c:showPercent val="0"/>
          <c:showBubbleSize val="0"/>
        </c:dLbls>
        <c:axId val="174000000"/>
        <c:axId val="174002176"/>
      </c:scatterChart>
      <c:valAx>
        <c:axId val="174000000"/>
        <c:scaling>
          <c:orientation val="minMax"/>
          <c:max val="25"/>
        </c:scaling>
        <c:delete val="0"/>
        <c:axPos val="b"/>
        <c:title>
          <c:tx>
            <c:rich>
              <a:bodyPr/>
              <a:lstStyle/>
              <a:p>
                <a:pPr>
                  <a:defRPr/>
                </a:pPr>
                <a:r>
                  <a:rPr lang="en-US"/>
                  <a:t>Gas content DAF (m3/t)</a:t>
                </a:r>
              </a:p>
            </c:rich>
          </c:tx>
          <c:layout/>
          <c:overlay val="0"/>
        </c:title>
        <c:numFmt formatCode="0.00" sourceLinked="1"/>
        <c:majorTickMark val="out"/>
        <c:minorTickMark val="none"/>
        <c:tickLblPos val="nextTo"/>
        <c:crossAx val="174002176"/>
        <c:crosses val="max"/>
        <c:crossBetween val="midCat"/>
        <c:majorUnit val="5"/>
      </c:valAx>
      <c:valAx>
        <c:axId val="174002176"/>
        <c:scaling>
          <c:orientation val="maxMin"/>
        </c:scaling>
        <c:delete val="0"/>
        <c:axPos val="l"/>
        <c:majorGridlines/>
        <c:title>
          <c:tx>
            <c:rich>
              <a:bodyPr rot="-5400000" vert="horz"/>
              <a:lstStyle/>
              <a:p>
                <a:pPr>
                  <a:defRPr/>
                </a:pPr>
                <a:r>
                  <a:rPr lang="en-US"/>
                  <a:t>Sample depth (mid point)</a:t>
                </a:r>
              </a:p>
            </c:rich>
          </c:tx>
          <c:layout/>
          <c:overlay val="0"/>
        </c:title>
        <c:numFmt formatCode="General" sourceLinked="1"/>
        <c:majorTickMark val="out"/>
        <c:minorTickMark val="none"/>
        <c:tickLblPos val="nextTo"/>
        <c:crossAx val="174000000"/>
        <c:crosses val="autoZero"/>
        <c:crossBetween val="midCat"/>
      </c:valAx>
    </c:plotArea>
    <c:legend>
      <c:legendPos val="r"/>
      <c:layout>
        <c:manualLayout>
          <c:xMode val="edge"/>
          <c:yMode val="edge"/>
          <c:x val="0.78837510936132948"/>
          <c:y val="0.37442403032954263"/>
          <c:w val="0.19495822397200346"/>
          <c:h val="0.52892935258092788"/>
        </c:manualLayout>
      </c:layout>
      <c:overlay val="0"/>
    </c:legend>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weighted avr gas content vs sample gas content vs depth</a:t>
            </a:r>
          </a:p>
        </c:rich>
      </c:tx>
      <c:layout/>
      <c:overlay val="1"/>
    </c:title>
    <c:autoTitleDeleted val="0"/>
    <c:plotArea>
      <c:layout/>
      <c:scatterChart>
        <c:scatterStyle val="lineMarker"/>
        <c:varyColors val="0"/>
        <c:ser>
          <c:idx val="2"/>
          <c:order val="0"/>
          <c:tx>
            <c:v>WInton</c:v>
          </c:tx>
          <c:spPr>
            <a:ln w="28575">
              <a:noFill/>
            </a:ln>
          </c:spPr>
          <c:xVal>
            <c:numRef>
              <c:f>graphs!$G$388:$G$415</c:f>
              <c:numCache>
                <c:formatCode>0.00</c:formatCode>
                <c:ptCount val="28"/>
                <c:pt idx="0">
                  <c:v>1.99</c:v>
                </c:pt>
                <c:pt idx="1">
                  <c:v>0.28000000000000003</c:v>
                </c:pt>
                <c:pt idx="2">
                  <c:v>3.04</c:v>
                </c:pt>
                <c:pt idx="3">
                  <c:v>6.28</c:v>
                </c:pt>
                <c:pt idx="4">
                  <c:v>1.19</c:v>
                </c:pt>
                <c:pt idx="5">
                  <c:v>1.65</c:v>
                </c:pt>
                <c:pt idx="6">
                  <c:v>0.73</c:v>
                </c:pt>
                <c:pt idx="7">
                  <c:v>1.9</c:v>
                </c:pt>
                <c:pt idx="8">
                  <c:v>1.03</c:v>
                </c:pt>
                <c:pt idx="9">
                  <c:v>2.15</c:v>
                </c:pt>
                <c:pt idx="10">
                  <c:v>4.7</c:v>
                </c:pt>
                <c:pt idx="11">
                  <c:v>1.05</c:v>
                </c:pt>
                <c:pt idx="12">
                  <c:v>0.86</c:v>
                </c:pt>
                <c:pt idx="13">
                  <c:v>7.14</c:v>
                </c:pt>
                <c:pt idx="14">
                  <c:v>13.33</c:v>
                </c:pt>
                <c:pt idx="15">
                  <c:v>16.07</c:v>
                </c:pt>
                <c:pt idx="16">
                  <c:v>0.27</c:v>
                </c:pt>
                <c:pt idx="17">
                  <c:v>0.9</c:v>
                </c:pt>
                <c:pt idx="18">
                  <c:v>11.03</c:v>
                </c:pt>
                <c:pt idx="19">
                  <c:v>7.66</c:v>
                </c:pt>
                <c:pt idx="20">
                  <c:v>0.66</c:v>
                </c:pt>
                <c:pt idx="21">
                  <c:v>8.52</c:v>
                </c:pt>
                <c:pt idx="22">
                  <c:v>1.32</c:v>
                </c:pt>
                <c:pt idx="23">
                  <c:v>1.92</c:v>
                </c:pt>
                <c:pt idx="24">
                  <c:v>1.94</c:v>
                </c:pt>
                <c:pt idx="25">
                  <c:v>4.37</c:v>
                </c:pt>
                <c:pt idx="26">
                  <c:v>0.87</c:v>
                </c:pt>
                <c:pt idx="27">
                  <c:v>0.86</c:v>
                </c:pt>
              </c:numCache>
            </c:numRef>
          </c:xVal>
          <c:yVal>
            <c:numRef>
              <c:f>graphs!$E$388:$E$415</c:f>
              <c:numCache>
                <c:formatCode>General</c:formatCode>
                <c:ptCount val="28"/>
                <c:pt idx="0">
                  <c:v>225.22500000000002</c:v>
                </c:pt>
                <c:pt idx="1">
                  <c:v>271.97000000000003</c:v>
                </c:pt>
                <c:pt idx="2">
                  <c:v>289.78499999999997</c:v>
                </c:pt>
                <c:pt idx="3">
                  <c:v>308.35000000000002</c:v>
                </c:pt>
                <c:pt idx="4">
                  <c:v>309.05</c:v>
                </c:pt>
                <c:pt idx="5">
                  <c:v>309.57499999999999</c:v>
                </c:pt>
                <c:pt idx="6">
                  <c:v>322.95</c:v>
                </c:pt>
                <c:pt idx="7">
                  <c:v>329.72</c:v>
                </c:pt>
                <c:pt idx="8">
                  <c:v>330.6</c:v>
                </c:pt>
                <c:pt idx="9">
                  <c:v>331.5</c:v>
                </c:pt>
                <c:pt idx="10">
                  <c:v>332.5</c:v>
                </c:pt>
                <c:pt idx="11">
                  <c:v>347.92499999999995</c:v>
                </c:pt>
                <c:pt idx="12">
                  <c:v>348.37</c:v>
                </c:pt>
                <c:pt idx="13">
                  <c:v>348.84</c:v>
                </c:pt>
                <c:pt idx="14">
                  <c:v>350.60500000000002</c:v>
                </c:pt>
                <c:pt idx="15">
                  <c:v>351.57499999999999</c:v>
                </c:pt>
                <c:pt idx="16">
                  <c:v>352.55</c:v>
                </c:pt>
                <c:pt idx="17">
                  <c:v>353.53</c:v>
                </c:pt>
                <c:pt idx="18">
                  <c:v>355.065</c:v>
                </c:pt>
                <c:pt idx="19">
                  <c:v>356.72</c:v>
                </c:pt>
                <c:pt idx="20">
                  <c:v>364.6</c:v>
                </c:pt>
                <c:pt idx="21">
                  <c:v>261.21000000000004</c:v>
                </c:pt>
                <c:pt idx="22">
                  <c:v>268.86500000000001</c:v>
                </c:pt>
                <c:pt idx="23">
                  <c:v>289.14999999999998</c:v>
                </c:pt>
                <c:pt idx="24">
                  <c:v>296.18</c:v>
                </c:pt>
                <c:pt idx="25">
                  <c:v>328.08500000000004</c:v>
                </c:pt>
                <c:pt idx="26">
                  <c:v>335.61</c:v>
                </c:pt>
                <c:pt idx="27">
                  <c:v>241.625</c:v>
                </c:pt>
              </c:numCache>
            </c:numRef>
          </c:yVal>
          <c:smooth val="0"/>
        </c:ser>
        <c:ser>
          <c:idx val="1"/>
          <c:order val="1"/>
          <c:tx>
            <c:v>Upp Perm coal measures</c:v>
          </c:tx>
          <c:spPr>
            <a:ln w="28575">
              <a:noFill/>
            </a:ln>
          </c:spPr>
          <c:marker>
            <c:symbol val="square"/>
            <c:size val="4"/>
          </c:marker>
          <c:xVal>
            <c:numRef>
              <c:f>graphs!$G$125:$G$387</c:f>
              <c:numCache>
                <c:formatCode>0.00</c:formatCode>
                <c:ptCount val="263"/>
                <c:pt idx="0">
                  <c:v>1.8122610788616735</c:v>
                </c:pt>
                <c:pt idx="1">
                  <c:v>2.8316579357213651</c:v>
                </c:pt>
                <c:pt idx="2">
                  <c:v>2.661758459578083</c:v>
                </c:pt>
                <c:pt idx="3">
                  <c:v>2.1237434517910239</c:v>
                </c:pt>
                <c:pt idx="4">
                  <c:v>2.4352258247203737</c:v>
                </c:pt>
                <c:pt idx="5">
                  <c:v>3.6528387370805611</c:v>
                </c:pt>
                <c:pt idx="6">
                  <c:v>3.56788899900892</c:v>
                </c:pt>
                <c:pt idx="7">
                  <c:v>2.4352258247203737</c:v>
                </c:pt>
                <c:pt idx="8">
                  <c:v>2.6334418802208694</c:v>
                </c:pt>
                <c:pt idx="9">
                  <c:v>2.2936429279343056</c:v>
                </c:pt>
                <c:pt idx="10">
                  <c:v>2.0671102930765963</c:v>
                </c:pt>
                <c:pt idx="11">
                  <c:v>1.8122610788616735</c:v>
                </c:pt>
                <c:pt idx="12">
                  <c:v>1.9255273962905282</c:v>
                </c:pt>
                <c:pt idx="13">
                  <c:v>3.0015574118646469</c:v>
                </c:pt>
                <c:pt idx="14">
                  <c:v>1.49</c:v>
                </c:pt>
                <c:pt idx="15">
                  <c:v>0.94199999999999995</c:v>
                </c:pt>
                <c:pt idx="16">
                  <c:v>1.425</c:v>
                </c:pt>
                <c:pt idx="17">
                  <c:v>2.69</c:v>
                </c:pt>
                <c:pt idx="18">
                  <c:v>2.1</c:v>
                </c:pt>
                <c:pt idx="19">
                  <c:v>2.71</c:v>
                </c:pt>
                <c:pt idx="20">
                  <c:v>2.1800000000000002</c:v>
                </c:pt>
                <c:pt idx="21">
                  <c:v>3.1</c:v>
                </c:pt>
                <c:pt idx="22">
                  <c:v>3.49</c:v>
                </c:pt>
                <c:pt idx="23">
                  <c:v>3.16</c:v>
                </c:pt>
                <c:pt idx="24">
                  <c:v>3.25</c:v>
                </c:pt>
                <c:pt idx="25">
                  <c:v>3.63</c:v>
                </c:pt>
                <c:pt idx="26">
                  <c:v>10.36</c:v>
                </c:pt>
                <c:pt idx="27">
                  <c:v>16.260000000000002</c:v>
                </c:pt>
                <c:pt idx="28">
                  <c:v>2.91</c:v>
                </c:pt>
                <c:pt idx="29">
                  <c:v>2.78</c:v>
                </c:pt>
                <c:pt idx="30">
                  <c:v>3.08</c:v>
                </c:pt>
                <c:pt idx="31">
                  <c:v>3.1</c:v>
                </c:pt>
                <c:pt idx="32">
                  <c:v>2.97</c:v>
                </c:pt>
                <c:pt idx="33">
                  <c:v>8.2899999999999991</c:v>
                </c:pt>
                <c:pt idx="34">
                  <c:v>2.91</c:v>
                </c:pt>
                <c:pt idx="35">
                  <c:v>2.5299999999999998</c:v>
                </c:pt>
                <c:pt idx="36">
                  <c:v>2.16</c:v>
                </c:pt>
                <c:pt idx="37">
                  <c:v>2.0499999999999998</c:v>
                </c:pt>
                <c:pt idx="38">
                  <c:v>2.2000000000000002</c:v>
                </c:pt>
                <c:pt idx="39">
                  <c:v>3.92</c:v>
                </c:pt>
                <c:pt idx="40">
                  <c:v>3.72</c:v>
                </c:pt>
                <c:pt idx="41">
                  <c:v>3.96</c:v>
                </c:pt>
                <c:pt idx="42">
                  <c:v>4.08</c:v>
                </c:pt>
                <c:pt idx="43">
                  <c:v>4.68</c:v>
                </c:pt>
                <c:pt idx="44">
                  <c:v>4.03</c:v>
                </c:pt>
                <c:pt idx="45">
                  <c:v>4.33</c:v>
                </c:pt>
                <c:pt idx="46">
                  <c:v>4.1399999999999997</c:v>
                </c:pt>
                <c:pt idx="47">
                  <c:v>4.1100000000000003</c:v>
                </c:pt>
                <c:pt idx="48">
                  <c:v>4.3899999999999997</c:v>
                </c:pt>
                <c:pt idx="49">
                  <c:v>6.18</c:v>
                </c:pt>
                <c:pt idx="50">
                  <c:v>1.41</c:v>
                </c:pt>
                <c:pt idx="51">
                  <c:v>1.34</c:v>
                </c:pt>
                <c:pt idx="52">
                  <c:v>2.85</c:v>
                </c:pt>
                <c:pt idx="53">
                  <c:v>2.37</c:v>
                </c:pt>
                <c:pt idx="54">
                  <c:v>4.29</c:v>
                </c:pt>
                <c:pt idx="55">
                  <c:v>1.98</c:v>
                </c:pt>
                <c:pt idx="56">
                  <c:v>2.58</c:v>
                </c:pt>
                <c:pt idx="57">
                  <c:v>2.21</c:v>
                </c:pt>
                <c:pt idx="58">
                  <c:v>2.58</c:v>
                </c:pt>
                <c:pt idx="59">
                  <c:v>3.08</c:v>
                </c:pt>
                <c:pt idx="60">
                  <c:v>3.13</c:v>
                </c:pt>
                <c:pt idx="61">
                  <c:v>2.14</c:v>
                </c:pt>
                <c:pt idx="62">
                  <c:v>3.18</c:v>
                </c:pt>
                <c:pt idx="63">
                  <c:v>2.19</c:v>
                </c:pt>
                <c:pt idx="64">
                  <c:v>2.15</c:v>
                </c:pt>
                <c:pt idx="65">
                  <c:v>2.33</c:v>
                </c:pt>
                <c:pt idx="66">
                  <c:v>1.3875123885034688</c:v>
                </c:pt>
                <c:pt idx="67">
                  <c:v>1.3875123885034688</c:v>
                </c:pt>
                <c:pt idx="68">
                  <c:v>1.4158289678606826</c:v>
                </c:pt>
                <c:pt idx="69">
                  <c:v>2.0104771343621692</c:v>
                </c:pt>
                <c:pt idx="70">
                  <c:v>2.1520600311482374</c:v>
                </c:pt>
                <c:pt idx="71">
                  <c:v>2.1237434517910239</c:v>
                </c:pt>
                <c:pt idx="72">
                  <c:v>2.2086931898626649</c:v>
                </c:pt>
                <c:pt idx="73">
                  <c:v>2.0671102930765963</c:v>
                </c:pt>
                <c:pt idx="74">
                  <c:v>2.2936429279343056</c:v>
                </c:pt>
                <c:pt idx="75">
                  <c:v>1.6706781820756054</c:v>
                </c:pt>
                <c:pt idx="76">
                  <c:v>2.0104771343621692</c:v>
                </c:pt>
                <c:pt idx="77">
                  <c:v>1.9538439756477419</c:v>
                </c:pt>
                <c:pt idx="78">
                  <c:v>1.6706781820756054</c:v>
                </c:pt>
                <c:pt idx="79">
                  <c:v>1.5574118646467507</c:v>
                </c:pt>
                <c:pt idx="80">
                  <c:v>2.46</c:v>
                </c:pt>
                <c:pt idx="81">
                  <c:v>4.8499999999999996</c:v>
                </c:pt>
                <c:pt idx="82">
                  <c:v>4.3</c:v>
                </c:pt>
                <c:pt idx="83">
                  <c:v>0.91</c:v>
                </c:pt>
                <c:pt idx="84">
                  <c:v>4.18</c:v>
                </c:pt>
                <c:pt idx="85">
                  <c:v>4.16</c:v>
                </c:pt>
                <c:pt idx="86">
                  <c:v>3.83</c:v>
                </c:pt>
                <c:pt idx="87">
                  <c:v>3.82</c:v>
                </c:pt>
                <c:pt idx="88">
                  <c:v>6.17</c:v>
                </c:pt>
                <c:pt idx="89">
                  <c:v>4.87</c:v>
                </c:pt>
                <c:pt idx="90">
                  <c:v>4.07</c:v>
                </c:pt>
                <c:pt idx="91">
                  <c:v>5.29</c:v>
                </c:pt>
                <c:pt idx="92">
                  <c:v>4.3099999999999996</c:v>
                </c:pt>
                <c:pt idx="93">
                  <c:v>3.67</c:v>
                </c:pt>
                <c:pt idx="94">
                  <c:v>4.09</c:v>
                </c:pt>
                <c:pt idx="95">
                  <c:v>7.36</c:v>
                </c:pt>
                <c:pt idx="96">
                  <c:v>4.21</c:v>
                </c:pt>
                <c:pt idx="97">
                  <c:v>4.37</c:v>
                </c:pt>
                <c:pt idx="98">
                  <c:v>3.8</c:v>
                </c:pt>
                <c:pt idx="99">
                  <c:v>3.5</c:v>
                </c:pt>
                <c:pt idx="100">
                  <c:v>3.22</c:v>
                </c:pt>
                <c:pt idx="101">
                  <c:v>4.12</c:v>
                </c:pt>
                <c:pt idx="102">
                  <c:v>4.7</c:v>
                </c:pt>
                <c:pt idx="103">
                  <c:v>4.63</c:v>
                </c:pt>
                <c:pt idx="104">
                  <c:v>2.77</c:v>
                </c:pt>
                <c:pt idx="105">
                  <c:v>2.61</c:v>
                </c:pt>
                <c:pt idx="106">
                  <c:v>4.62</c:v>
                </c:pt>
                <c:pt idx="107">
                  <c:v>4.59</c:v>
                </c:pt>
                <c:pt idx="108">
                  <c:v>3.74</c:v>
                </c:pt>
                <c:pt idx="109">
                  <c:v>4.29</c:v>
                </c:pt>
                <c:pt idx="110">
                  <c:v>4.7</c:v>
                </c:pt>
                <c:pt idx="111">
                  <c:v>4.2699999999999996</c:v>
                </c:pt>
                <c:pt idx="112">
                  <c:v>1.94</c:v>
                </c:pt>
                <c:pt idx="113">
                  <c:v>6.19</c:v>
                </c:pt>
                <c:pt idx="114">
                  <c:v>5.03</c:v>
                </c:pt>
                <c:pt idx="115">
                  <c:v>4.3</c:v>
                </c:pt>
                <c:pt idx="116">
                  <c:v>4.1900000000000004</c:v>
                </c:pt>
                <c:pt idx="117">
                  <c:v>3.22</c:v>
                </c:pt>
                <c:pt idx="118">
                  <c:v>2.4700000000000002</c:v>
                </c:pt>
                <c:pt idx="119">
                  <c:v>2.0699999999999998</c:v>
                </c:pt>
                <c:pt idx="120">
                  <c:v>1.99</c:v>
                </c:pt>
                <c:pt idx="121">
                  <c:v>2</c:v>
                </c:pt>
                <c:pt idx="122">
                  <c:v>6.51</c:v>
                </c:pt>
                <c:pt idx="123">
                  <c:v>4.9400000000000004</c:v>
                </c:pt>
                <c:pt idx="124">
                  <c:v>1.55</c:v>
                </c:pt>
                <c:pt idx="125">
                  <c:v>1.78</c:v>
                </c:pt>
                <c:pt idx="126">
                  <c:v>2.79</c:v>
                </c:pt>
                <c:pt idx="127">
                  <c:v>3.12</c:v>
                </c:pt>
                <c:pt idx="128">
                  <c:v>3.04</c:v>
                </c:pt>
                <c:pt idx="129">
                  <c:v>3.08</c:v>
                </c:pt>
                <c:pt idx="130">
                  <c:v>0.36</c:v>
                </c:pt>
                <c:pt idx="131">
                  <c:v>0.5</c:v>
                </c:pt>
                <c:pt idx="132">
                  <c:v>1.04</c:v>
                </c:pt>
                <c:pt idx="133">
                  <c:v>0.84</c:v>
                </c:pt>
                <c:pt idx="134">
                  <c:v>0.51</c:v>
                </c:pt>
                <c:pt idx="135">
                  <c:v>0.39</c:v>
                </c:pt>
                <c:pt idx="136">
                  <c:v>0.74</c:v>
                </c:pt>
                <c:pt idx="137">
                  <c:v>0.67</c:v>
                </c:pt>
                <c:pt idx="138">
                  <c:v>0.78</c:v>
                </c:pt>
                <c:pt idx="139">
                  <c:v>0.87</c:v>
                </c:pt>
                <c:pt idx="140">
                  <c:v>0.54</c:v>
                </c:pt>
                <c:pt idx="141">
                  <c:v>1.61</c:v>
                </c:pt>
                <c:pt idx="142">
                  <c:v>0.64</c:v>
                </c:pt>
                <c:pt idx="143">
                  <c:v>0.56999999999999995</c:v>
                </c:pt>
                <c:pt idx="144">
                  <c:v>0.68</c:v>
                </c:pt>
                <c:pt idx="145">
                  <c:v>0.65</c:v>
                </c:pt>
                <c:pt idx="146">
                  <c:v>0.57999999999999996</c:v>
                </c:pt>
                <c:pt idx="147">
                  <c:v>0.25</c:v>
                </c:pt>
                <c:pt idx="148">
                  <c:v>4.03</c:v>
                </c:pt>
                <c:pt idx="149">
                  <c:v>4.1900000000000004</c:v>
                </c:pt>
                <c:pt idx="150">
                  <c:v>6.93</c:v>
                </c:pt>
                <c:pt idx="151">
                  <c:v>8.7899999999999991</c:v>
                </c:pt>
                <c:pt idx="152">
                  <c:v>19.46</c:v>
                </c:pt>
                <c:pt idx="153">
                  <c:v>12.09</c:v>
                </c:pt>
                <c:pt idx="154">
                  <c:v>7.32</c:v>
                </c:pt>
                <c:pt idx="155">
                  <c:v>8.82</c:v>
                </c:pt>
                <c:pt idx="156">
                  <c:v>8.0500000000000007</c:v>
                </c:pt>
                <c:pt idx="157">
                  <c:v>2.12</c:v>
                </c:pt>
                <c:pt idx="158">
                  <c:v>2.4300000000000002</c:v>
                </c:pt>
                <c:pt idx="159">
                  <c:v>2.06</c:v>
                </c:pt>
                <c:pt idx="160">
                  <c:v>2.08</c:v>
                </c:pt>
                <c:pt idx="161">
                  <c:v>3.81</c:v>
                </c:pt>
                <c:pt idx="162">
                  <c:v>2.23</c:v>
                </c:pt>
                <c:pt idx="163">
                  <c:v>2.31</c:v>
                </c:pt>
                <c:pt idx="164">
                  <c:v>1.79</c:v>
                </c:pt>
                <c:pt idx="165">
                  <c:v>1.84</c:v>
                </c:pt>
                <c:pt idx="166">
                  <c:v>2.08</c:v>
                </c:pt>
                <c:pt idx="167">
                  <c:v>0.73</c:v>
                </c:pt>
                <c:pt idx="168">
                  <c:v>2.0104771343621692</c:v>
                </c:pt>
                <c:pt idx="169">
                  <c:v>2.1237434517910239</c:v>
                </c:pt>
                <c:pt idx="170">
                  <c:v>2.0387937137193828</c:v>
                </c:pt>
                <c:pt idx="171">
                  <c:v>3.1997734673651426</c:v>
                </c:pt>
                <c:pt idx="172">
                  <c:v>2.0671102930765963</c:v>
                </c:pt>
                <c:pt idx="173">
                  <c:v>3.4263061022228518</c:v>
                </c:pt>
                <c:pt idx="174">
                  <c:v>2.4069092453631602</c:v>
                </c:pt>
                <c:pt idx="175">
                  <c:v>2.6334418802208694</c:v>
                </c:pt>
                <c:pt idx="176">
                  <c:v>2.6051253008636559</c:v>
                </c:pt>
                <c:pt idx="177">
                  <c:v>2.3502760866487331</c:v>
                </c:pt>
                <c:pt idx="178">
                  <c:v>2.7183916182925105</c:v>
                </c:pt>
                <c:pt idx="179">
                  <c:v>1.9255273962905282</c:v>
                </c:pt>
                <c:pt idx="180">
                  <c:v>0.92</c:v>
                </c:pt>
                <c:pt idx="181">
                  <c:v>0.89</c:v>
                </c:pt>
                <c:pt idx="182">
                  <c:v>1.25</c:v>
                </c:pt>
                <c:pt idx="183">
                  <c:v>1.2</c:v>
                </c:pt>
                <c:pt idx="184">
                  <c:v>0.39</c:v>
                </c:pt>
                <c:pt idx="185">
                  <c:v>0.18</c:v>
                </c:pt>
                <c:pt idx="186">
                  <c:v>0.13</c:v>
                </c:pt>
                <c:pt idx="187">
                  <c:v>0.28999999999999998</c:v>
                </c:pt>
                <c:pt idx="188">
                  <c:v>0.13</c:v>
                </c:pt>
                <c:pt idx="189">
                  <c:v>0.14000000000000001</c:v>
                </c:pt>
                <c:pt idx="190">
                  <c:v>0.28000000000000003</c:v>
                </c:pt>
                <c:pt idx="191">
                  <c:v>0.25</c:v>
                </c:pt>
                <c:pt idx="192">
                  <c:v>0.38</c:v>
                </c:pt>
                <c:pt idx="193">
                  <c:v>0.2</c:v>
                </c:pt>
                <c:pt idx="194">
                  <c:v>0.56000000000000005</c:v>
                </c:pt>
                <c:pt idx="195">
                  <c:v>0.28999999999999998</c:v>
                </c:pt>
                <c:pt idx="196">
                  <c:v>1.24</c:v>
                </c:pt>
                <c:pt idx="197">
                  <c:v>0.95</c:v>
                </c:pt>
                <c:pt idx="198">
                  <c:v>0.79</c:v>
                </c:pt>
                <c:pt idx="199">
                  <c:v>0.76</c:v>
                </c:pt>
                <c:pt idx="200">
                  <c:v>0.83</c:v>
                </c:pt>
                <c:pt idx="201">
                  <c:v>0.59</c:v>
                </c:pt>
                <c:pt idx="202">
                  <c:v>2.42</c:v>
                </c:pt>
                <c:pt idx="203">
                  <c:v>3.5</c:v>
                </c:pt>
                <c:pt idx="204">
                  <c:v>2.25</c:v>
                </c:pt>
                <c:pt idx="205">
                  <c:v>3.26</c:v>
                </c:pt>
                <c:pt idx="206">
                  <c:v>3.03</c:v>
                </c:pt>
                <c:pt idx="207">
                  <c:v>3.58</c:v>
                </c:pt>
                <c:pt idx="208">
                  <c:v>2.88</c:v>
                </c:pt>
                <c:pt idx="209">
                  <c:v>2.46</c:v>
                </c:pt>
                <c:pt idx="210">
                  <c:v>1.92</c:v>
                </c:pt>
                <c:pt idx="211">
                  <c:v>1.51</c:v>
                </c:pt>
                <c:pt idx="212">
                  <c:v>1.97</c:v>
                </c:pt>
                <c:pt idx="213">
                  <c:v>1.99</c:v>
                </c:pt>
                <c:pt idx="214">
                  <c:v>1.47</c:v>
                </c:pt>
                <c:pt idx="215">
                  <c:v>1.9</c:v>
                </c:pt>
                <c:pt idx="216">
                  <c:v>2.78</c:v>
                </c:pt>
                <c:pt idx="217">
                  <c:v>3.27</c:v>
                </c:pt>
                <c:pt idx="218">
                  <c:v>1.63</c:v>
                </c:pt>
                <c:pt idx="219">
                  <c:v>2.1</c:v>
                </c:pt>
                <c:pt idx="220">
                  <c:v>2.13</c:v>
                </c:pt>
                <c:pt idx="221">
                  <c:v>1.96</c:v>
                </c:pt>
                <c:pt idx="222">
                  <c:v>2.2799999999999998</c:v>
                </c:pt>
                <c:pt idx="223">
                  <c:v>2.64</c:v>
                </c:pt>
                <c:pt idx="224">
                  <c:v>2.99</c:v>
                </c:pt>
                <c:pt idx="225">
                  <c:v>2.4500000000000002</c:v>
                </c:pt>
                <c:pt idx="226">
                  <c:v>2.46</c:v>
                </c:pt>
                <c:pt idx="227">
                  <c:v>2.57</c:v>
                </c:pt>
                <c:pt idx="228">
                  <c:v>2.68</c:v>
                </c:pt>
                <c:pt idx="229">
                  <c:v>2.1800000000000002</c:v>
                </c:pt>
                <c:pt idx="230">
                  <c:v>2.62</c:v>
                </c:pt>
                <c:pt idx="231">
                  <c:v>2.61</c:v>
                </c:pt>
                <c:pt idx="232">
                  <c:v>3.29</c:v>
                </c:pt>
                <c:pt idx="233">
                  <c:v>3.31</c:v>
                </c:pt>
                <c:pt idx="234">
                  <c:v>4.42</c:v>
                </c:pt>
                <c:pt idx="235">
                  <c:v>2.85</c:v>
                </c:pt>
                <c:pt idx="236">
                  <c:v>2.5</c:v>
                </c:pt>
                <c:pt idx="237">
                  <c:v>1.88</c:v>
                </c:pt>
                <c:pt idx="238">
                  <c:v>1.81</c:v>
                </c:pt>
                <c:pt idx="239">
                  <c:v>1.1499999999999999</c:v>
                </c:pt>
                <c:pt idx="240">
                  <c:v>9.91</c:v>
                </c:pt>
                <c:pt idx="241">
                  <c:v>4.87</c:v>
                </c:pt>
                <c:pt idx="242">
                  <c:v>5.76</c:v>
                </c:pt>
                <c:pt idx="243">
                  <c:v>0.99199999999999999</c:v>
                </c:pt>
                <c:pt idx="244">
                  <c:v>5.05</c:v>
                </c:pt>
                <c:pt idx="245">
                  <c:v>4.0199999999999996</c:v>
                </c:pt>
                <c:pt idx="246">
                  <c:v>1.27</c:v>
                </c:pt>
                <c:pt idx="247">
                  <c:v>1.41</c:v>
                </c:pt>
                <c:pt idx="248">
                  <c:v>1.6</c:v>
                </c:pt>
                <c:pt idx="249">
                  <c:v>0.81</c:v>
                </c:pt>
                <c:pt idx="250">
                  <c:v>0.97</c:v>
                </c:pt>
                <c:pt idx="251">
                  <c:v>0.8</c:v>
                </c:pt>
                <c:pt idx="252">
                  <c:v>1.94</c:v>
                </c:pt>
                <c:pt idx="253">
                  <c:v>1</c:v>
                </c:pt>
                <c:pt idx="254">
                  <c:v>0.67</c:v>
                </c:pt>
                <c:pt idx="255">
                  <c:v>1.92</c:v>
                </c:pt>
                <c:pt idx="256">
                  <c:v>2</c:v>
                </c:pt>
                <c:pt idx="257">
                  <c:v>1.42</c:v>
                </c:pt>
                <c:pt idx="258">
                  <c:v>1.51</c:v>
                </c:pt>
                <c:pt idx="259">
                  <c:v>1.0900000000000001</c:v>
                </c:pt>
                <c:pt idx="260">
                  <c:v>0.84</c:v>
                </c:pt>
                <c:pt idx="261">
                  <c:v>1.21</c:v>
                </c:pt>
                <c:pt idx="262">
                  <c:v>4.08</c:v>
                </c:pt>
              </c:numCache>
            </c:numRef>
          </c:xVal>
          <c:yVal>
            <c:numRef>
              <c:f>graphs!$E$125:$E$387</c:f>
              <c:numCache>
                <c:formatCode>General</c:formatCode>
                <c:ptCount val="263"/>
                <c:pt idx="0">
                  <c:v>1335</c:v>
                </c:pt>
                <c:pt idx="1">
                  <c:v>1354</c:v>
                </c:pt>
                <c:pt idx="2">
                  <c:v>1358</c:v>
                </c:pt>
                <c:pt idx="3">
                  <c:v>1392</c:v>
                </c:pt>
                <c:pt idx="4">
                  <c:v>1395</c:v>
                </c:pt>
                <c:pt idx="5">
                  <c:v>1397</c:v>
                </c:pt>
                <c:pt idx="6">
                  <c:v>1406</c:v>
                </c:pt>
                <c:pt idx="7">
                  <c:v>1413</c:v>
                </c:pt>
                <c:pt idx="8">
                  <c:v>1422</c:v>
                </c:pt>
                <c:pt idx="9">
                  <c:v>1428</c:v>
                </c:pt>
                <c:pt idx="10">
                  <c:v>1440</c:v>
                </c:pt>
                <c:pt idx="11">
                  <c:v>1447</c:v>
                </c:pt>
                <c:pt idx="12">
                  <c:v>1454</c:v>
                </c:pt>
                <c:pt idx="13">
                  <c:v>1462</c:v>
                </c:pt>
                <c:pt idx="14">
                  <c:v>1514.21</c:v>
                </c:pt>
                <c:pt idx="15">
                  <c:v>1404.6599999999999</c:v>
                </c:pt>
                <c:pt idx="16">
                  <c:v>1423.48</c:v>
                </c:pt>
                <c:pt idx="17">
                  <c:v>1073.8699999999999</c:v>
                </c:pt>
                <c:pt idx="18">
                  <c:v>1077.45</c:v>
                </c:pt>
                <c:pt idx="19">
                  <c:v>1079.21</c:v>
                </c:pt>
                <c:pt idx="20">
                  <c:v>1082.28</c:v>
                </c:pt>
                <c:pt idx="21">
                  <c:v>1083.8499999999999</c:v>
                </c:pt>
                <c:pt idx="22">
                  <c:v>1085.3399999999999</c:v>
                </c:pt>
                <c:pt idx="23">
                  <c:v>1086.92</c:v>
                </c:pt>
                <c:pt idx="24">
                  <c:v>1088.4100000000001</c:v>
                </c:pt>
                <c:pt idx="25">
                  <c:v>1096.83</c:v>
                </c:pt>
                <c:pt idx="26">
                  <c:v>1136.0050000000001</c:v>
                </c:pt>
                <c:pt idx="27">
                  <c:v>1151.7350000000001</c:v>
                </c:pt>
                <c:pt idx="28">
                  <c:v>836.56</c:v>
                </c:pt>
                <c:pt idx="29">
                  <c:v>887.3</c:v>
                </c:pt>
                <c:pt idx="30">
                  <c:v>888.93</c:v>
                </c:pt>
                <c:pt idx="31">
                  <c:v>891.45</c:v>
                </c:pt>
                <c:pt idx="32">
                  <c:v>892.94</c:v>
                </c:pt>
                <c:pt idx="33">
                  <c:v>894.93</c:v>
                </c:pt>
                <c:pt idx="34">
                  <c:v>908.32</c:v>
                </c:pt>
                <c:pt idx="35">
                  <c:v>914.35</c:v>
                </c:pt>
                <c:pt idx="36">
                  <c:v>922.51</c:v>
                </c:pt>
                <c:pt idx="37">
                  <c:v>924.92</c:v>
                </c:pt>
                <c:pt idx="38">
                  <c:v>941.59</c:v>
                </c:pt>
                <c:pt idx="39">
                  <c:v>852.42499999999995</c:v>
                </c:pt>
                <c:pt idx="40">
                  <c:v>900.76</c:v>
                </c:pt>
                <c:pt idx="41">
                  <c:v>903.29</c:v>
                </c:pt>
                <c:pt idx="42">
                  <c:v>918.17</c:v>
                </c:pt>
                <c:pt idx="43">
                  <c:v>937.82999999999993</c:v>
                </c:pt>
                <c:pt idx="44">
                  <c:v>964.93000000000006</c:v>
                </c:pt>
                <c:pt idx="45">
                  <c:v>965.85</c:v>
                </c:pt>
                <c:pt idx="46">
                  <c:v>977.09</c:v>
                </c:pt>
                <c:pt idx="47">
                  <c:v>974.9</c:v>
                </c:pt>
                <c:pt idx="48">
                  <c:v>988.44499999999994</c:v>
                </c:pt>
                <c:pt idx="49">
                  <c:v>1009.8</c:v>
                </c:pt>
                <c:pt idx="50">
                  <c:v>1076.1199999999999</c:v>
                </c:pt>
                <c:pt idx="51">
                  <c:v>1077.9000000000001</c:v>
                </c:pt>
                <c:pt idx="52">
                  <c:v>1158.08</c:v>
                </c:pt>
                <c:pt idx="53">
                  <c:v>1159.4450000000002</c:v>
                </c:pt>
                <c:pt idx="54">
                  <c:v>1160.8150000000001</c:v>
                </c:pt>
                <c:pt idx="55">
                  <c:v>1161.855</c:v>
                </c:pt>
                <c:pt idx="56">
                  <c:v>1174.1100000000001</c:v>
                </c:pt>
                <c:pt idx="57">
                  <c:v>1175.83</c:v>
                </c:pt>
                <c:pt idx="58">
                  <c:v>1178.55</c:v>
                </c:pt>
                <c:pt idx="59">
                  <c:v>1179.5999999999999</c:v>
                </c:pt>
                <c:pt idx="60">
                  <c:v>1187.385</c:v>
                </c:pt>
                <c:pt idx="61">
                  <c:v>1191.72</c:v>
                </c:pt>
                <c:pt idx="62">
                  <c:v>1232.46</c:v>
                </c:pt>
                <c:pt idx="63">
                  <c:v>1292.3449999999998</c:v>
                </c:pt>
                <c:pt idx="64">
                  <c:v>1301.8</c:v>
                </c:pt>
                <c:pt idx="65">
                  <c:v>1317.58</c:v>
                </c:pt>
                <c:pt idx="66">
                  <c:v>1042</c:v>
                </c:pt>
                <c:pt idx="67">
                  <c:v>1052</c:v>
                </c:pt>
                <c:pt idx="68">
                  <c:v>1078</c:v>
                </c:pt>
                <c:pt idx="69">
                  <c:v>1123</c:v>
                </c:pt>
                <c:pt idx="70">
                  <c:v>1131</c:v>
                </c:pt>
                <c:pt idx="71">
                  <c:v>1137</c:v>
                </c:pt>
                <c:pt idx="72">
                  <c:v>1138</c:v>
                </c:pt>
                <c:pt idx="73">
                  <c:v>1160</c:v>
                </c:pt>
                <c:pt idx="74">
                  <c:v>1161</c:v>
                </c:pt>
                <c:pt idx="75">
                  <c:v>1169</c:v>
                </c:pt>
                <c:pt idx="76">
                  <c:v>1183</c:v>
                </c:pt>
                <c:pt idx="77">
                  <c:v>1194</c:v>
                </c:pt>
                <c:pt idx="78">
                  <c:v>1201</c:v>
                </c:pt>
                <c:pt idx="79">
                  <c:v>1201</c:v>
                </c:pt>
                <c:pt idx="80">
                  <c:v>844.91</c:v>
                </c:pt>
                <c:pt idx="81">
                  <c:v>846.07</c:v>
                </c:pt>
                <c:pt idx="82">
                  <c:v>857.1</c:v>
                </c:pt>
                <c:pt idx="83">
                  <c:v>869.53</c:v>
                </c:pt>
                <c:pt idx="84">
                  <c:v>872.23</c:v>
                </c:pt>
                <c:pt idx="85">
                  <c:v>878.67</c:v>
                </c:pt>
                <c:pt idx="86">
                  <c:v>915.8</c:v>
                </c:pt>
                <c:pt idx="87">
                  <c:v>917.07</c:v>
                </c:pt>
                <c:pt idx="88">
                  <c:v>918.07</c:v>
                </c:pt>
                <c:pt idx="89">
                  <c:v>919.19</c:v>
                </c:pt>
                <c:pt idx="90">
                  <c:v>920.19</c:v>
                </c:pt>
                <c:pt idx="91">
                  <c:v>921.27</c:v>
                </c:pt>
                <c:pt idx="92">
                  <c:v>926.93000000000006</c:v>
                </c:pt>
                <c:pt idx="93">
                  <c:v>951</c:v>
                </c:pt>
                <c:pt idx="94">
                  <c:v>952</c:v>
                </c:pt>
                <c:pt idx="95">
                  <c:v>953.1</c:v>
                </c:pt>
                <c:pt idx="96">
                  <c:v>954.34</c:v>
                </c:pt>
                <c:pt idx="97">
                  <c:v>961.35</c:v>
                </c:pt>
                <c:pt idx="98">
                  <c:v>980.35</c:v>
                </c:pt>
                <c:pt idx="99">
                  <c:v>981.24</c:v>
                </c:pt>
                <c:pt idx="100">
                  <c:v>988.35</c:v>
                </c:pt>
                <c:pt idx="101">
                  <c:v>989.1</c:v>
                </c:pt>
                <c:pt idx="102">
                  <c:v>744.68</c:v>
                </c:pt>
                <c:pt idx="103">
                  <c:v>747.33</c:v>
                </c:pt>
                <c:pt idx="104">
                  <c:v>757.06</c:v>
                </c:pt>
                <c:pt idx="105">
                  <c:v>768.74</c:v>
                </c:pt>
                <c:pt idx="106">
                  <c:v>772.09</c:v>
                </c:pt>
                <c:pt idx="107">
                  <c:v>773.09</c:v>
                </c:pt>
                <c:pt idx="108">
                  <c:v>826.1</c:v>
                </c:pt>
                <c:pt idx="109">
                  <c:v>828.55</c:v>
                </c:pt>
                <c:pt idx="110">
                  <c:v>829.95</c:v>
                </c:pt>
                <c:pt idx="111">
                  <c:v>830.95</c:v>
                </c:pt>
                <c:pt idx="112">
                  <c:v>833.04</c:v>
                </c:pt>
                <c:pt idx="113">
                  <c:v>848.93</c:v>
                </c:pt>
                <c:pt idx="114">
                  <c:v>854.1</c:v>
                </c:pt>
                <c:pt idx="115">
                  <c:v>855.97</c:v>
                </c:pt>
                <c:pt idx="116">
                  <c:v>877.99</c:v>
                </c:pt>
                <c:pt idx="117">
                  <c:v>887.3</c:v>
                </c:pt>
                <c:pt idx="118">
                  <c:v>987.06</c:v>
                </c:pt>
                <c:pt idx="119">
                  <c:v>988.07</c:v>
                </c:pt>
                <c:pt idx="120">
                  <c:v>992.17000000000007</c:v>
                </c:pt>
                <c:pt idx="121">
                  <c:v>993.24</c:v>
                </c:pt>
                <c:pt idx="122">
                  <c:v>1032.92</c:v>
                </c:pt>
                <c:pt idx="123">
                  <c:v>1036.54</c:v>
                </c:pt>
                <c:pt idx="124">
                  <c:v>1037.29</c:v>
                </c:pt>
                <c:pt idx="125">
                  <c:v>1053.0899999999999</c:v>
                </c:pt>
                <c:pt idx="126">
                  <c:v>1061.9100000000001</c:v>
                </c:pt>
                <c:pt idx="127">
                  <c:v>1072.71</c:v>
                </c:pt>
                <c:pt idx="128">
                  <c:v>1078.1199999999999</c:v>
                </c:pt>
                <c:pt idx="129">
                  <c:v>1081.48</c:v>
                </c:pt>
                <c:pt idx="130">
                  <c:v>794.2</c:v>
                </c:pt>
                <c:pt idx="131">
                  <c:v>801.93</c:v>
                </c:pt>
                <c:pt idx="132">
                  <c:v>803.86</c:v>
                </c:pt>
                <c:pt idx="133">
                  <c:v>805.05</c:v>
                </c:pt>
                <c:pt idx="134">
                  <c:v>806.05</c:v>
                </c:pt>
                <c:pt idx="135">
                  <c:v>819.93</c:v>
                </c:pt>
                <c:pt idx="136">
                  <c:v>828.7</c:v>
                </c:pt>
                <c:pt idx="137">
                  <c:v>855.53</c:v>
                </c:pt>
                <c:pt idx="138">
                  <c:v>856.96</c:v>
                </c:pt>
                <c:pt idx="139">
                  <c:v>859.76</c:v>
                </c:pt>
                <c:pt idx="140">
                  <c:v>860.76</c:v>
                </c:pt>
                <c:pt idx="141">
                  <c:v>875.54</c:v>
                </c:pt>
                <c:pt idx="142">
                  <c:v>888.23</c:v>
                </c:pt>
                <c:pt idx="143">
                  <c:v>894.1</c:v>
                </c:pt>
                <c:pt idx="144">
                  <c:v>895.1</c:v>
                </c:pt>
                <c:pt idx="145">
                  <c:v>903.92</c:v>
                </c:pt>
                <c:pt idx="146">
                  <c:v>904.92</c:v>
                </c:pt>
                <c:pt idx="147">
                  <c:v>905.92</c:v>
                </c:pt>
                <c:pt idx="148">
                  <c:v>974.20499999999993</c:v>
                </c:pt>
                <c:pt idx="149">
                  <c:v>985.81500000000005</c:v>
                </c:pt>
                <c:pt idx="150">
                  <c:v>995.42499999999995</c:v>
                </c:pt>
                <c:pt idx="151">
                  <c:v>974.21</c:v>
                </c:pt>
                <c:pt idx="152">
                  <c:v>967.67</c:v>
                </c:pt>
                <c:pt idx="153">
                  <c:v>973.95</c:v>
                </c:pt>
                <c:pt idx="154">
                  <c:v>974.31999999999994</c:v>
                </c:pt>
                <c:pt idx="155">
                  <c:v>985.625</c:v>
                </c:pt>
                <c:pt idx="156">
                  <c:v>995.39499999999998</c:v>
                </c:pt>
                <c:pt idx="157">
                  <c:v>808.44</c:v>
                </c:pt>
                <c:pt idx="158">
                  <c:v>809.66</c:v>
                </c:pt>
                <c:pt idx="159">
                  <c:v>812.27</c:v>
                </c:pt>
                <c:pt idx="160">
                  <c:v>863.06</c:v>
                </c:pt>
                <c:pt idx="161">
                  <c:v>864.88</c:v>
                </c:pt>
                <c:pt idx="162">
                  <c:v>869.58</c:v>
                </c:pt>
                <c:pt idx="163">
                  <c:v>879.91</c:v>
                </c:pt>
                <c:pt idx="164">
                  <c:v>893.75</c:v>
                </c:pt>
                <c:pt idx="165">
                  <c:v>906.65</c:v>
                </c:pt>
                <c:pt idx="166">
                  <c:v>959.25</c:v>
                </c:pt>
                <c:pt idx="167">
                  <c:v>1182.31</c:v>
                </c:pt>
                <c:pt idx="168">
                  <c:v>944</c:v>
                </c:pt>
                <c:pt idx="169">
                  <c:v>970</c:v>
                </c:pt>
                <c:pt idx="170">
                  <c:v>982</c:v>
                </c:pt>
                <c:pt idx="171">
                  <c:v>989</c:v>
                </c:pt>
                <c:pt idx="172">
                  <c:v>991</c:v>
                </c:pt>
                <c:pt idx="173">
                  <c:v>997</c:v>
                </c:pt>
                <c:pt idx="174">
                  <c:v>1033</c:v>
                </c:pt>
                <c:pt idx="175">
                  <c:v>1042</c:v>
                </c:pt>
                <c:pt idx="176">
                  <c:v>1047</c:v>
                </c:pt>
                <c:pt idx="177">
                  <c:v>1057</c:v>
                </c:pt>
                <c:pt idx="178">
                  <c:v>1061</c:v>
                </c:pt>
                <c:pt idx="179">
                  <c:v>1069</c:v>
                </c:pt>
                <c:pt idx="180">
                  <c:v>859.52</c:v>
                </c:pt>
                <c:pt idx="181">
                  <c:v>860.52</c:v>
                </c:pt>
                <c:pt idx="182">
                  <c:v>861.52</c:v>
                </c:pt>
                <c:pt idx="183">
                  <c:v>890.05</c:v>
                </c:pt>
                <c:pt idx="184">
                  <c:v>538.66</c:v>
                </c:pt>
                <c:pt idx="185">
                  <c:v>590.53</c:v>
                </c:pt>
                <c:pt idx="186">
                  <c:v>591.53</c:v>
                </c:pt>
                <c:pt idx="187">
                  <c:v>593.97</c:v>
                </c:pt>
                <c:pt idx="188">
                  <c:v>606.16</c:v>
                </c:pt>
                <c:pt idx="189">
                  <c:v>608.94000000000005</c:v>
                </c:pt>
                <c:pt idx="190">
                  <c:v>618.80999999999995</c:v>
                </c:pt>
                <c:pt idx="191">
                  <c:v>621.05999999999995</c:v>
                </c:pt>
                <c:pt idx="192">
                  <c:v>622.05999999999995</c:v>
                </c:pt>
                <c:pt idx="193">
                  <c:v>623.9</c:v>
                </c:pt>
                <c:pt idx="194">
                  <c:v>630.21</c:v>
                </c:pt>
                <c:pt idx="195">
                  <c:v>648.38</c:v>
                </c:pt>
                <c:pt idx="196">
                  <c:v>1399.54</c:v>
                </c:pt>
                <c:pt idx="197">
                  <c:v>1401.14</c:v>
                </c:pt>
                <c:pt idx="198">
                  <c:v>1402.65</c:v>
                </c:pt>
                <c:pt idx="199">
                  <c:v>1403.65</c:v>
                </c:pt>
                <c:pt idx="200">
                  <c:v>1405.3</c:v>
                </c:pt>
                <c:pt idx="201">
                  <c:v>1406.3</c:v>
                </c:pt>
                <c:pt idx="202">
                  <c:v>1192.3599999999999</c:v>
                </c:pt>
                <c:pt idx="203">
                  <c:v>1193.5</c:v>
                </c:pt>
                <c:pt idx="204">
                  <c:v>1194.68</c:v>
                </c:pt>
                <c:pt idx="205">
                  <c:v>1197.6500000000001</c:v>
                </c:pt>
                <c:pt idx="206">
                  <c:v>1199.07</c:v>
                </c:pt>
                <c:pt idx="207">
                  <c:v>1203.75</c:v>
                </c:pt>
                <c:pt idx="208">
                  <c:v>1205.43</c:v>
                </c:pt>
                <c:pt idx="209">
                  <c:v>1207.29</c:v>
                </c:pt>
                <c:pt idx="210">
                  <c:v>1210.71</c:v>
                </c:pt>
                <c:pt idx="211">
                  <c:v>1213.3399999999999</c:v>
                </c:pt>
                <c:pt idx="212">
                  <c:v>1218.1199999999999</c:v>
                </c:pt>
                <c:pt idx="213">
                  <c:v>1238.21</c:v>
                </c:pt>
                <c:pt idx="214">
                  <c:v>1251.71</c:v>
                </c:pt>
                <c:pt idx="215">
                  <c:v>1253.48</c:v>
                </c:pt>
                <c:pt idx="216">
                  <c:v>1254.48</c:v>
                </c:pt>
                <c:pt idx="217">
                  <c:v>1255.48</c:v>
                </c:pt>
                <c:pt idx="218">
                  <c:v>1271.31</c:v>
                </c:pt>
                <c:pt idx="219">
                  <c:v>1272.74</c:v>
                </c:pt>
                <c:pt idx="220">
                  <c:v>1056.72</c:v>
                </c:pt>
                <c:pt idx="221">
                  <c:v>1058.93</c:v>
                </c:pt>
                <c:pt idx="222">
                  <c:v>1073.33</c:v>
                </c:pt>
                <c:pt idx="223">
                  <c:v>1075.07</c:v>
                </c:pt>
                <c:pt idx="224">
                  <c:v>1076.43</c:v>
                </c:pt>
                <c:pt idx="225">
                  <c:v>1093.47</c:v>
                </c:pt>
                <c:pt idx="226">
                  <c:v>1094.47</c:v>
                </c:pt>
                <c:pt idx="227">
                  <c:v>1124.48</c:v>
                </c:pt>
                <c:pt idx="228">
                  <c:v>1138.1199999999999</c:v>
                </c:pt>
                <c:pt idx="229">
                  <c:v>1139.1199999999999</c:v>
                </c:pt>
                <c:pt idx="230">
                  <c:v>960.79</c:v>
                </c:pt>
                <c:pt idx="231">
                  <c:v>963.35</c:v>
                </c:pt>
                <c:pt idx="232">
                  <c:v>964.35</c:v>
                </c:pt>
                <c:pt idx="233">
                  <c:v>967.71</c:v>
                </c:pt>
                <c:pt idx="234">
                  <c:v>1050.01</c:v>
                </c:pt>
                <c:pt idx="235">
                  <c:v>1055.27</c:v>
                </c:pt>
                <c:pt idx="236">
                  <c:v>1348.6599999999999</c:v>
                </c:pt>
                <c:pt idx="237">
                  <c:v>1360.04</c:v>
                </c:pt>
                <c:pt idx="238">
                  <c:v>1364.4</c:v>
                </c:pt>
                <c:pt idx="239">
                  <c:v>1375.2</c:v>
                </c:pt>
                <c:pt idx="240">
                  <c:v>1004.4549999999999</c:v>
                </c:pt>
                <c:pt idx="241">
                  <c:v>1014.9200000000001</c:v>
                </c:pt>
                <c:pt idx="242">
                  <c:v>1025.885</c:v>
                </c:pt>
                <c:pt idx="243">
                  <c:v>1486.76</c:v>
                </c:pt>
                <c:pt idx="244">
                  <c:v>1043.81</c:v>
                </c:pt>
                <c:pt idx="245">
                  <c:v>1103.05</c:v>
                </c:pt>
                <c:pt idx="246">
                  <c:v>1105.5</c:v>
                </c:pt>
                <c:pt idx="247">
                  <c:v>1130.32</c:v>
                </c:pt>
                <c:pt idx="248">
                  <c:v>1162.69</c:v>
                </c:pt>
                <c:pt idx="249">
                  <c:v>1152.49</c:v>
                </c:pt>
                <c:pt idx="250">
                  <c:v>1160.2550000000001</c:v>
                </c:pt>
                <c:pt idx="251">
                  <c:v>1166.1849999999999</c:v>
                </c:pt>
                <c:pt idx="252">
                  <c:v>1172.8499999999999</c:v>
                </c:pt>
                <c:pt idx="253">
                  <c:v>1192.83</c:v>
                </c:pt>
                <c:pt idx="254">
                  <c:v>1202.53</c:v>
                </c:pt>
                <c:pt idx="255">
                  <c:v>1213.24</c:v>
                </c:pt>
                <c:pt idx="256">
                  <c:v>724.56999999999994</c:v>
                </c:pt>
                <c:pt idx="257">
                  <c:v>738.99</c:v>
                </c:pt>
                <c:pt idx="258">
                  <c:v>769.98500000000001</c:v>
                </c:pt>
                <c:pt idx="259">
                  <c:v>1219.3600000000001</c:v>
                </c:pt>
                <c:pt idx="260">
                  <c:v>1220.825</c:v>
                </c:pt>
                <c:pt idx="261">
                  <c:v>1549.87</c:v>
                </c:pt>
                <c:pt idx="262">
                  <c:v>1626.0500000000002</c:v>
                </c:pt>
              </c:numCache>
            </c:numRef>
          </c:yVal>
          <c:smooth val="0"/>
        </c:ser>
        <c:ser>
          <c:idx val="4"/>
          <c:order val="2"/>
          <c:tx>
            <c:v>Upp Perm coal measures - wt avr</c:v>
          </c:tx>
          <c:spPr>
            <a:ln w="28575">
              <a:noFill/>
            </a:ln>
          </c:spPr>
          <c:marker>
            <c:spPr>
              <a:noFill/>
            </c:spPr>
          </c:marker>
          <c:xVal>
            <c:numRef>
              <c:f>graphs!$G$64:$G$124</c:f>
              <c:numCache>
                <c:formatCode>0.00</c:formatCode>
                <c:ptCount val="61"/>
                <c:pt idx="0">
                  <c:v>3.07</c:v>
                </c:pt>
                <c:pt idx="1">
                  <c:v>3.55</c:v>
                </c:pt>
                <c:pt idx="2">
                  <c:v>7.93</c:v>
                </c:pt>
                <c:pt idx="3">
                  <c:v>7.16</c:v>
                </c:pt>
                <c:pt idx="4">
                  <c:v>7.97</c:v>
                </c:pt>
                <c:pt idx="5">
                  <c:v>11.18</c:v>
                </c:pt>
                <c:pt idx="6">
                  <c:v>7.03</c:v>
                </c:pt>
                <c:pt idx="7">
                  <c:v>6.14</c:v>
                </c:pt>
                <c:pt idx="8">
                  <c:v>4.8099999999999996</c:v>
                </c:pt>
                <c:pt idx="9">
                  <c:v>5.17</c:v>
                </c:pt>
                <c:pt idx="10">
                  <c:v>6.14</c:v>
                </c:pt>
                <c:pt idx="11">
                  <c:v>10.48</c:v>
                </c:pt>
                <c:pt idx="12">
                  <c:v>5.87</c:v>
                </c:pt>
                <c:pt idx="13">
                  <c:v>5.9</c:v>
                </c:pt>
                <c:pt idx="14">
                  <c:v>5.44</c:v>
                </c:pt>
                <c:pt idx="15">
                  <c:v>5.85</c:v>
                </c:pt>
                <c:pt idx="16">
                  <c:v>13.58</c:v>
                </c:pt>
                <c:pt idx="17">
                  <c:v>4.8499999999999996</c:v>
                </c:pt>
                <c:pt idx="18">
                  <c:v>0.73</c:v>
                </c:pt>
                <c:pt idx="19">
                  <c:v>1.33</c:v>
                </c:pt>
                <c:pt idx="20">
                  <c:v>0.92</c:v>
                </c:pt>
                <c:pt idx="21">
                  <c:v>0.94</c:v>
                </c:pt>
                <c:pt idx="22">
                  <c:v>0.93</c:v>
                </c:pt>
                <c:pt idx="23">
                  <c:v>0.91</c:v>
                </c:pt>
                <c:pt idx="24">
                  <c:v>1.71</c:v>
                </c:pt>
                <c:pt idx="25">
                  <c:v>2.36</c:v>
                </c:pt>
                <c:pt idx="26">
                  <c:v>2.4300000000000002</c:v>
                </c:pt>
                <c:pt idx="27">
                  <c:v>4.62</c:v>
                </c:pt>
                <c:pt idx="28">
                  <c:v>6.1</c:v>
                </c:pt>
                <c:pt idx="29">
                  <c:v>3.69</c:v>
                </c:pt>
                <c:pt idx="30">
                  <c:v>3.32</c:v>
                </c:pt>
                <c:pt idx="31">
                  <c:v>3.81</c:v>
                </c:pt>
                <c:pt idx="32">
                  <c:v>4.2</c:v>
                </c:pt>
                <c:pt idx="33">
                  <c:v>1.86</c:v>
                </c:pt>
                <c:pt idx="34">
                  <c:v>2.87</c:v>
                </c:pt>
                <c:pt idx="35">
                  <c:v>3.58</c:v>
                </c:pt>
                <c:pt idx="36">
                  <c:v>3.1</c:v>
                </c:pt>
                <c:pt idx="37">
                  <c:v>3.56</c:v>
                </c:pt>
                <c:pt idx="38">
                  <c:v>0.95</c:v>
                </c:pt>
                <c:pt idx="39">
                  <c:v>0.84</c:v>
                </c:pt>
                <c:pt idx="40">
                  <c:v>1.1000000000000001</c:v>
                </c:pt>
                <c:pt idx="41">
                  <c:v>1.42</c:v>
                </c:pt>
                <c:pt idx="42">
                  <c:v>0.67</c:v>
                </c:pt>
                <c:pt idx="43">
                  <c:v>0.69</c:v>
                </c:pt>
                <c:pt idx="44">
                  <c:v>2.31</c:v>
                </c:pt>
                <c:pt idx="45">
                  <c:v>1.66</c:v>
                </c:pt>
                <c:pt idx="46">
                  <c:v>1.7</c:v>
                </c:pt>
                <c:pt idx="47">
                  <c:v>1.82</c:v>
                </c:pt>
                <c:pt idx="48">
                  <c:v>1.71</c:v>
                </c:pt>
                <c:pt idx="49">
                  <c:v>5.65</c:v>
                </c:pt>
                <c:pt idx="50">
                  <c:v>6.32</c:v>
                </c:pt>
                <c:pt idx="51">
                  <c:v>6.51</c:v>
                </c:pt>
                <c:pt idx="52">
                  <c:v>8.27</c:v>
                </c:pt>
                <c:pt idx="53">
                  <c:v>7.4</c:v>
                </c:pt>
                <c:pt idx="54">
                  <c:v>6.51</c:v>
                </c:pt>
                <c:pt idx="55">
                  <c:v>7.09</c:v>
                </c:pt>
                <c:pt idx="56">
                  <c:v>1.36</c:v>
                </c:pt>
                <c:pt idx="57">
                  <c:v>3.2</c:v>
                </c:pt>
                <c:pt idx="58">
                  <c:v>1.1100000000000001</c:v>
                </c:pt>
                <c:pt idx="59">
                  <c:v>1.61</c:v>
                </c:pt>
                <c:pt idx="60">
                  <c:v>1.3</c:v>
                </c:pt>
              </c:numCache>
            </c:numRef>
          </c:xVal>
          <c:yVal>
            <c:numRef>
              <c:f>graphs!$E$64:$E$124</c:f>
              <c:numCache>
                <c:formatCode>General</c:formatCode>
                <c:ptCount val="61"/>
                <c:pt idx="0">
                  <c:v>1016.895</c:v>
                </c:pt>
                <c:pt idx="1">
                  <c:v>1046.585</c:v>
                </c:pt>
                <c:pt idx="2">
                  <c:v>1129.645</c:v>
                </c:pt>
                <c:pt idx="3">
                  <c:v>1132.915</c:v>
                </c:pt>
                <c:pt idx="4">
                  <c:v>1145.48</c:v>
                </c:pt>
                <c:pt idx="5">
                  <c:v>1153.135</c:v>
                </c:pt>
                <c:pt idx="6">
                  <c:v>1047</c:v>
                </c:pt>
                <c:pt idx="7">
                  <c:v>1051.9850000000001</c:v>
                </c:pt>
                <c:pt idx="8">
                  <c:v>1056.3150000000001</c:v>
                </c:pt>
                <c:pt idx="9">
                  <c:v>1061.77</c:v>
                </c:pt>
                <c:pt idx="10">
                  <c:v>1070</c:v>
                </c:pt>
                <c:pt idx="11">
                  <c:v>1074.595</c:v>
                </c:pt>
                <c:pt idx="12">
                  <c:v>1146.3899999999999</c:v>
                </c:pt>
                <c:pt idx="13">
                  <c:v>1150.5999999999999</c:v>
                </c:pt>
                <c:pt idx="14">
                  <c:v>1155.72</c:v>
                </c:pt>
                <c:pt idx="15">
                  <c:v>1166.345</c:v>
                </c:pt>
                <c:pt idx="16">
                  <c:v>1158.665</c:v>
                </c:pt>
                <c:pt idx="17">
                  <c:v>1171.105</c:v>
                </c:pt>
                <c:pt idx="18">
                  <c:v>876.76</c:v>
                </c:pt>
                <c:pt idx="19">
                  <c:v>884.99</c:v>
                </c:pt>
                <c:pt idx="20">
                  <c:v>890.40000000000009</c:v>
                </c:pt>
                <c:pt idx="21">
                  <c:v>896.59500000000003</c:v>
                </c:pt>
                <c:pt idx="22">
                  <c:v>901.5</c:v>
                </c:pt>
                <c:pt idx="23">
                  <c:v>922.23</c:v>
                </c:pt>
                <c:pt idx="24">
                  <c:v>929.61</c:v>
                </c:pt>
                <c:pt idx="25">
                  <c:v>618.83500000000004</c:v>
                </c:pt>
                <c:pt idx="26">
                  <c:v>655.82500000000005</c:v>
                </c:pt>
                <c:pt idx="27">
                  <c:v>1113.45</c:v>
                </c:pt>
                <c:pt idx="28">
                  <c:v>1131.52</c:v>
                </c:pt>
                <c:pt idx="29">
                  <c:v>1141.0149999999999</c:v>
                </c:pt>
                <c:pt idx="30">
                  <c:v>872.28</c:v>
                </c:pt>
                <c:pt idx="31">
                  <c:v>892.125</c:v>
                </c:pt>
                <c:pt idx="32">
                  <c:v>923.60500000000002</c:v>
                </c:pt>
                <c:pt idx="33">
                  <c:v>967.94499999999994</c:v>
                </c:pt>
                <c:pt idx="34">
                  <c:v>997.41499999999996</c:v>
                </c:pt>
                <c:pt idx="35">
                  <c:v>1006.4449999999999</c:v>
                </c:pt>
                <c:pt idx="36">
                  <c:v>1032.1399999999999</c:v>
                </c:pt>
                <c:pt idx="37">
                  <c:v>1081.7649999999999</c:v>
                </c:pt>
                <c:pt idx="38">
                  <c:v>1094.6949999999999</c:v>
                </c:pt>
                <c:pt idx="39">
                  <c:v>1108</c:v>
                </c:pt>
                <c:pt idx="40">
                  <c:v>1110.6599999999999</c:v>
                </c:pt>
                <c:pt idx="41">
                  <c:v>1122.1500000000001</c:v>
                </c:pt>
                <c:pt idx="42">
                  <c:v>1156.1849999999999</c:v>
                </c:pt>
                <c:pt idx="43">
                  <c:v>1166.835</c:v>
                </c:pt>
                <c:pt idx="44">
                  <c:v>1328.03</c:v>
                </c:pt>
                <c:pt idx="45">
                  <c:v>1332.55</c:v>
                </c:pt>
                <c:pt idx="46">
                  <c:v>1338.55</c:v>
                </c:pt>
                <c:pt idx="47">
                  <c:v>1345.085</c:v>
                </c:pt>
                <c:pt idx="48">
                  <c:v>1357.78</c:v>
                </c:pt>
                <c:pt idx="49">
                  <c:v>993.375</c:v>
                </c:pt>
                <c:pt idx="50">
                  <c:v>999.05</c:v>
                </c:pt>
                <c:pt idx="51">
                  <c:v>1064.8499999999999</c:v>
                </c:pt>
                <c:pt idx="52">
                  <c:v>1070.9650000000001</c:v>
                </c:pt>
                <c:pt idx="53">
                  <c:v>1080.96</c:v>
                </c:pt>
                <c:pt idx="54">
                  <c:v>1086.9349999999999</c:v>
                </c:pt>
                <c:pt idx="55">
                  <c:v>1094.4549999999999</c:v>
                </c:pt>
                <c:pt idx="56">
                  <c:v>854.99</c:v>
                </c:pt>
                <c:pt idx="57">
                  <c:v>863.26</c:v>
                </c:pt>
                <c:pt idx="58">
                  <c:v>950.61</c:v>
                </c:pt>
                <c:pt idx="59">
                  <c:v>962.94499999999994</c:v>
                </c:pt>
                <c:pt idx="60">
                  <c:v>969.08999999999992</c:v>
                </c:pt>
              </c:numCache>
            </c:numRef>
          </c:yVal>
          <c:smooth val="0"/>
        </c:ser>
        <c:ser>
          <c:idx val="0"/>
          <c:order val="3"/>
          <c:tx>
            <c:v>Aramac</c:v>
          </c:tx>
          <c:spPr>
            <a:ln w="28575">
              <a:noFill/>
            </a:ln>
          </c:spPr>
          <c:xVal>
            <c:numRef>
              <c:f>graphs!$G$19:$G$63</c:f>
              <c:numCache>
                <c:formatCode>0.00</c:formatCode>
                <c:ptCount val="45"/>
                <c:pt idx="0">
                  <c:v>4.63</c:v>
                </c:pt>
                <c:pt idx="1">
                  <c:v>5.41</c:v>
                </c:pt>
                <c:pt idx="2">
                  <c:v>2.52</c:v>
                </c:pt>
                <c:pt idx="3">
                  <c:v>1.96</c:v>
                </c:pt>
                <c:pt idx="4">
                  <c:v>1.89</c:v>
                </c:pt>
                <c:pt idx="5">
                  <c:v>2.86</c:v>
                </c:pt>
                <c:pt idx="6">
                  <c:v>6.87</c:v>
                </c:pt>
                <c:pt idx="7">
                  <c:v>2.68</c:v>
                </c:pt>
                <c:pt idx="8">
                  <c:v>2.71</c:v>
                </c:pt>
                <c:pt idx="9">
                  <c:v>2.88</c:v>
                </c:pt>
                <c:pt idx="10">
                  <c:v>3.36</c:v>
                </c:pt>
                <c:pt idx="11">
                  <c:v>1.85</c:v>
                </c:pt>
                <c:pt idx="12">
                  <c:v>3.91</c:v>
                </c:pt>
                <c:pt idx="13">
                  <c:v>2.97</c:v>
                </c:pt>
                <c:pt idx="14">
                  <c:v>3.81</c:v>
                </c:pt>
                <c:pt idx="15">
                  <c:v>3.2</c:v>
                </c:pt>
                <c:pt idx="16">
                  <c:v>3.04</c:v>
                </c:pt>
                <c:pt idx="17">
                  <c:v>5.16</c:v>
                </c:pt>
                <c:pt idx="18">
                  <c:v>2.83</c:v>
                </c:pt>
                <c:pt idx="19">
                  <c:v>2.661758459578083</c:v>
                </c:pt>
                <c:pt idx="20">
                  <c:v>3.0298739912218604</c:v>
                </c:pt>
                <c:pt idx="21">
                  <c:v>2.5201755627920148</c:v>
                </c:pt>
                <c:pt idx="22">
                  <c:v>2.4918589834348013</c:v>
                </c:pt>
                <c:pt idx="23">
                  <c:v>8.67</c:v>
                </c:pt>
                <c:pt idx="24">
                  <c:v>6.17</c:v>
                </c:pt>
                <c:pt idx="25">
                  <c:v>2.0699999999999998</c:v>
                </c:pt>
                <c:pt idx="26">
                  <c:v>1.79</c:v>
                </c:pt>
                <c:pt idx="27">
                  <c:v>2.34</c:v>
                </c:pt>
                <c:pt idx="28">
                  <c:v>5.63</c:v>
                </c:pt>
                <c:pt idx="29">
                  <c:v>1.4259999999999999</c:v>
                </c:pt>
                <c:pt idx="30">
                  <c:v>1.946</c:v>
                </c:pt>
                <c:pt idx="31">
                  <c:v>1.893</c:v>
                </c:pt>
                <c:pt idx="32">
                  <c:v>2.335</c:v>
                </c:pt>
                <c:pt idx="33">
                  <c:v>4.74</c:v>
                </c:pt>
                <c:pt idx="34">
                  <c:v>5.36</c:v>
                </c:pt>
                <c:pt idx="35">
                  <c:v>5.56</c:v>
                </c:pt>
                <c:pt idx="36">
                  <c:v>8.24</c:v>
                </c:pt>
                <c:pt idx="37">
                  <c:v>1.8460000000000001</c:v>
                </c:pt>
                <c:pt idx="38">
                  <c:v>21.83</c:v>
                </c:pt>
                <c:pt idx="39">
                  <c:v>6.72</c:v>
                </c:pt>
                <c:pt idx="40">
                  <c:v>12.76</c:v>
                </c:pt>
                <c:pt idx="41">
                  <c:v>3.14</c:v>
                </c:pt>
                <c:pt idx="42">
                  <c:v>2.67</c:v>
                </c:pt>
                <c:pt idx="43">
                  <c:v>3.63</c:v>
                </c:pt>
                <c:pt idx="44">
                  <c:v>24.12</c:v>
                </c:pt>
              </c:numCache>
            </c:numRef>
          </c:xVal>
          <c:yVal>
            <c:numRef>
              <c:f>graphs!$E$19:$E$63</c:f>
              <c:numCache>
                <c:formatCode>General</c:formatCode>
                <c:ptCount val="45"/>
                <c:pt idx="0">
                  <c:v>1218.4650000000001</c:v>
                </c:pt>
                <c:pt idx="1">
                  <c:v>1232.81</c:v>
                </c:pt>
                <c:pt idx="2">
                  <c:v>1258.095</c:v>
                </c:pt>
                <c:pt idx="3">
                  <c:v>1186.8800000000001</c:v>
                </c:pt>
                <c:pt idx="4">
                  <c:v>1195.6099999999999</c:v>
                </c:pt>
                <c:pt idx="5">
                  <c:v>1204.18</c:v>
                </c:pt>
                <c:pt idx="6">
                  <c:v>1208.1400000000001</c:v>
                </c:pt>
                <c:pt idx="7">
                  <c:v>1137.9000000000001</c:v>
                </c:pt>
                <c:pt idx="8">
                  <c:v>1138.9000000000001</c:v>
                </c:pt>
                <c:pt idx="9">
                  <c:v>1139.9000000000001</c:v>
                </c:pt>
                <c:pt idx="10">
                  <c:v>1141.73</c:v>
                </c:pt>
                <c:pt idx="11">
                  <c:v>1142.73</c:v>
                </c:pt>
                <c:pt idx="12">
                  <c:v>1143.73</c:v>
                </c:pt>
                <c:pt idx="13">
                  <c:v>1145.01</c:v>
                </c:pt>
                <c:pt idx="14">
                  <c:v>1145.76</c:v>
                </c:pt>
                <c:pt idx="15">
                  <c:v>1150.04</c:v>
                </c:pt>
                <c:pt idx="16">
                  <c:v>1161.48</c:v>
                </c:pt>
                <c:pt idx="17">
                  <c:v>1279.9299999999998</c:v>
                </c:pt>
                <c:pt idx="18">
                  <c:v>1286.6999999999998</c:v>
                </c:pt>
                <c:pt idx="19">
                  <c:v>1075</c:v>
                </c:pt>
                <c:pt idx="20">
                  <c:v>1108</c:v>
                </c:pt>
                <c:pt idx="21">
                  <c:v>1123</c:v>
                </c:pt>
                <c:pt idx="22">
                  <c:v>1128</c:v>
                </c:pt>
                <c:pt idx="23">
                  <c:v>1135.395</c:v>
                </c:pt>
                <c:pt idx="24">
                  <c:v>1157.7150000000001</c:v>
                </c:pt>
                <c:pt idx="25">
                  <c:v>1652.85</c:v>
                </c:pt>
                <c:pt idx="26">
                  <c:v>1674.2199999999998</c:v>
                </c:pt>
                <c:pt idx="27">
                  <c:v>1732.06</c:v>
                </c:pt>
                <c:pt idx="28">
                  <c:v>1792.98</c:v>
                </c:pt>
                <c:pt idx="29">
                  <c:v>1457.25</c:v>
                </c:pt>
                <c:pt idx="30">
                  <c:v>1509.8200000000002</c:v>
                </c:pt>
                <c:pt idx="31">
                  <c:v>1550.3200000000002</c:v>
                </c:pt>
                <c:pt idx="32">
                  <c:v>1576.98</c:v>
                </c:pt>
                <c:pt idx="33">
                  <c:v>1658.0500000000002</c:v>
                </c:pt>
                <c:pt idx="34">
                  <c:v>1717.88</c:v>
                </c:pt>
                <c:pt idx="35">
                  <c:v>1775.6799999999998</c:v>
                </c:pt>
                <c:pt idx="36">
                  <c:v>1777.3400000000001</c:v>
                </c:pt>
                <c:pt idx="37">
                  <c:v>1642.87</c:v>
                </c:pt>
                <c:pt idx="38">
                  <c:v>1002.14</c:v>
                </c:pt>
                <c:pt idx="39">
                  <c:v>1002.625</c:v>
                </c:pt>
                <c:pt idx="40">
                  <c:v>1003.325</c:v>
                </c:pt>
                <c:pt idx="41">
                  <c:v>1105.33</c:v>
                </c:pt>
                <c:pt idx="42">
                  <c:v>1111.46</c:v>
                </c:pt>
                <c:pt idx="43">
                  <c:v>1124.52</c:v>
                </c:pt>
                <c:pt idx="44">
                  <c:v>996.64499999999998</c:v>
                </c:pt>
              </c:numCache>
            </c:numRef>
          </c:yVal>
          <c:smooth val="0"/>
        </c:ser>
        <c:ser>
          <c:idx val="3"/>
          <c:order val="4"/>
          <c:tx>
            <c:v>Aramac wt avr</c:v>
          </c:tx>
          <c:spPr>
            <a:ln w="28575">
              <a:noFill/>
            </a:ln>
          </c:spPr>
          <c:xVal>
            <c:numRef>
              <c:f>graphs!$G$2:$G$18</c:f>
              <c:numCache>
                <c:formatCode>0.00</c:formatCode>
                <c:ptCount val="17"/>
                <c:pt idx="0">
                  <c:v>9.1199999999999992</c:v>
                </c:pt>
                <c:pt idx="1">
                  <c:v>8.5299999999999994</c:v>
                </c:pt>
                <c:pt idx="2">
                  <c:v>6.13</c:v>
                </c:pt>
                <c:pt idx="3">
                  <c:v>6.85</c:v>
                </c:pt>
                <c:pt idx="4">
                  <c:v>5.2</c:v>
                </c:pt>
                <c:pt idx="5">
                  <c:v>4.76</c:v>
                </c:pt>
                <c:pt idx="6">
                  <c:v>4.3099999999999996</c:v>
                </c:pt>
                <c:pt idx="7">
                  <c:v>4.34</c:v>
                </c:pt>
                <c:pt idx="8">
                  <c:v>4.82</c:v>
                </c:pt>
                <c:pt idx="9">
                  <c:v>2.94</c:v>
                </c:pt>
                <c:pt idx="10">
                  <c:v>9</c:v>
                </c:pt>
                <c:pt idx="11">
                  <c:v>6.32</c:v>
                </c:pt>
                <c:pt idx="12">
                  <c:v>11.62</c:v>
                </c:pt>
                <c:pt idx="13">
                  <c:v>6.63</c:v>
                </c:pt>
                <c:pt idx="14">
                  <c:v>6.43</c:v>
                </c:pt>
                <c:pt idx="15">
                  <c:v>4.92</c:v>
                </c:pt>
                <c:pt idx="16">
                  <c:v>0.9</c:v>
                </c:pt>
              </c:numCache>
            </c:numRef>
          </c:xVal>
          <c:yVal>
            <c:numRef>
              <c:f>graphs!$E$2:$E$18</c:f>
              <c:numCache>
                <c:formatCode>General</c:formatCode>
                <c:ptCount val="17"/>
                <c:pt idx="0">
                  <c:v>1175.1600000000001</c:v>
                </c:pt>
                <c:pt idx="1">
                  <c:v>1178.1399999999999</c:v>
                </c:pt>
                <c:pt idx="2">
                  <c:v>1184.325</c:v>
                </c:pt>
                <c:pt idx="3">
                  <c:v>1194.78</c:v>
                </c:pt>
                <c:pt idx="4">
                  <c:v>1211.6500000000001</c:v>
                </c:pt>
                <c:pt idx="5">
                  <c:v>1256.1300000000001</c:v>
                </c:pt>
                <c:pt idx="6">
                  <c:v>1197.0749999999998</c:v>
                </c:pt>
                <c:pt idx="7">
                  <c:v>1208.57</c:v>
                </c:pt>
                <c:pt idx="8">
                  <c:v>1217.29</c:v>
                </c:pt>
                <c:pt idx="9">
                  <c:v>1240.01</c:v>
                </c:pt>
                <c:pt idx="10">
                  <c:v>1124.01</c:v>
                </c:pt>
                <c:pt idx="11">
                  <c:v>1129.325</c:v>
                </c:pt>
                <c:pt idx="12">
                  <c:v>1002.8399999999999</c:v>
                </c:pt>
                <c:pt idx="13">
                  <c:v>1004.785</c:v>
                </c:pt>
                <c:pt idx="14">
                  <c:v>1010.36</c:v>
                </c:pt>
                <c:pt idx="15">
                  <c:v>1244.79</c:v>
                </c:pt>
                <c:pt idx="16">
                  <c:v>1052.0374999999999</c:v>
                </c:pt>
              </c:numCache>
            </c:numRef>
          </c:yVal>
          <c:smooth val="0"/>
        </c:ser>
        <c:dLbls>
          <c:showLegendKey val="0"/>
          <c:showVal val="0"/>
          <c:showCatName val="0"/>
          <c:showSerName val="0"/>
          <c:showPercent val="0"/>
          <c:showBubbleSize val="0"/>
        </c:dLbls>
        <c:axId val="174049536"/>
        <c:axId val="174059904"/>
      </c:scatterChart>
      <c:valAx>
        <c:axId val="174049536"/>
        <c:scaling>
          <c:orientation val="minMax"/>
          <c:max val="15"/>
        </c:scaling>
        <c:delete val="0"/>
        <c:axPos val="b"/>
        <c:title>
          <c:tx>
            <c:rich>
              <a:bodyPr/>
              <a:lstStyle/>
              <a:p>
                <a:pPr>
                  <a:defRPr/>
                </a:pPr>
                <a:r>
                  <a:rPr lang="en-US"/>
                  <a:t>Gas content DAF (m3/t)</a:t>
                </a:r>
              </a:p>
            </c:rich>
          </c:tx>
          <c:layout/>
          <c:overlay val="0"/>
        </c:title>
        <c:numFmt formatCode="0" sourceLinked="0"/>
        <c:majorTickMark val="out"/>
        <c:minorTickMark val="none"/>
        <c:tickLblPos val="nextTo"/>
        <c:crossAx val="174059904"/>
        <c:crosses val="max"/>
        <c:crossBetween val="midCat"/>
        <c:majorUnit val="2"/>
      </c:valAx>
      <c:valAx>
        <c:axId val="174059904"/>
        <c:scaling>
          <c:orientation val="maxMin"/>
        </c:scaling>
        <c:delete val="0"/>
        <c:axPos val="l"/>
        <c:majorGridlines/>
        <c:title>
          <c:tx>
            <c:rich>
              <a:bodyPr rot="-5400000" vert="horz"/>
              <a:lstStyle/>
              <a:p>
                <a:pPr>
                  <a:defRPr/>
                </a:pPr>
                <a:r>
                  <a:rPr lang="en-US"/>
                  <a:t>Sample depth (mid point)</a:t>
                </a:r>
              </a:p>
            </c:rich>
          </c:tx>
          <c:layout/>
          <c:overlay val="0"/>
        </c:title>
        <c:numFmt formatCode="General" sourceLinked="1"/>
        <c:majorTickMark val="out"/>
        <c:minorTickMark val="none"/>
        <c:tickLblPos val="nextTo"/>
        <c:crossAx val="174049536"/>
        <c:crosses val="autoZero"/>
        <c:crossBetween val="midCat"/>
        <c:majorUnit val="100"/>
      </c:valAx>
    </c:plotArea>
    <c:legend>
      <c:legendPos val="r"/>
      <c:layout>
        <c:manualLayout>
          <c:xMode val="edge"/>
          <c:yMode val="edge"/>
          <c:x val="0.78837510936132948"/>
          <c:y val="0.37442403032954263"/>
          <c:w val="0.21162492846288947"/>
          <c:h val="0.45090921930722788"/>
        </c:manualLayout>
      </c:layout>
      <c:overlay val="0"/>
    </c:legend>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Upp Perm coal measures</c:v>
          </c:tx>
          <c:spPr>
            <a:ln w="28575">
              <a:noFill/>
            </a:ln>
          </c:spPr>
          <c:marker>
            <c:symbol val="square"/>
            <c:size val="3"/>
          </c:marker>
          <c:xVal>
            <c:numRef>
              <c:f>graphs!$G$64:$G$387</c:f>
              <c:numCache>
                <c:formatCode>0.00</c:formatCode>
                <c:ptCount val="324"/>
                <c:pt idx="0">
                  <c:v>3.07</c:v>
                </c:pt>
                <c:pt idx="1">
                  <c:v>3.55</c:v>
                </c:pt>
                <c:pt idx="2">
                  <c:v>7.93</c:v>
                </c:pt>
                <c:pt idx="3">
                  <c:v>7.16</c:v>
                </c:pt>
                <c:pt idx="4">
                  <c:v>7.97</c:v>
                </c:pt>
                <c:pt idx="5">
                  <c:v>11.18</c:v>
                </c:pt>
                <c:pt idx="6">
                  <c:v>7.03</c:v>
                </c:pt>
                <c:pt idx="7">
                  <c:v>6.14</c:v>
                </c:pt>
                <c:pt idx="8">
                  <c:v>4.8099999999999996</c:v>
                </c:pt>
                <c:pt idx="9">
                  <c:v>5.17</c:v>
                </c:pt>
                <c:pt idx="10">
                  <c:v>6.14</c:v>
                </c:pt>
                <c:pt idx="11">
                  <c:v>10.48</c:v>
                </c:pt>
                <c:pt idx="12">
                  <c:v>5.87</c:v>
                </c:pt>
                <c:pt idx="13">
                  <c:v>5.9</c:v>
                </c:pt>
                <c:pt idx="14">
                  <c:v>5.44</c:v>
                </c:pt>
                <c:pt idx="15">
                  <c:v>5.85</c:v>
                </c:pt>
                <c:pt idx="16">
                  <c:v>13.58</c:v>
                </c:pt>
                <c:pt idx="17">
                  <c:v>4.8499999999999996</c:v>
                </c:pt>
                <c:pt idx="18">
                  <c:v>0.73</c:v>
                </c:pt>
                <c:pt idx="19">
                  <c:v>1.33</c:v>
                </c:pt>
                <c:pt idx="20">
                  <c:v>0.92</c:v>
                </c:pt>
                <c:pt idx="21">
                  <c:v>0.94</c:v>
                </c:pt>
                <c:pt idx="22">
                  <c:v>0.93</c:v>
                </c:pt>
                <c:pt idx="23">
                  <c:v>0.91</c:v>
                </c:pt>
                <c:pt idx="24">
                  <c:v>1.71</c:v>
                </c:pt>
                <c:pt idx="25">
                  <c:v>2.36</c:v>
                </c:pt>
                <c:pt idx="26">
                  <c:v>2.4300000000000002</c:v>
                </c:pt>
                <c:pt idx="27">
                  <c:v>4.62</c:v>
                </c:pt>
                <c:pt idx="28">
                  <c:v>6.1</c:v>
                </c:pt>
                <c:pt idx="29">
                  <c:v>3.69</c:v>
                </c:pt>
                <c:pt idx="30">
                  <c:v>3.32</c:v>
                </c:pt>
                <c:pt idx="31">
                  <c:v>3.81</c:v>
                </c:pt>
                <c:pt idx="32">
                  <c:v>4.2</c:v>
                </c:pt>
                <c:pt idx="33">
                  <c:v>1.86</c:v>
                </c:pt>
                <c:pt idx="34">
                  <c:v>2.87</c:v>
                </c:pt>
                <c:pt idx="35">
                  <c:v>3.58</c:v>
                </c:pt>
                <c:pt idx="36">
                  <c:v>3.1</c:v>
                </c:pt>
                <c:pt idx="37">
                  <c:v>3.56</c:v>
                </c:pt>
                <c:pt idx="38">
                  <c:v>0.95</c:v>
                </c:pt>
                <c:pt idx="39">
                  <c:v>0.84</c:v>
                </c:pt>
                <c:pt idx="40">
                  <c:v>1.1000000000000001</c:v>
                </c:pt>
                <c:pt idx="41">
                  <c:v>1.42</c:v>
                </c:pt>
                <c:pt idx="42">
                  <c:v>0.67</c:v>
                </c:pt>
                <c:pt idx="43">
                  <c:v>0.69</c:v>
                </c:pt>
                <c:pt idx="44">
                  <c:v>2.31</c:v>
                </c:pt>
                <c:pt idx="45">
                  <c:v>1.66</c:v>
                </c:pt>
                <c:pt idx="46">
                  <c:v>1.7</c:v>
                </c:pt>
                <c:pt idx="47">
                  <c:v>1.82</c:v>
                </c:pt>
                <c:pt idx="48">
                  <c:v>1.71</c:v>
                </c:pt>
                <c:pt idx="49">
                  <c:v>5.65</c:v>
                </c:pt>
                <c:pt idx="50">
                  <c:v>6.32</c:v>
                </c:pt>
                <c:pt idx="51">
                  <c:v>6.51</c:v>
                </c:pt>
                <c:pt idx="52">
                  <c:v>8.27</c:v>
                </c:pt>
                <c:pt idx="53">
                  <c:v>7.4</c:v>
                </c:pt>
                <c:pt idx="54">
                  <c:v>6.51</c:v>
                </c:pt>
                <c:pt idx="55">
                  <c:v>7.09</c:v>
                </c:pt>
                <c:pt idx="56">
                  <c:v>1.36</c:v>
                </c:pt>
                <c:pt idx="57">
                  <c:v>3.2</c:v>
                </c:pt>
                <c:pt idx="58">
                  <c:v>1.1100000000000001</c:v>
                </c:pt>
                <c:pt idx="59">
                  <c:v>1.61</c:v>
                </c:pt>
                <c:pt idx="60">
                  <c:v>1.3</c:v>
                </c:pt>
                <c:pt idx="61">
                  <c:v>1.8122610788616735</c:v>
                </c:pt>
                <c:pt idx="62">
                  <c:v>2.8316579357213651</c:v>
                </c:pt>
                <c:pt idx="63">
                  <c:v>2.661758459578083</c:v>
                </c:pt>
                <c:pt idx="64">
                  <c:v>2.1237434517910239</c:v>
                </c:pt>
                <c:pt idx="65">
                  <c:v>2.4352258247203737</c:v>
                </c:pt>
                <c:pt idx="66">
                  <c:v>3.6528387370805611</c:v>
                </c:pt>
                <c:pt idx="67">
                  <c:v>3.56788899900892</c:v>
                </c:pt>
                <c:pt idx="68">
                  <c:v>2.4352258247203737</c:v>
                </c:pt>
                <c:pt idx="69">
                  <c:v>2.6334418802208694</c:v>
                </c:pt>
                <c:pt idx="70">
                  <c:v>2.2936429279343056</c:v>
                </c:pt>
                <c:pt idx="71">
                  <c:v>2.0671102930765963</c:v>
                </c:pt>
                <c:pt idx="72">
                  <c:v>1.8122610788616735</c:v>
                </c:pt>
                <c:pt idx="73">
                  <c:v>1.9255273962905282</c:v>
                </c:pt>
                <c:pt idx="74">
                  <c:v>3.0015574118646469</c:v>
                </c:pt>
                <c:pt idx="75">
                  <c:v>1.49</c:v>
                </c:pt>
                <c:pt idx="76">
                  <c:v>0.94199999999999995</c:v>
                </c:pt>
                <c:pt idx="77">
                  <c:v>1.425</c:v>
                </c:pt>
                <c:pt idx="78">
                  <c:v>2.69</c:v>
                </c:pt>
                <c:pt idx="79">
                  <c:v>2.1</c:v>
                </c:pt>
                <c:pt idx="80">
                  <c:v>2.71</c:v>
                </c:pt>
                <c:pt idx="81">
                  <c:v>2.1800000000000002</c:v>
                </c:pt>
                <c:pt idx="82">
                  <c:v>3.1</c:v>
                </c:pt>
                <c:pt idx="83">
                  <c:v>3.49</c:v>
                </c:pt>
                <c:pt idx="84">
                  <c:v>3.16</c:v>
                </c:pt>
                <c:pt idx="85">
                  <c:v>3.25</c:v>
                </c:pt>
                <c:pt idx="86">
                  <c:v>3.63</c:v>
                </c:pt>
                <c:pt idx="87">
                  <c:v>10.36</c:v>
                </c:pt>
                <c:pt idx="88">
                  <c:v>16.260000000000002</c:v>
                </c:pt>
                <c:pt idx="89">
                  <c:v>2.91</c:v>
                </c:pt>
                <c:pt idx="90">
                  <c:v>2.78</c:v>
                </c:pt>
                <c:pt idx="91">
                  <c:v>3.08</c:v>
                </c:pt>
                <c:pt idx="92">
                  <c:v>3.1</c:v>
                </c:pt>
                <c:pt idx="93">
                  <c:v>2.97</c:v>
                </c:pt>
                <c:pt idx="94">
                  <c:v>8.2899999999999991</c:v>
                </c:pt>
                <c:pt idx="95">
                  <c:v>2.91</c:v>
                </c:pt>
                <c:pt idx="96">
                  <c:v>2.5299999999999998</c:v>
                </c:pt>
                <c:pt idx="97">
                  <c:v>2.16</c:v>
                </c:pt>
                <c:pt idx="98">
                  <c:v>2.0499999999999998</c:v>
                </c:pt>
                <c:pt idx="99">
                  <c:v>2.2000000000000002</c:v>
                </c:pt>
                <c:pt idx="100">
                  <c:v>3.92</c:v>
                </c:pt>
                <c:pt idx="101">
                  <c:v>3.72</c:v>
                </c:pt>
                <c:pt idx="102">
                  <c:v>3.96</c:v>
                </c:pt>
                <c:pt idx="103">
                  <c:v>4.08</c:v>
                </c:pt>
                <c:pt idx="104">
                  <c:v>4.68</c:v>
                </c:pt>
                <c:pt idx="105">
                  <c:v>4.03</c:v>
                </c:pt>
                <c:pt idx="106">
                  <c:v>4.33</c:v>
                </c:pt>
                <c:pt idx="107">
                  <c:v>4.1399999999999997</c:v>
                </c:pt>
                <c:pt idx="108">
                  <c:v>4.1100000000000003</c:v>
                </c:pt>
                <c:pt idx="109">
                  <c:v>4.3899999999999997</c:v>
                </c:pt>
                <c:pt idx="110">
                  <c:v>6.18</c:v>
                </c:pt>
                <c:pt idx="111">
                  <c:v>1.41</c:v>
                </c:pt>
                <c:pt idx="112">
                  <c:v>1.34</c:v>
                </c:pt>
                <c:pt idx="113">
                  <c:v>2.85</c:v>
                </c:pt>
                <c:pt idx="114">
                  <c:v>2.37</c:v>
                </c:pt>
                <c:pt idx="115">
                  <c:v>4.29</c:v>
                </c:pt>
                <c:pt idx="116">
                  <c:v>1.98</c:v>
                </c:pt>
                <c:pt idx="117">
                  <c:v>2.58</c:v>
                </c:pt>
                <c:pt idx="118">
                  <c:v>2.21</c:v>
                </c:pt>
                <c:pt idx="119">
                  <c:v>2.58</c:v>
                </c:pt>
                <c:pt idx="120">
                  <c:v>3.08</c:v>
                </c:pt>
                <c:pt idx="121">
                  <c:v>3.13</c:v>
                </c:pt>
                <c:pt idx="122">
                  <c:v>2.14</c:v>
                </c:pt>
                <c:pt idx="123">
                  <c:v>3.18</c:v>
                </c:pt>
                <c:pt idx="124">
                  <c:v>2.19</c:v>
                </c:pt>
                <c:pt idx="125">
                  <c:v>2.15</c:v>
                </c:pt>
                <c:pt idx="126">
                  <c:v>2.33</c:v>
                </c:pt>
                <c:pt idx="127">
                  <c:v>1.3875123885034688</c:v>
                </c:pt>
                <c:pt idx="128">
                  <c:v>1.3875123885034688</c:v>
                </c:pt>
                <c:pt idx="129">
                  <c:v>1.4158289678606826</c:v>
                </c:pt>
                <c:pt idx="130">
                  <c:v>2.0104771343621692</c:v>
                </c:pt>
                <c:pt idx="131">
                  <c:v>2.1520600311482374</c:v>
                </c:pt>
                <c:pt idx="132">
                  <c:v>2.1237434517910239</c:v>
                </c:pt>
                <c:pt idx="133">
                  <c:v>2.2086931898626649</c:v>
                </c:pt>
                <c:pt idx="134">
                  <c:v>2.0671102930765963</c:v>
                </c:pt>
                <c:pt idx="135">
                  <c:v>2.2936429279343056</c:v>
                </c:pt>
                <c:pt idx="136">
                  <c:v>1.6706781820756054</c:v>
                </c:pt>
                <c:pt idx="137">
                  <c:v>2.0104771343621692</c:v>
                </c:pt>
                <c:pt idx="138">
                  <c:v>1.9538439756477419</c:v>
                </c:pt>
                <c:pt idx="139">
                  <c:v>1.6706781820756054</c:v>
                </c:pt>
                <c:pt idx="140">
                  <c:v>1.5574118646467507</c:v>
                </c:pt>
                <c:pt idx="141">
                  <c:v>2.46</c:v>
                </c:pt>
                <c:pt idx="142">
                  <c:v>4.8499999999999996</c:v>
                </c:pt>
                <c:pt idx="143">
                  <c:v>4.3</c:v>
                </c:pt>
                <c:pt idx="144">
                  <c:v>0.91</c:v>
                </c:pt>
                <c:pt idx="145">
                  <c:v>4.18</c:v>
                </c:pt>
                <c:pt idx="146">
                  <c:v>4.16</c:v>
                </c:pt>
                <c:pt idx="147">
                  <c:v>3.83</c:v>
                </c:pt>
                <c:pt idx="148">
                  <c:v>3.82</c:v>
                </c:pt>
                <c:pt idx="149">
                  <c:v>6.17</c:v>
                </c:pt>
                <c:pt idx="150">
                  <c:v>4.87</c:v>
                </c:pt>
                <c:pt idx="151">
                  <c:v>4.07</c:v>
                </c:pt>
                <c:pt idx="152">
                  <c:v>5.29</c:v>
                </c:pt>
                <c:pt idx="153">
                  <c:v>4.3099999999999996</c:v>
                </c:pt>
                <c:pt idx="154">
                  <c:v>3.67</c:v>
                </c:pt>
                <c:pt idx="155">
                  <c:v>4.09</c:v>
                </c:pt>
                <c:pt idx="156">
                  <c:v>7.36</c:v>
                </c:pt>
                <c:pt idx="157">
                  <c:v>4.21</c:v>
                </c:pt>
                <c:pt idx="158">
                  <c:v>4.37</c:v>
                </c:pt>
                <c:pt idx="159">
                  <c:v>3.8</c:v>
                </c:pt>
                <c:pt idx="160">
                  <c:v>3.5</c:v>
                </c:pt>
                <c:pt idx="161">
                  <c:v>3.22</c:v>
                </c:pt>
                <c:pt idx="162">
                  <c:v>4.12</c:v>
                </c:pt>
                <c:pt idx="163">
                  <c:v>4.7</c:v>
                </c:pt>
                <c:pt idx="164">
                  <c:v>4.63</c:v>
                </c:pt>
                <c:pt idx="165">
                  <c:v>2.77</c:v>
                </c:pt>
                <c:pt idx="166">
                  <c:v>2.61</c:v>
                </c:pt>
                <c:pt idx="167">
                  <c:v>4.62</c:v>
                </c:pt>
                <c:pt idx="168">
                  <c:v>4.59</c:v>
                </c:pt>
                <c:pt idx="169">
                  <c:v>3.74</c:v>
                </c:pt>
                <c:pt idx="170">
                  <c:v>4.29</c:v>
                </c:pt>
                <c:pt idx="171">
                  <c:v>4.7</c:v>
                </c:pt>
                <c:pt idx="172">
                  <c:v>4.2699999999999996</c:v>
                </c:pt>
                <c:pt idx="173">
                  <c:v>1.94</c:v>
                </c:pt>
                <c:pt idx="174">
                  <c:v>6.19</c:v>
                </c:pt>
                <c:pt idx="175">
                  <c:v>5.03</c:v>
                </c:pt>
                <c:pt idx="176">
                  <c:v>4.3</c:v>
                </c:pt>
                <c:pt idx="177">
                  <c:v>4.1900000000000004</c:v>
                </c:pt>
                <c:pt idx="178">
                  <c:v>3.22</c:v>
                </c:pt>
                <c:pt idx="179">
                  <c:v>2.4700000000000002</c:v>
                </c:pt>
                <c:pt idx="180">
                  <c:v>2.0699999999999998</c:v>
                </c:pt>
                <c:pt idx="181">
                  <c:v>1.99</c:v>
                </c:pt>
                <c:pt idx="182">
                  <c:v>2</c:v>
                </c:pt>
                <c:pt idx="183">
                  <c:v>6.51</c:v>
                </c:pt>
                <c:pt idx="184">
                  <c:v>4.9400000000000004</c:v>
                </c:pt>
                <c:pt idx="185">
                  <c:v>1.55</c:v>
                </c:pt>
                <c:pt idx="186">
                  <c:v>1.78</c:v>
                </c:pt>
                <c:pt idx="187">
                  <c:v>2.79</c:v>
                </c:pt>
                <c:pt idx="188">
                  <c:v>3.12</c:v>
                </c:pt>
                <c:pt idx="189">
                  <c:v>3.04</c:v>
                </c:pt>
                <c:pt idx="190">
                  <c:v>3.08</c:v>
                </c:pt>
                <c:pt idx="191">
                  <c:v>0.36</c:v>
                </c:pt>
                <c:pt idx="192">
                  <c:v>0.5</c:v>
                </c:pt>
                <c:pt idx="193">
                  <c:v>1.04</c:v>
                </c:pt>
                <c:pt idx="194">
                  <c:v>0.84</c:v>
                </c:pt>
                <c:pt idx="195">
                  <c:v>0.51</c:v>
                </c:pt>
                <c:pt idx="196">
                  <c:v>0.39</c:v>
                </c:pt>
                <c:pt idx="197">
                  <c:v>0.74</c:v>
                </c:pt>
                <c:pt idx="198">
                  <c:v>0.67</c:v>
                </c:pt>
                <c:pt idx="199">
                  <c:v>0.78</c:v>
                </c:pt>
                <c:pt idx="200">
                  <c:v>0.87</c:v>
                </c:pt>
                <c:pt idx="201">
                  <c:v>0.54</c:v>
                </c:pt>
                <c:pt idx="202">
                  <c:v>1.61</c:v>
                </c:pt>
                <c:pt idx="203">
                  <c:v>0.64</c:v>
                </c:pt>
                <c:pt idx="204">
                  <c:v>0.56999999999999995</c:v>
                </c:pt>
                <c:pt idx="205">
                  <c:v>0.68</c:v>
                </c:pt>
                <c:pt idx="206">
                  <c:v>0.65</c:v>
                </c:pt>
                <c:pt idx="207">
                  <c:v>0.57999999999999996</c:v>
                </c:pt>
                <c:pt idx="208">
                  <c:v>0.25</c:v>
                </c:pt>
                <c:pt idx="209">
                  <c:v>4.03</c:v>
                </c:pt>
                <c:pt idx="210">
                  <c:v>4.1900000000000004</c:v>
                </c:pt>
                <c:pt idx="211">
                  <c:v>6.93</c:v>
                </c:pt>
                <c:pt idx="212">
                  <c:v>8.7899999999999991</c:v>
                </c:pt>
                <c:pt idx="213">
                  <c:v>19.46</c:v>
                </c:pt>
                <c:pt idx="214">
                  <c:v>12.09</c:v>
                </c:pt>
                <c:pt idx="215">
                  <c:v>7.32</c:v>
                </c:pt>
                <c:pt idx="216">
                  <c:v>8.82</c:v>
                </c:pt>
                <c:pt idx="217">
                  <c:v>8.0500000000000007</c:v>
                </c:pt>
                <c:pt idx="218">
                  <c:v>2.12</c:v>
                </c:pt>
                <c:pt idx="219">
                  <c:v>2.4300000000000002</c:v>
                </c:pt>
                <c:pt idx="220">
                  <c:v>2.06</c:v>
                </c:pt>
                <c:pt idx="221">
                  <c:v>2.08</c:v>
                </c:pt>
                <c:pt idx="222">
                  <c:v>3.81</c:v>
                </c:pt>
                <c:pt idx="223">
                  <c:v>2.23</c:v>
                </c:pt>
                <c:pt idx="224">
                  <c:v>2.31</c:v>
                </c:pt>
                <c:pt idx="225">
                  <c:v>1.79</c:v>
                </c:pt>
                <c:pt idx="226">
                  <c:v>1.84</c:v>
                </c:pt>
                <c:pt idx="227">
                  <c:v>2.08</c:v>
                </c:pt>
                <c:pt idx="228">
                  <c:v>0.73</c:v>
                </c:pt>
                <c:pt idx="229">
                  <c:v>2.0104771343621692</c:v>
                </c:pt>
                <c:pt idx="230">
                  <c:v>2.1237434517910239</c:v>
                </c:pt>
                <c:pt idx="231">
                  <c:v>2.0387937137193828</c:v>
                </c:pt>
                <c:pt idx="232">
                  <c:v>3.1997734673651426</c:v>
                </c:pt>
                <c:pt idx="233">
                  <c:v>2.0671102930765963</c:v>
                </c:pt>
                <c:pt idx="234">
                  <c:v>3.4263061022228518</c:v>
                </c:pt>
                <c:pt idx="235">
                  <c:v>2.4069092453631602</c:v>
                </c:pt>
                <c:pt idx="236">
                  <c:v>2.6334418802208694</c:v>
                </c:pt>
                <c:pt idx="237">
                  <c:v>2.6051253008636559</c:v>
                </c:pt>
                <c:pt idx="238">
                  <c:v>2.3502760866487331</c:v>
                </c:pt>
                <c:pt idx="239">
                  <c:v>2.7183916182925105</c:v>
                </c:pt>
                <c:pt idx="240">
                  <c:v>1.9255273962905282</c:v>
                </c:pt>
                <c:pt idx="241">
                  <c:v>0.92</c:v>
                </c:pt>
                <c:pt idx="242">
                  <c:v>0.89</c:v>
                </c:pt>
                <c:pt idx="243">
                  <c:v>1.25</c:v>
                </c:pt>
                <c:pt idx="244">
                  <c:v>1.2</c:v>
                </c:pt>
                <c:pt idx="245">
                  <c:v>0.39</c:v>
                </c:pt>
                <c:pt idx="246">
                  <c:v>0.18</c:v>
                </c:pt>
                <c:pt idx="247">
                  <c:v>0.13</c:v>
                </c:pt>
                <c:pt idx="248">
                  <c:v>0.28999999999999998</c:v>
                </c:pt>
                <c:pt idx="249">
                  <c:v>0.13</c:v>
                </c:pt>
                <c:pt idx="250">
                  <c:v>0.14000000000000001</c:v>
                </c:pt>
                <c:pt idx="251">
                  <c:v>0.28000000000000003</c:v>
                </c:pt>
                <c:pt idx="252">
                  <c:v>0.25</c:v>
                </c:pt>
                <c:pt idx="253">
                  <c:v>0.38</c:v>
                </c:pt>
                <c:pt idx="254">
                  <c:v>0.2</c:v>
                </c:pt>
                <c:pt idx="255">
                  <c:v>0.56000000000000005</c:v>
                </c:pt>
                <c:pt idx="256">
                  <c:v>0.28999999999999998</c:v>
                </c:pt>
                <c:pt idx="257">
                  <c:v>1.24</c:v>
                </c:pt>
                <c:pt idx="258">
                  <c:v>0.95</c:v>
                </c:pt>
                <c:pt idx="259">
                  <c:v>0.79</c:v>
                </c:pt>
                <c:pt idx="260">
                  <c:v>0.76</c:v>
                </c:pt>
                <c:pt idx="261">
                  <c:v>0.83</c:v>
                </c:pt>
                <c:pt idx="262">
                  <c:v>0.59</c:v>
                </c:pt>
                <c:pt idx="263">
                  <c:v>2.42</c:v>
                </c:pt>
                <c:pt idx="264">
                  <c:v>3.5</c:v>
                </c:pt>
                <c:pt idx="265">
                  <c:v>2.25</c:v>
                </c:pt>
                <c:pt idx="266">
                  <c:v>3.26</c:v>
                </c:pt>
                <c:pt idx="267">
                  <c:v>3.03</c:v>
                </c:pt>
                <c:pt idx="268">
                  <c:v>3.58</c:v>
                </c:pt>
                <c:pt idx="269">
                  <c:v>2.88</c:v>
                </c:pt>
                <c:pt idx="270">
                  <c:v>2.46</c:v>
                </c:pt>
                <c:pt idx="271">
                  <c:v>1.92</c:v>
                </c:pt>
                <c:pt idx="272">
                  <c:v>1.51</c:v>
                </c:pt>
                <c:pt idx="273">
                  <c:v>1.97</c:v>
                </c:pt>
                <c:pt idx="274">
                  <c:v>1.99</c:v>
                </c:pt>
                <c:pt idx="275">
                  <c:v>1.47</c:v>
                </c:pt>
                <c:pt idx="276">
                  <c:v>1.9</c:v>
                </c:pt>
                <c:pt idx="277">
                  <c:v>2.78</c:v>
                </c:pt>
                <c:pt idx="278">
                  <c:v>3.27</c:v>
                </c:pt>
                <c:pt idx="279">
                  <c:v>1.63</c:v>
                </c:pt>
                <c:pt idx="280">
                  <c:v>2.1</c:v>
                </c:pt>
                <c:pt idx="281">
                  <c:v>2.13</c:v>
                </c:pt>
                <c:pt idx="282">
                  <c:v>1.96</c:v>
                </c:pt>
                <c:pt idx="283">
                  <c:v>2.2799999999999998</c:v>
                </c:pt>
                <c:pt idx="284">
                  <c:v>2.64</c:v>
                </c:pt>
                <c:pt idx="285">
                  <c:v>2.99</c:v>
                </c:pt>
                <c:pt idx="286">
                  <c:v>2.4500000000000002</c:v>
                </c:pt>
                <c:pt idx="287">
                  <c:v>2.46</c:v>
                </c:pt>
                <c:pt idx="288">
                  <c:v>2.57</c:v>
                </c:pt>
                <c:pt idx="289">
                  <c:v>2.68</c:v>
                </c:pt>
                <c:pt idx="290">
                  <c:v>2.1800000000000002</c:v>
                </c:pt>
                <c:pt idx="291">
                  <c:v>2.62</c:v>
                </c:pt>
                <c:pt idx="292">
                  <c:v>2.61</c:v>
                </c:pt>
                <c:pt idx="293">
                  <c:v>3.29</c:v>
                </c:pt>
                <c:pt idx="294">
                  <c:v>3.31</c:v>
                </c:pt>
                <c:pt idx="295">
                  <c:v>4.42</c:v>
                </c:pt>
                <c:pt idx="296">
                  <c:v>2.85</c:v>
                </c:pt>
                <c:pt idx="297">
                  <c:v>2.5</c:v>
                </c:pt>
                <c:pt idx="298">
                  <c:v>1.88</c:v>
                </c:pt>
                <c:pt idx="299">
                  <c:v>1.81</c:v>
                </c:pt>
                <c:pt idx="300">
                  <c:v>1.1499999999999999</c:v>
                </c:pt>
                <c:pt idx="301">
                  <c:v>9.91</c:v>
                </c:pt>
                <c:pt idx="302">
                  <c:v>4.87</c:v>
                </c:pt>
                <c:pt idx="303">
                  <c:v>5.76</c:v>
                </c:pt>
                <c:pt idx="304">
                  <c:v>0.99199999999999999</c:v>
                </c:pt>
                <c:pt idx="305">
                  <c:v>5.05</c:v>
                </c:pt>
                <c:pt idx="306">
                  <c:v>4.0199999999999996</c:v>
                </c:pt>
                <c:pt idx="307">
                  <c:v>1.27</c:v>
                </c:pt>
                <c:pt idx="308">
                  <c:v>1.41</c:v>
                </c:pt>
                <c:pt idx="309">
                  <c:v>1.6</c:v>
                </c:pt>
                <c:pt idx="310">
                  <c:v>0.81</c:v>
                </c:pt>
                <c:pt idx="311">
                  <c:v>0.97</c:v>
                </c:pt>
                <c:pt idx="312">
                  <c:v>0.8</c:v>
                </c:pt>
                <c:pt idx="313">
                  <c:v>1.94</c:v>
                </c:pt>
                <c:pt idx="314">
                  <c:v>1</c:v>
                </c:pt>
                <c:pt idx="315">
                  <c:v>0.67</c:v>
                </c:pt>
                <c:pt idx="316">
                  <c:v>1.92</c:v>
                </c:pt>
                <c:pt idx="317">
                  <c:v>2</c:v>
                </c:pt>
                <c:pt idx="318">
                  <c:v>1.42</c:v>
                </c:pt>
                <c:pt idx="319">
                  <c:v>1.51</c:v>
                </c:pt>
                <c:pt idx="320">
                  <c:v>1.0900000000000001</c:v>
                </c:pt>
                <c:pt idx="321">
                  <c:v>0.84</c:v>
                </c:pt>
                <c:pt idx="322">
                  <c:v>1.21</c:v>
                </c:pt>
                <c:pt idx="323">
                  <c:v>4.08</c:v>
                </c:pt>
              </c:numCache>
            </c:numRef>
          </c:xVal>
          <c:yVal>
            <c:numRef>
              <c:f>graphs!$E$64:$E$387</c:f>
              <c:numCache>
                <c:formatCode>General</c:formatCode>
                <c:ptCount val="324"/>
                <c:pt idx="0">
                  <c:v>1016.895</c:v>
                </c:pt>
                <c:pt idx="1">
                  <c:v>1046.585</c:v>
                </c:pt>
                <c:pt idx="2">
                  <c:v>1129.645</c:v>
                </c:pt>
                <c:pt idx="3">
                  <c:v>1132.915</c:v>
                </c:pt>
                <c:pt idx="4">
                  <c:v>1145.48</c:v>
                </c:pt>
                <c:pt idx="5">
                  <c:v>1153.135</c:v>
                </c:pt>
                <c:pt idx="6">
                  <c:v>1047</c:v>
                </c:pt>
                <c:pt idx="7">
                  <c:v>1051.9850000000001</c:v>
                </c:pt>
                <c:pt idx="8">
                  <c:v>1056.3150000000001</c:v>
                </c:pt>
                <c:pt idx="9">
                  <c:v>1061.77</c:v>
                </c:pt>
                <c:pt idx="10">
                  <c:v>1070</c:v>
                </c:pt>
                <c:pt idx="11">
                  <c:v>1074.595</c:v>
                </c:pt>
                <c:pt idx="12">
                  <c:v>1146.3899999999999</c:v>
                </c:pt>
                <c:pt idx="13">
                  <c:v>1150.5999999999999</c:v>
                </c:pt>
                <c:pt idx="14">
                  <c:v>1155.72</c:v>
                </c:pt>
                <c:pt idx="15">
                  <c:v>1166.345</c:v>
                </c:pt>
                <c:pt idx="16">
                  <c:v>1158.665</c:v>
                </c:pt>
                <c:pt idx="17">
                  <c:v>1171.105</c:v>
                </c:pt>
                <c:pt idx="18">
                  <c:v>876.76</c:v>
                </c:pt>
                <c:pt idx="19">
                  <c:v>884.99</c:v>
                </c:pt>
                <c:pt idx="20">
                  <c:v>890.40000000000009</c:v>
                </c:pt>
                <c:pt idx="21">
                  <c:v>896.59500000000003</c:v>
                </c:pt>
                <c:pt idx="22">
                  <c:v>901.5</c:v>
                </c:pt>
                <c:pt idx="23">
                  <c:v>922.23</c:v>
                </c:pt>
                <c:pt idx="24">
                  <c:v>929.61</c:v>
                </c:pt>
                <c:pt idx="25">
                  <c:v>618.83500000000004</c:v>
                </c:pt>
                <c:pt idx="26">
                  <c:v>655.82500000000005</c:v>
                </c:pt>
                <c:pt idx="27">
                  <c:v>1113.45</c:v>
                </c:pt>
                <c:pt idx="28">
                  <c:v>1131.52</c:v>
                </c:pt>
                <c:pt idx="29">
                  <c:v>1141.0149999999999</c:v>
                </c:pt>
                <c:pt idx="30">
                  <c:v>872.28</c:v>
                </c:pt>
                <c:pt idx="31">
                  <c:v>892.125</c:v>
                </c:pt>
                <c:pt idx="32">
                  <c:v>923.60500000000002</c:v>
                </c:pt>
                <c:pt idx="33">
                  <c:v>967.94499999999994</c:v>
                </c:pt>
                <c:pt idx="34">
                  <c:v>997.41499999999996</c:v>
                </c:pt>
                <c:pt idx="35">
                  <c:v>1006.4449999999999</c:v>
                </c:pt>
                <c:pt idx="36">
                  <c:v>1032.1399999999999</c:v>
                </c:pt>
                <c:pt idx="37">
                  <c:v>1081.7649999999999</c:v>
                </c:pt>
                <c:pt idx="38">
                  <c:v>1094.6949999999999</c:v>
                </c:pt>
                <c:pt idx="39">
                  <c:v>1108</c:v>
                </c:pt>
                <c:pt idx="40">
                  <c:v>1110.6599999999999</c:v>
                </c:pt>
                <c:pt idx="41">
                  <c:v>1122.1500000000001</c:v>
                </c:pt>
                <c:pt idx="42">
                  <c:v>1156.1849999999999</c:v>
                </c:pt>
                <c:pt idx="43">
                  <c:v>1166.835</c:v>
                </c:pt>
                <c:pt idx="44">
                  <c:v>1328.03</c:v>
                </c:pt>
                <c:pt idx="45">
                  <c:v>1332.55</c:v>
                </c:pt>
                <c:pt idx="46">
                  <c:v>1338.55</c:v>
                </c:pt>
                <c:pt idx="47">
                  <c:v>1345.085</c:v>
                </c:pt>
                <c:pt idx="48">
                  <c:v>1357.78</c:v>
                </c:pt>
                <c:pt idx="49">
                  <c:v>993.375</c:v>
                </c:pt>
                <c:pt idx="50">
                  <c:v>999.05</c:v>
                </c:pt>
                <c:pt idx="51">
                  <c:v>1064.8499999999999</c:v>
                </c:pt>
                <c:pt idx="52">
                  <c:v>1070.9650000000001</c:v>
                </c:pt>
                <c:pt idx="53">
                  <c:v>1080.96</c:v>
                </c:pt>
                <c:pt idx="54">
                  <c:v>1086.9349999999999</c:v>
                </c:pt>
                <c:pt idx="55">
                  <c:v>1094.4549999999999</c:v>
                </c:pt>
                <c:pt idx="56">
                  <c:v>854.99</c:v>
                </c:pt>
                <c:pt idx="57">
                  <c:v>863.26</c:v>
                </c:pt>
                <c:pt idx="58">
                  <c:v>950.61</c:v>
                </c:pt>
                <c:pt idx="59">
                  <c:v>962.94499999999994</c:v>
                </c:pt>
                <c:pt idx="60">
                  <c:v>969.08999999999992</c:v>
                </c:pt>
                <c:pt idx="61">
                  <c:v>1335</c:v>
                </c:pt>
                <c:pt idx="62">
                  <c:v>1354</c:v>
                </c:pt>
                <c:pt idx="63">
                  <c:v>1358</c:v>
                </c:pt>
                <c:pt idx="64">
                  <c:v>1392</c:v>
                </c:pt>
                <c:pt idx="65">
                  <c:v>1395</c:v>
                </c:pt>
                <c:pt idx="66">
                  <c:v>1397</c:v>
                </c:pt>
                <c:pt idx="67">
                  <c:v>1406</c:v>
                </c:pt>
                <c:pt idx="68">
                  <c:v>1413</c:v>
                </c:pt>
                <c:pt idx="69">
                  <c:v>1422</c:v>
                </c:pt>
                <c:pt idx="70">
                  <c:v>1428</c:v>
                </c:pt>
                <c:pt idx="71">
                  <c:v>1440</c:v>
                </c:pt>
                <c:pt idx="72">
                  <c:v>1447</c:v>
                </c:pt>
                <c:pt idx="73">
                  <c:v>1454</c:v>
                </c:pt>
                <c:pt idx="74">
                  <c:v>1462</c:v>
                </c:pt>
                <c:pt idx="75">
                  <c:v>1514.21</c:v>
                </c:pt>
                <c:pt idx="76">
                  <c:v>1404.6599999999999</c:v>
                </c:pt>
                <c:pt idx="77">
                  <c:v>1423.48</c:v>
                </c:pt>
                <c:pt idx="78">
                  <c:v>1073.8699999999999</c:v>
                </c:pt>
                <c:pt idx="79">
                  <c:v>1077.45</c:v>
                </c:pt>
                <c:pt idx="80">
                  <c:v>1079.21</c:v>
                </c:pt>
                <c:pt idx="81">
                  <c:v>1082.28</c:v>
                </c:pt>
                <c:pt idx="82">
                  <c:v>1083.8499999999999</c:v>
                </c:pt>
                <c:pt idx="83">
                  <c:v>1085.3399999999999</c:v>
                </c:pt>
                <c:pt idx="84">
                  <c:v>1086.92</c:v>
                </c:pt>
                <c:pt idx="85">
                  <c:v>1088.4100000000001</c:v>
                </c:pt>
                <c:pt idx="86">
                  <c:v>1096.83</c:v>
                </c:pt>
                <c:pt idx="87">
                  <c:v>1136.0050000000001</c:v>
                </c:pt>
                <c:pt idx="88">
                  <c:v>1151.7350000000001</c:v>
                </c:pt>
                <c:pt idx="89">
                  <c:v>836.56</c:v>
                </c:pt>
                <c:pt idx="90">
                  <c:v>887.3</c:v>
                </c:pt>
                <c:pt idx="91">
                  <c:v>888.93</c:v>
                </c:pt>
                <c:pt idx="92">
                  <c:v>891.45</c:v>
                </c:pt>
                <c:pt idx="93">
                  <c:v>892.94</c:v>
                </c:pt>
                <c:pt idx="94">
                  <c:v>894.93</c:v>
                </c:pt>
                <c:pt idx="95">
                  <c:v>908.32</c:v>
                </c:pt>
                <c:pt idx="96">
                  <c:v>914.35</c:v>
                </c:pt>
                <c:pt idx="97">
                  <c:v>922.51</c:v>
                </c:pt>
                <c:pt idx="98">
                  <c:v>924.92</c:v>
                </c:pt>
                <c:pt idx="99">
                  <c:v>941.59</c:v>
                </c:pt>
                <c:pt idx="100">
                  <c:v>852.42499999999995</c:v>
                </c:pt>
                <c:pt idx="101">
                  <c:v>900.76</c:v>
                </c:pt>
                <c:pt idx="102">
                  <c:v>903.29</c:v>
                </c:pt>
                <c:pt idx="103">
                  <c:v>918.17</c:v>
                </c:pt>
                <c:pt idx="104">
                  <c:v>937.82999999999993</c:v>
                </c:pt>
                <c:pt idx="105">
                  <c:v>964.93000000000006</c:v>
                </c:pt>
                <c:pt idx="106">
                  <c:v>965.85</c:v>
                </c:pt>
                <c:pt idx="107">
                  <c:v>977.09</c:v>
                </c:pt>
                <c:pt idx="108">
                  <c:v>974.9</c:v>
                </c:pt>
                <c:pt idx="109">
                  <c:v>988.44499999999994</c:v>
                </c:pt>
                <c:pt idx="110">
                  <c:v>1009.8</c:v>
                </c:pt>
                <c:pt idx="111">
                  <c:v>1076.1199999999999</c:v>
                </c:pt>
                <c:pt idx="112">
                  <c:v>1077.9000000000001</c:v>
                </c:pt>
                <c:pt idx="113">
                  <c:v>1158.08</c:v>
                </c:pt>
                <c:pt idx="114">
                  <c:v>1159.4450000000002</c:v>
                </c:pt>
                <c:pt idx="115">
                  <c:v>1160.8150000000001</c:v>
                </c:pt>
                <c:pt idx="116">
                  <c:v>1161.855</c:v>
                </c:pt>
                <c:pt idx="117">
                  <c:v>1174.1100000000001</c:v>
                </c:pt>
                <c:pt idx="118">
                  <c:v>1175.83</c:v>
                </c:pt>
                <c:pt idx="119">
                  <c:v>1178.55</c:v>
                </c:pt>
                <c:pt idx="120">
                  <c:v>1179.5999999999999</c:v>
                </c:pt>
                <c:pt idx="121">
                  <c:v>1187.385</c:v>
                </c:pt>
                <c:pt idx="122">
                  <c:v>1191.72</c:v>
                </c:pt>
                <c:pt idx="123">
                  <c:v>1232.46</c:v>
                </c:pt>
                <c:pt idx="124">
                  <c:v>1292.3449999999998</c:v>
                </c:pt>
                <c:pt idx="125">
                  <c:v>1301.8</c:v>
                </c:pt>
                <c:pt idx="126">
                  <c:v>1317.58</c:v>
                </c:pt>
                <c:pt idx="127">
                  <c:v>1042</c:v>
                </c:pt>
                <c:pt idx="128">
                  <c:v>1052</c:v>
                </c:pt>
                <c:pt idx="129">
                  <c:v>1078</c:v>
                </c:pt>
                <c:pt idx="130">
                  <c:v>1123</c:v>
                </c:pt>
                <c:pt idx="131">
                  <c:v>1131</c:v>
                </c:pt>
                <c:pt idx="132">
                  <c:v>1137</c:v>
                </c:pt>
                <c:pt idx="133">
                  <c:v>1138</c:v>
                </c:pt>
                <c:pt idx="134">
                  <c:v>1160</c:v>
                </c:pt>
                <c:pt idx="135">
                  <c:v>1161</c:v>
                </c:pt>
                <c:pt idx="136">
                  <c:v>1169</c:v>
                </c:pt>
                <c:pt idx="137">
                  <c:v>1183</c:v>
                </c:pt>
                <c:pt idx="138">
                  <c:v>1194</c:v>
                </c:pt>
                <c:pt idx="139">
                  <c:v>1201</c:v>
                </c:pt>
                <c:pt idx="140">
                  <c:v>1201</c:v>
                </c:pt>
                <c:pt idx="141">
                  <c:v>844.91</c:v>
                </c:pt>
                <c:pt idx="142">
                  <c:v>846.07</c:v>
                </c:pt>
                <c:pt idx="143">
                  <c:v>857.1</c:v>
                </c:pt>
                <c:pt idx="144">
                  <c:v>869.53</c:v>
                </c:pt>
                <c:pt idx="145">
                  <c:v>872.23</c:v>
                </c:pt>
                <c:pt idx="146">
                  <c:v>878.67</c:v>
                </c:pt>
                <c:pt idx="147">
                  <c:v>915.8</c:v>
                </c:pt>
                <c:pt idx="148">
                  <c:v>917.07</c:v>
                </c:pt>
                <c:pt idx="149">
                  <c:v>918.07</c:v>
                </c:pt>
                <c:pt idx="150">
                  <c:v>919.19</c:v>
                </c:pt>
                <c:pt idx="151">
                  <c:v>920.19</c:v>
                </c:pt>
                <c:pt idx="152">
                  <c:v>921.27</c:v>
                </c:pt>
                <c:pt idx="153">
                  <c:v>926.93000000000006</c:v>
                </c:pt>
                <c:pt idx="154">
                  <c:v>951</c:v>
                </c:pt>
                <c:pt idx="155">
                  <c:v>952</c:v>
                </c:pt>
                <c:pt idx="156">
                  <c:v>953.1</c:v>
                </c:pt>
                <c:pt idx="157">
                  <c:v>954.34</c:v>
                </c:pt>
                <c:pt idx="158">
                  <c:v>961.35</c:v>
                </c:pt>
                <c:pt idx="159">
                  <c:v>980.35</c:v>
                </c:pt>
                <c:pt idx="160">
                  <c:v>981.24</c:v>
                </c:pt>
                <c:pt idx="161">
                  <c:v>988.35</c:v>
                </c:pt>
                <c:pt idx="162">
                  <c:v>989.1</c:v>
                </c:pt>
                <c:pt idx="163">
                  <c:v>744.68</c:v>
                </c:pt>
                <c:pt idx="164">
                  <c:v>747.33</c:v>
                </c:pt>
                <c:pt idx="165">
                  <c:v>757.06</c:v>
                </c:pt>
                <c:pt idx="166">
                  <c:v>768.74</c:v>
                </c:pt>
                <c:pt idx="167">
                  <c:v>772.09</c:v>
                </c:pt>
                <c:pt idx="168">
                  <c:v>773.09</c:v>
                </c:pt>
                <c:pt idx="169">
                  <c:v>826.1</c:v>
                </c:pt>
                <c:pt idx="170">
                  <c:v>828.55</c:v>
                </c:pt>
                <c:pt idx="171">
                  <c:v>829.95</c:v>
                </c:pt>
                <c:pt idx="172">
                  <c:v>830.95</c:v>
                </c:pt>
                <c:pt idx="173">
                  <c:v>833.04</c:v>
                </c:pt>
                <c:pt idx="174">
                  <c:v>848.93</c:v>
                </c:pt>
                <c:pt idx="175">
                  <c:v>854.1</c:v>
                </c:pt>
                <c:pt idx="176">
                  <c:v>855.97</c:v>
                </c:pt>
                <c:pt idx="177">
                  <c:v>877.99</c:v>
                </c:pt>
                <c:pt idx="178">
                  <c:v>887.3</c:v>
                </c:pt>
                <c:pt idx="179">
                  <c:v>987.06</c:v>
                </c:pt>
                <c:pt idx="180">
                  <c:v>988.07</c:v>
                </c:pt>
                <c:pt idx="181">
                  <c:v>992.17000000000007</c:v>
                </c:pt>
                <c:pt idx="182">
                  <c:v>993.24</c:v>
                </c:pt>
                <c:pt idx="183">
                  <c:v>1032.92</c:v>
                </c:pt>
                <c:pt idx="184">
                  <c:v>1036.54</c:v>
                </c:pt>
                <c:pt idx="185">
                  <c:v>1037.29</c:v>
                </c:pt>
                <c:pt idx="186">
                  <c:v>1053.0899999999999</c:v>
                </c:pt>
                <c:pt idx="187">
                  <c:v>1061.9100000000001</c:v>
                </c:pt>
                <c:pt idx="188">
                  <c:v>1072.71</c:v>
                </c:pt>
                <c:pt idx="189">
                  <c:v>1078.1199999999999</c:v>
                </c:pt>
                <c:pt idx="190">
                  <c:v>1081.48</c:v>
                </c:pt>
                <c:pt idx="191">
                  <c:v>794.2</c:v>
                </c:pt>
                <c:pt idx="192">
                  <c:v>801.93</c:v>
                </c:pt>
                <c:pt idx="193">
                  <c:v>803.86</c:v>
                </c:pt>
                <c:pt idx="194">
                  <c:v>805.05</c:v>
                </c:pt>
                <c:pt idx="195">
                  <c:v>806.05</c:v>
                </c:pt>
                <c:pt idx="196">
                  <c:v>819.93</c:v>
                </c:pt>
                <c:pt idx="197">
                  <c:v>828.7</c:v>
                </c:pt>
                <c:pt idx="198">
                  <c:v>855.53</c:v>
                </c:pt>
                <c:pt idx="199">
                  <c:v>856.96</c:v>
                </c:pt>
                <c:pt idx="200">
                  <c:v>859.76</c:v>
                </c:pt>
                <c:pt idx="201">
                  <c:v>860.76</c:v>
                </c:pt>
                <c:pt idx="202">
                  <c:v>875.54</c:v>
                </c:pt>
                <c:pt idx="203">
                  <c:v>888.23</c:v>
                </c:pt>
                <c:pt idx="204">
                  <c:v>894.1</c:v>
                </c:pt>
                <c:pt idx="205">
                  <c:v>895.1</c:v>
                </c:pt>
                <c:pt idx="206">
                  <c:v>903.92</c:v>
                </c:pt>
                <c:pt idx="207">
                  <c:v>904.92</c:v>
                </c:pt>
                <c:pt idx="208">
                  <c:v>905.92</c:v>
                </c:pt>
                <c:pt idx="209">
                  <c:v>974.20499999999993</c:v>
                </c:pt>
                <c:pt idx="210">
                  <c:v>985.81500000000005</c:v>
                </c:pt>
                <c:pt idx="211">
                  <c:v>995.42499999999995</c:v>
                </c:pt>
                <c:pt idx="212">
                  <c:v>974.21</c:v>
                </c:pt>
                <c:pt idx="213">
                  <c:v>967.67</c:v>
                </c:pt>
                <c:pt idx="214">
                  <c:v>973.95</c:v>
                </c:pt>
                <c:pt idx="215">
                  <c:v>974.31999999999994</c:v>
                </c:pt>
                <c:pt idx="216">
                  <c:v>985.625</c:v>
                </c:pt>
                <c:pt idx="217">
                  <c:v>995.39499999999998</c:v>
                </c:pt>
                <c:pt idx="218">
                  <c:v>808.44</c:v>
                </c:pt>
                <c:pt idx="219">
                  <c:v>809.66</c:v>
                </c:pt>
                <c:pt idx="220">
                  <c:v>812.27</c:v>
                </c:pt>
                <c:pt idx="221">
                  <c:v>863.06</c:v>
                </c:pt>
                <c:pt idx="222">
                  <c:v>864.88</c:v>
                </c:pt>
                <c:pt idx="223">
                  <c:v>869.58</c:v>
                </c:pt>
                <c:pt idx="224">
                  <c:v>879.91</c:v>
                </c:pt>
                <c:pt idx="225">
                  <c:v>893.75</c:v>
                </c:pt>
                <c:pt idx="226">
                  <c:v>906.65</c:v>
                </c:pt>
                <c:pt idx="227">
                  <c:v>959.25</c:v>
                </c:pt>
                <c:pt idx="228">
                  <c:v>1182.31</c:v>
                </c:pt>
                <c:pt idx="229">
                  <c:v>944</c:v>
                </c:pt>
                <c:pt idx="230">
                  <c:v>970</c:v>
                </c:pt>
                <c:pt idx="231">
                  <c:v>982</c:v>
                </c:pt>
                <c:pt idx="232">
                  <c:v>989</c:v>
                </c:pt>
                <c:pt idx="233">
                  <c:v>991</c:v>
                </c:pt>
                <c:pt idx="234">
                  <c:v>997</c:v>
                </c:pt>
                <c:pt idx="235">
                  <c:v>1033</c:v>
                </c:pt>
                <c:pt idx="236">
                  <c:v>1042</c:v>
                </c:pt>
                <c:pt idx="237">
                  <c:v>1047</c:v>
                </c:pt>
                <c:pt idx="238">
                  <c:v>1057</c:v>
                </c:pt>
                <c:pt idx="239">
                  <c:v>1061</c:v>
                </c:pt>
                <c:pt idx="240">
                  <c:v>1069</c:v>
                </c:pt>
                <c:pt idx="241">
                  <c:v>859.52</c:v>
                </c:pt>
                <c:pt idx="242">
                  <c:v>860.52</c:v>
                </c:pt>
                <c:pt idx="243">
                  <c:v>861.52</c:v>
                </c:pt>
                <c:pt idx="244">
                  <c:v>890.05</c:v>
                </c:pt>
                <c:pt idx="245">
                  <c:v>538.66</c:v>
                </c:pt>
                <c:pt idx="246">
                  <c:v>590.53</c:v>
                </c:pt>
                <c:pt idx="247">
                  <c:v>591.53</c:v>
                </c:pt>
                <c:pt idx="248">
                  <c:v>593.97</c:v>
                </c:pt>
                <c:pt idx="249">
                  <c:v>606.16</c:v>
                </c:pt>
                <c:pt idx="250">
                  <c:v>608.94000000000005</c:v>
                </c:pt>
                <c:pt idx="251">
                  <c:v>618.80999999999995</c:v>
                </c:pt>
                <c:pt idx="252">
                  <c:v>621.05999999999995</c:v>
                </c:pt>
                <c:pt idx="253">
                  <c:v>622.05999999999995</c:v>
                </c:pt>
                <c:pt idx="254">
                  <c:v>623.9</c:v>
                </c:pt>
                <c:pt idx="255">
                  <c:v>630.21</c:v>
                </c:pt>
                <c:pt idx="256">
                  <c:v>648.38</c:v>
                </c:pt>
                <c:pt idx="257">
                  <c:v>1399.54</c:v>
                </c:pt>
                <c:pt idx="258">
                  <c:v>1401.14</c:v>
                </c:pt>
                <c:pt idx="259">
                  <c:v>1402.65</c:v>
                </c:pt>
                <c:pt idx="260">
                  <c:v>1403.65</c:v>
                </c:pt>
                <c:pt idx="261">
                  <c:v>1405.3</c:v>
                </c:pt>
                <c:pt idx="262">
                  <c:v>1406.3</c:v>
                </c:pt>
                <c:pt idx="263">
                  <c:v>1192.3599999999999</c:v>
                </c:pt>
                <c:pt idx="264">
                  <c:v>1193.5</c:v>
                </c:pt>
                <c:pt idx="265">
                  <c:v>1194.68</c:v>
                </c:pt>
                <c:pt idx="266">
                  <c:v>1197.6500000000001</c:v>
                </c:pt>
                <c:pt idx="267">
                  <c:v>1199.07</c:v>
                </c:pt>
                <c:pt idx="268">
                  <c:v>1203.75</c:v>
                </c:pt>
                <c:pt idx="269">
                  <c:v>1205.43</c:v>
                </c:pt>
                <c:pt idx="270">
                  <c:v>1207.29</c:v>
                </c:pt>
                <c:pt idx="271">
                  <c:v>1210.71</c:v>
                </c:pt>
                <c:pt idx="272">
                  <c:v>1213.3399999999999</c:v>
                </c:pt>
                <c:pt idx="273">
                  <c:v>1218.1199999999999</c:v>
                </c:pt>
                <c:pt idx="274">
                  <c:v>1238.21</c:v>
                </c:pt>
                <c:pt idx="275">
                  <c:v>1251.71</c:v>
                </c:pt>
                <c:pt idx="276">
                  <c:v>1253.48</c:v>
                </c:pt>
                <c:pt idx="277">
                  <c:v>1254.48</c:v>
                </c:pt>
                <c:pt idx="278">
                  <c:v>1255.48</c:v>
                </c:pt>
                <c:pt idx="279">
                  <c:v>1271.31</c:v>
                </c:pt>
                <c:pt idx="280">
                  <c:v>1272.74</c:v>
                </c:pt>
                <c:pt idx="281">
                  <c:v>1056.72</c:v>
                </c:pt>
                <c:pt idx="282">
                  <c:v>1058.93</c:v>
                </c:pt>
                <c:pt idx="283">
                  <c:v>1073.33</c:v>
                </c:pt>
                <c:pt idx="284">
                  <c:v>1075.07</c:v>
                </c:pt>
                <c:pt idx="285">
                  <c:v>1076.43</c:v>
                </c:pt>
                <c:pt idx="286">
                  <c:v>1093.47</c:v>
                </c:pt>
                <c:pt idx="287">
                  <c:v>1094.47</c:v>
                </c:pt>
                <c:pt idx="288">
                  <c:v>1124.48</c:v>
                </c:pt>
                <c:pt idx="289">
                  <c:v>1138.1199999999999</c:v>
                </c:pt>
                <c:pt idx="290">
                  <c:v>1139.1199999999999</c:v>
                </c:pt>
                <c:pt idx="291">
                  <c:v>960.79</c:v>
                </c:pt>
                <c:pt idx="292">
                  <c:v>963.35</c:v>
                </c:pt>
                <c:pt idx="293">
                  <c:v>964.35</c:v>
                </c:pt>
                <c:pt idx="294">
                  <c:v>967.71</c:v>
                </c:pt>
                <c:pt idx="295">
                  <c:v>1050.01</c:v>
                </c:pt>
                <c:pt idx="296">
                  <c:v>1055.27</c:v>
                </c:pt>
                <c:pt idx="297">
                  <c:v>1348.6599999999999</c:v>
                </c:pt>
                <c:pt idx="298">
                  <c:v>1360.04</c:v>
                </c:pt>
                <c:pt idx="299">
                  <c:v>1364.4</c:v>
                </c:pt>
                <c:pt idx="300">
                  <c:v>1375.2</c:v>
                </c:pt>
                <c:pt idx="301">
                  <c:v>1004.4549999999999</c:v>
                </c:pt>
                <c:pt idx="302">
                  <c:v>1014.9200000000001</c:v>
                </c:pt>
                <c:pt idx="303">
                  <c:v>1025.885</c:v>
                </c:pt>
                <c:pt idx="304">
                  <c:v>1486.76</c:v>
                </c:pt>
                <c:pt idx="305">
                  <c:v>1043.81</c:v>
                </c:pt>
                <c:pt idx="306">
                  <c:v>1103.05</c:v>
                </c:pt>
                <c:pt idx="307">
                  <c:v>1105.5</c:v>
                </c:pt>
                <c:pt idx="308">
                  <c:v>1130.32</c:v>
                </c:pt>
                <c:pt idx="309">
                  <c:v>1162.69</c:v>
                </c:pt>
                <c:pt idx="310">
                  <c:v>1152.49</c:v>
                </c:pt>
                <c:pt idx="311">
                  <c:v>1160.2550000000001</c:v>
                </c:pt>
                <c:pt idx="312">
                  <c:v>1166.1849999999999</c:v>
                </c:pt>
                <c:pt idx="313">
                  <c:v>1172.8499999999999</c:v>
                </c:pt>
                <c:pt idx="314">
                  <c:v>1192.83</c:v>
                </c:pt>
                <c:pt idx="315">
                  <c:v>1202.53</c:v>
                </c:pt>
                <c:pt idx="316">
                  <c:v>1213.24</c:v>
                </c:pt>
                <c:pt idx="317">
                  <c:v>724.56999999999994</c:v>
                </c:pt>
                <c:pt idx="318">
                  <c:v>738.99</c:v>
                </c:pt>
                <c:pt idx="319">
                  <c:v>769.98500000000001</c:v>
                </c:pt>
                <c:pt idx="320">
                  <c:v>1219.3600000000001</c:v>
                </c:pt>
                <c:pt idx="321">
                  <c:v>1220.825</c:v>
                </c:pt>
                <c:pt idx="322">
                  <c:v>1549.87</c:v>
                </c:pt>
                <c:pt idx="323">
                  <c:v>1626.0500000000002</c:v>
                </c:pt>
              </c:numCache>
            </c:numRef>
          </c:yVal>
          <c:smooth val="0"/>
        </c:ser>
        <c:ser>
          <c:idx val="0"/>
          <c:order val="1"/>
          <c:tx>
            <c:v>Aramac</c:v>
          </c:tx>
          <c:spPr>
            <a:ln w="28575">
              <a:noFill/>
            </a:ln>
          </c:spPr>
          <c:marker>
            <c:symbol val="diamond"/>
            <c:size val="4"/>
          </c:marker>
          <c:xVal>
            <c:numRef>
              <c:f>graphs!$G$2:$G$63</c:f>
              <c:numCache>
                <c:formatCode>0.00</c:formatCode>
                <c:ptCount val="62"/>
                <c:pt idx="0">
                  <c:v>9.1199999999999992</c:v>
                </c:pt>
                <c:pt idx="1">
                  <c:v>8.5299999999999994</c:v>
                </c:pt>
                <c:pt idx="2">
                  <c:v>6.13</c:v>
                </c:pt>
                <c:pt idx="3">
                  <c:v>6.85</c:v>
                </c:pt>
                <c:pt idx="4">
                  <c:v>5.2</c:v>
                </c:pt>
                <c:pt idx="5">
                  <c:v>4.76</c:v>
                </c:pt>
                <c:pt idx="6">
                  <c:v>4.3099999999999996</c:v>
                </c:pt>
                <c:pt idx="7">
                  <c:v>4.34</c:v>
                </c:pt>
                <c:pt idx="8">
                  <c:v>4.82</c:v>
                </c:pt>
                <c:pt idx="9">
                  <c:v>2.94</c:v>
                </c:pt>
                <c:pt idx="10">
                  <c:v>9</c:v>
                </c:pt>
                <c:pt idx="11">
                  <c:v>6.32</c:v>
                </c:pt>
                <c:pt idx="12">
                  <c:v>11.62</c:v>
                </c:pt>
                <c:pt idx="13">
                  <c:v>6.63</c:v>
                </c:pt>
                <c:pt idx="14">
                  <c:v>6.43</c:v>
                </c:pt>
                <c:pt idx="15">
                  <c:v>4.92</c:v>
                </c:pt>
                <c:pt idx="16">
                  <c:v>0.9</c:v>
                </c:pt>
                <c:pt idx="17">
                  <c:v>4.63</c:v>
                </c:pt>
                <c:pt idx="18">
                  <c:v>5.41</c:v>
                </c:pt>
                <c:pt idx="19">
                  <c:v>2.52</c:v>
                </c:pt>
                <c:pt idx="20">
                  <c:v>1.96</c:v>
                </c:pt>
                <c:pt idx="21">
                  <c:v>1.89</c:v>
                </c:pt>
                <c:pt idx="22">
                  <c:v>2.86</c:v>
                </c:pt>
                <c:pt idx="23">
                  <c:v>6.87</c:v>
                </c:pt>
                <c:pt idx="24">
                  <c:v>2.68</c:v>
                </c:pt>
                <c:pt idx="25">
                  <c:v>2.71</c:v>
                </c:pt>
                <c:pt idx="26">
                  <c:v>2.88</c:v>
                </c:pt>
                <c:pt idx="27">
                  <c:v>3.36</c:v>
                </c:pt>
                <c:pt idx="28">
                  <c:v>1.85</c:v>
                </c:pt>
                <c:pt idx="29">
                  <c:v>3.91</c:v>
                </c:pt>
                <c:pt idx="30">
                  <c:v>2.97</c:v>
                </c:pt>
                <c:pt idx="31">
                  <c:v>3.81</c:v>
                </c:pt>
                <c:pt idx="32">
                  <c:v>3.2</c:v>
                </c:pt>
                <c:pt idx="33">
                  <c:v>3.04</c:v>
                </c:pt>
                <c:pt idx="34">
                  <c:v>5.16</c:v>
                </c:pt>
                <c:pt idx="35">
                  <c:v>2.83</c:v>
                </c:pt>
                <c:pt idx="36">
                  <c:v>2.661758459578083</c:v>
                </c:pt>
                <c:pt idx="37">
                  <c:v>3.0298739912218604</c:v>
                </c:pt>
                <c:pt idx="38">
                  <c:v>2.5201755627920148</c:v>
                </c:pt>
                <c:pt idx="39">
                  <c:v>2.4918589834348013</c:v>
                </c:pt>
                <c:pt idx="40">
                  <c:v>8.67</c:v>
                </c:pt>
                <c:pt idx="41">
                  <c:v>6.17</c:v>
                </c:pt>
                <c:pt idx="42">
                  <c:v>2.0699999999999998</c:v>
                </c:pt>
                <c:pt idx="43">
                  <c:v>1.79</c:v>
                </c:pt>
                <c:pt idx="44">
                  <c:v>2.34</c:v>
                </c:pt>
                <c:pt idx="45">
                  <c:v>5.63</c:v>
                </c:pt>
                <c:pt idx="46">
                  <c:v>1.4259999999999999</c:v>
                </c:pt>
                <c:pt idx="47">
                  <c:v>1.946</c:v>
                </c:pt>
                <c:pt idx="48">
                  <c:v>1.893</c:v>
                </c:pt>
                <c:pt idx="49">
                  <c:v>2.335</c:v>
                </c:pt>
                <c:pt idx="50">
                  <c:v>4.74</c:v>
                </c:pt>
                <c:pt idx="51">
                  <c:v>5.36</c:v>
                </c:pt>
                <c:pt idx="52">
                  <c:v>5.56</c:v>
                </c:pt>
                <c:pt idx="53">
                  <c:v>8.24</c:v>
                </c:pt>
                <c:pt idx="54">
                  <c:v>1.8460000000000001</c:v>
                </c:pt>
                <c:pt idx="55">
                  <c:v>21.83</c:v>
                </c:pt>
                <c:pt idx="56">
                  <c:v>6.72</c:v>
                </c:pt>
                <c:pt idx="57">
                  <c:v>12.76</c:v>
                </c:pt>
                <c:pt idx="58">
                  <c:v>3.14</c:v>
                </c:pt>
                <c:pt idx="59">
                  <c:v>2.67</c:v>
                </c:pt>
                <c:pt idx="60">
                  <c:v>3.63</c:v>
                </c:pt>
                <c:pt idx="61">
                  <c:v>24.12</c:v>
                </c:pt>
              </c:numCache>
            </c:numRef>
          </c:xVal>
          <c:yVal>
            <c:numRef>
              <c:f>graphs!$E$2:$E$63</c:f>
              <c:numCache>
                <c:formatCode>General</c:formatCode>
                <c:ptCount val="62"/>
                <c:pt idx="0">
                  <c:v>1175.1600000000001</c:v>
                </c:pt>
                <c:pt idx="1">
                  <c:v>1178.1399999999999</c:v>
                </c:pt>
                <c:pt idx="2">
                  <c:v>1184.325</c:v>
                </c:pt>
                <c:pt idx="3">
                  <c:v>1194.78</c:v>
                </c:pt>
                <c:pt idx="4">
                  <c:v>1211.6500000000001</c:v>
                </c:pt>
                <c:pt idx="5">
                  <c:v>1256.1300000000001</c:v>
                </c:pt>
                <c:pt idx="6">
                  <c:v>1197.0749999999998</c:v>
                </c:pt>
                <c:pt idx="7">
                  <c:v>1208.57</c:v>
                </c:pt>
                <c:pt idx="8">
                  <c:v>1217.29</c:v>
                </c:pt>
                <c:pt idx="9">
                  <c:v>1240.01</c:v>
                </c:pt>
                <c:pt idx="10">
                  <c:v>1124.01</c:v>
                </c:pt>
                <c:pt idx="11">
                  <c:v>1129.325</c:v>
                </c:pt>
                <c:pt idx="12">
                  <c:v>1002.8399999999999</c:v>
                </c:pt>
                <c:pt idx="13">
                  <c:v>1004.785</c:v>
                </c:pt>
                <c:pt idx="14">
                  <c:v>1010.36</c:v>
                </c:pt>
                <c:pt idx="15">
                  <c:v>1244.79</c:v>
                </c:pt>
                <c:pt idx="16">
                  <c:v>1052.0374999999999</c:v>
                </c:pt>
                <c:pt idx="17">
                  <c:v>1218.4650000000001</c:v>
                </c:pt>
                <c:pt idx="18">
                  <c:v>1232.81</c:v>
                </c:pt>
                <c:pt idx="19">
                  <c:v>1258.095</c:v>
                </c:pt>
                <c:pt idx="20">
                  <c:v>1186.8800000000001</c:v>
                </c:pt>
                <c:pt idx="21">
                  <c:v>1195.6099999999999</c:v>
                </c:pt>
                <c:pt idx="22">
                  <c:v>1204.18</c:v>
                </c:pt>
                <c:pt idx="23">
                  <c:v>1208.1400000000001</c:v>
                </c:pt>
                <c:pt idx="24">
                  <c:v>1137.9000000000001</c:v>
                </c:pt>
                <c:pt idx="25">
                  <c:v>1138.9000000000001</c:v>
                </c:pt>
                <c:pt idx="26">
                  <c:v>1139.9000000000001</c:v>
                </c:pt>
                <c:pt idx="27">
                  <c:v>1141.73</c:v>
                </c:pt>
                <c:pt idx="28">
                  <c:v>1142.73</c:v>
                </c:pt>
                <c:pt idx="29">
                  <c:v>1143.73</c:v>
                </c:pt>
                <c:pt idx="30">
                  <c:v>1145.01</c:v>
                </c:pt>
                <c:pt idx="31">
                  <c:v>1145.76</c:v>
                </c:pt>
                <c:pt idx="32">
                  <c:v>1150.04</c:v>
                </c:pt>
                <c:pt idx="33">
                  <c:v>1161.48</c:v>
                </c:pt>
                <c:pt idx="34">
                  <c:v>1279.9299999999998</c:v>
                </c:pt>
                <c:pt idx="35">
                  <c:v>1286.6999999999998</c:v>
                </c:pt>
                <c:pt idx="36">
                  <c:v>1075</c:v>
                </c:pt>
                <c:pt idx="37">
                  <c:v>1108</c:v>
                </c:pt>
                <c:pt idx="38">
                  <c:v>1123</c:v>
                </c:pt>
                <c:pt idx="39">
                  <c:v>1128</c:v>
                </c:pt>
                <c:pt idx="40">
                  <c:v>1135.395</c:v>
                </c:pt>
                <c:pt idx="41">
                  <c:v>1157.7150000000001</c:v>
                </c:pt>
                <c:pt idx="42">
                  <c:v>1652.85</c:v>
                </c:pt>
                <c:pt idx="43">
                  <c:v>1674.2199999999998</c:v>
                </c:pt>
                <c:pt idx="44">
                  <c:v>1732.06</c:v>
                </c:pt>
                <c:pt idx="45">
                  <c:v>1792.98</c:v>
                </c:pt>
                <c:pt idx="46">
                  <c:v>1457.25</c:v>
                </c:pt>
                <c:pt idx="47">
                  <c:v>1509.8200000000002</c:v>
                </c:pt>
                <c:pt idx="48">
                  <c:v>1550.3200000000002</c:v>
                </c:pt>
                <c:pt idx="49">
                  <c:v>1576.98</c:v>
                </c:pt>
                <c:pt idx="50">
                  <c:v>1658.0500000000002</c:v>
                </c:pt>
                <c:pt idx="51">
                  <c:v>1717.88</c:v>
                </c:pt>
                <c:pt idx="52">
                  <c:v>1775.6799999999998</c:v>
                </c:pt>
                <c:pt idx="53">
                  <c:v>1777.3400000000001</c:v>
                </c:pt>
                <c:pt idx="54">
                  <c:v>1642.87</c:v>
                </c:pt>
                <c:pt idx="55">
                  <c:v>1002.14</c:v>
                </c:pt>
                <c:pt idx="56">
                  <c:v>1002.625</c:v>
                </c:pt>
                <c:pt idx="57">
                  <c:v>1003.325</c:v>
                </c:pt>
                <c:pt idx="58">
                  <c:v>1105.33</c:v>
                </c:pt>
                <c:pt idx="59">
                  <c:v>1111.46</c:v>
                </c:pt>
                <c:pt idx="60">
                  <c:v>1124.52</c:v>
                </c:pt>
                <c:pt idx="61">
                  <c:v>996.64499999999998</c:v>
                </c:pt>
              </c:numCache>
            </c:numRef>
          </c:yVal>
          <c:smooth val="0"/>
        </c:ser>
        <c:ser>
          <c:idx val="2"/>
          <c:order val="2"/>
          <c:tx>
            <c:v>WInton</c:v>
          </c:tx>
          <c:spPr>
            <a:ln w="28575">
              <a:noFill/>
            </a:ln>
          </c:spPr>
          <c:xVal>
            <c:numRef>
              <c:f>graphs!$G$388:$G$415</c:f>
              <c:numCache>
                <c:formatCode>0.00</c:formatCode>
                <c:ptCount val="28"/>
                <c:pt idx="0">
                  <c:v>1.99</c:v>
                </c:pt>
                <c:pt idx="1">
                  <c:v>0.28000000000000003</c:v>
                </c:pt>
                <c:pt idx="2">
                  <c:v>3.04</c:v>
                </c:pt>
                <c:pt idx="3">
                  <c:v>6.28</c:v>
                </c:pt>
                <c:pt idx="4">
                  <c:v>1.19</c:v>
                </c:pt>
                <c:pt idx="5">
                  <c:v>1.65</c:v>
                </c:pt>
                <c:pt idx="6">
                  <c:v>0.73</c:v>
                </c:pt>
                <c:pt idx="7">
                  <c:v>1.9</c:v>
                </c:pt>
                <c:pt idx="8">
                  <c:v>1.03</c:v>
                </c:pt>
                <c:pt idx="9">
                  <c:v>2.15</c:v>
                </c:pt>
                <c:pt idx="10">
                  <c:v>4.7</c:v>
                </c:pt>
                <c:pt idx="11">
                  <c:v>1.05</c:v>
                </c:pt>
                <c:pt idx="12">
                  <c:v>0.86</c:v>
                </c:pt>
                <c:pt idx="13">
                  <c:v>7.14</c:v>
                </c:pt>
                <c:pt idx="14">
                  <c:v>13.33</c:v>
                </c:pt>
                <c:pt idx="15">
                  <c:v>16.07</c:v>
                </c:pt>
                <c:pt idx="16">
                  <c:v>0.27</c:v>
                </c:pt>
                <c:pt idx="17">
                  <c:v>0.9</c:v>
                </c:pt>
                <c:pt idx="18">
                  <c:v>11.03</c:v>
                </c:pt>
                <c:pt idx="19">
                  <c:v>7.66</c:v>
                </c:pt>
                <c:pt idx="20">
                  <c:v>0.66</c:v>
                </c:pt>
                <c:pt idx="21">
                  <c:v>8.52</c:v>
                </c:pt>
                <c:pt idx="22">
                  <c:v>1.32</c:v>
                </c:pt>
                <c:pt idx="23">
                  <c:v>1.92</c:v>
                </c:pt>
                <c:pt idx="24">
                  <c:v>1.94</c:v>
                </c:pt>
                <c:pt idx="25">
                  <c:v>4.37</c:v>
                </c:pt>
                <c:pt idx="26">
                  <c:v>0.87</c:v>
                </c:pt>
                <c:pt idx="27">
                  <c:v>0.86</c:v>
                </c:pt>
              </c:numCache>
            </c:numRef>
          </c:xVal>
          <c:yVal>
            <c:numRef>
              <c:f>graphs!$E$388:$E$415</c:f>
              <c:numCache>
                <c:formatCode>General</c:formatCode>
                <c:ptCount val="28"/>
                <c:pt idx="0">
                  <c:v>225.22500000000002</c:v>
                </c:pt>
                <c:pt idx="1">
                  <c:v>271.97000000000003</c:v>
                </c:pt>
                <c:pt idx="2">
                  <c:v>289.78499999999997</c:v>
                </c:pt>
                <c:pt idx="3">
                  <c:v>308.35000000000002</c:v>
                </c:pt>
                <c:pt idx="4">
                  <c:v>309.05</c:v>
                </c:pt>
                <c:pt idx="5">
                  <c:v>309.57499999999999</c:v>
                </c:pt>
                <c:pt idx="6">
                  <c:v>322.95</c:v>
                </c:pt>
                <c:pt idx="7">
                  <c:v>329.72</c:v>
                </c:pt>
                <c:pt idx="8">
                  <c:v>330.6</c:v>
                </c:pt>
                <c:pt idx="9">
                  <c:v>331.5</c:v>
                </c:pt>
                <c:pt idx="10">
                  <c:v>332.5</c:v>
                </c:pt>
                <c:pt idx="11">
                  <c:v>347.92499999999995</c:v>
                </c:pt>
                <c:pt idx="12">
                  <c:v>348.37</c:v>
                </c:pt>
                <c:pt idx="13">
                  <c:v>348.84</c:v>
                </c:pt>
                <c:pt idx="14">
                  <c:v>350.60500000000002</c:v>
                </c:pt>
                <c:pt idx="15">
                  <c:v>351.57499999999999</c:v>
                </c:pt>
                <c:pt idx="16">
                  <c:v>352.55</c:v>
                </c:pt>
                <c:pt idx="17">
                  <c:v>353.53</c:v>
                </c:pt>
                <c:pt idx="18">
                  <c:v>355.065</c:v>
                </c:pt>
                <c:pt idx="19">
                  <c:v>356.72</c:v>
                </c:pt>
                <c:pt idx="20">
                  <c:v>364.6</c:v>
                </c:pt>
                <c:pt idx="21">
                  <c:v>261.21000000000004</c:v>
                </c:pt>
                <c:pt idx="22">
                  <c:v>268.86500000000001</c:v>
                </c:pt>
                <c:pt idx="23">
                  <c:v>289.14999999999998</c:v>
                </c:pt>
                <c:pt idx="24">
                  <c:v>296.18</c:v>
                </c:pt>
                <c:pt idx="25">
                  <c:v>328.08500000000004</c:v>
                </c:pt>
                <c:pt idx="26">
                  <c:v>335.61</c:v>
                </c:pt>
                <c:pt idx="27">
                  <c:v>241.625</c:v>
                </c:pt>
              </c:numCache>
            </c:numRef>
          </c:yVal>
          <c:smooth val="0"/>
        </c:ser>
        <c:dLbls>
          <c:showLegendKey val="0"/>
          <c:showVal val="0"/>
          <c:showCatName val="0"/>
          <c:showSerName val="0"/>
          <c:showPercent val="0"/>
          <c:showBubbleSize val="0"/>
        </c:dLbls>
        <c:axId val="183658752"/>
        <c:axId val="183669120"/>
      </c:scatterChart>
      <c:valAx>
        <c:axId val="183658752"/>
        <c:scaling>
          <c:orientation val="minMax"/>
          <c:max val="15"/>
        </c:scaling>
        <c:delete val="0"/>
        <c:axPos val="b"/>
        <c:title>
          <c:tx>
            <c:rich>
              <a:bodyPr/>
              <a:lstStyle/>
              <a:p>
                <a:pPr>
                  <a:defRPr/>
                </a:pPr>
                <a:r>
                  <a:rPr lang="en-US"/>
                  <a:t>Gas content DAF (m3/t)</a:t>
                </a:r>
              </a:p>
            </c:rich>
          </c:tx>
          <c:layout/>
          <c:overlay val="0"/>
        </c:title>
        <c:numFmt formatCode="0" sourceLinked="0"/>
        <c:majorTickMark val="out"/>
        <c:minorTickMark val="none"/>
        <c:tickLblPos val="nextTo"/>
        <c:crossAx val="183669120"/>
        <c:crosses val="max"/>
        <c:crossBetween val="midCat"/>
        <c:majorUnit val="1"/>
      </c:valAx>
      <c:valAx>
        <c:axId val="183669120"/>
        <c:scaling>
          <c:orientation val="maxMin"/>
          <c:max val="1900"/>
        </c:scaling>
        <c:delete val="0"/>
        <c:axPos val="l"/>
        <c:majorGridlines/>
        <c:title>
          <c:tx>
            <c:rich>
              <a:bodyPr rot="-5400000" vert="horz"/>
              <a:lstStyle/>
              <a:p>
                <a:pPr>
                  <a:defRPr/>
                </a:pPr>
                <a:r>
                  <a:rPr lang="en-US"/>
                  <a:t>Sample depth (mid point)</a:t>
                </a:r>
              </a:p>
            </c:rich>
          </c:tx>
          <c:layout/>
          <c:overlay val="0"/>
        </c:title>
        <c:numFmt formatCode="General" sourceLinked="1"/>
        <c:majorTickMark val="out"/>
        <c:minorTickMark val="none"/>
        <c:tickLblPos val="nextTo"/>
        <c:crossAx val="183658752"/>
        <c:crosses val="autoZero"/>
        <c:crossBetween val="midCat"/>
        <c:majorUnit val="100"/>
      </c:valAx>
    </c:plotArea>
    <c:legend>
      <c:legendPos val="r"/>
      <c:layout>
        <c:manualLayout>
          <c:xMode val="edge"/>
          <c:yMode val="edge"/>
          <c:x val="0.78837510936132948"/>
          <c:y val="0.37442403032954263"/>
          <c:w val="0.19495822397200346"/>
          <c:h val="0.52892935258092788"/>
        </c:manualLayout>
      </c:layout>
      <c:overlay val="0"/>
    </c:legend>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Upp Perm coal measures</c:v>
          </c:tx>
          <c:spPr>
            <a:ln w="28575">
              <a:noFill/>
            </a:ln>
          </c:spPr>
          <c:marker>
            <c:symbol val="square"/>
            <c:size val="3"/>
          </c:marker>
          <c:xVal>
            <c:numRef>
              <c:f>graphs!$H$64:$H$387</c:f>
              <c:numCache>
                <c:formatCode>0.00</c:formatCode>
                <c:ptCount val="324"/>
                <c:pt idx="0">
                  <c:v>0.30189940947688793</c:v>
                </c:pt>
                <c:pt idx="1">
                  <c:v>0.33919844064266158</c:v>
                </c:pt>
                <c:pt idx="2">
                  <c:v>0.70199044832668667</c:v>
                </c:pt>
                <c:pt idx="3">
                  <c:v>0.63199798749244207</c:v>
                </c:pt>
                <c:pt idx="4">
                  <c:v>0.69577818905611621</c:v>
                </c:pt>
                <c:pt idx="5">
                  <c:v>0.96953088753701855</c:v>
                </c:pt>
                <c:pt idx="6">
                  <c:v>0.67144221585482333</c:v>
                </c:pt>
                <c:pt idx="7">
                  <c:v>0.58365851224114407</c:v>
                </c:pt>
                <c:pt idx="8">
                  <c:v>0.45535659344040358</c:v>
                </c:pt>
                <c:pt idx="9">
                  <c:v>0.48692277988641608</c:v>
                </c:pt>
                <c:pt idx="10">
                  <c:v>0.57383177570093458</c:v>
                </c:pt>
                <c:pt idx="11">
                  <c:v>0.9752511411275876</c:v>
                </c:pt>
                <c:pt idx="12">
                  <c:v>0.51204214970472528</c:v>
                </c:pt>
                <c:pt idx="13">
                  <c:v>0.51277594298626805</c:v>
                </c:pt>
                <c:pt idx="14">
                  <c:v>0.47070224621880735</c:v>
                </c:pt>
                <c:pt idx="15">
                  <c:v>0.5015668605772734</c:v>
                </c:pt>
                <c:pt idx="16">
                  <c:v>1.1720385098367518</c:v>
                </c:pt>
                <c:pt idx="17">
                  <c:v>0.41413878345664989</c:v>
                </c:pt>
                <c:pt idx="18">
                  <c:v>8.326109767781377E-2</c:v>
                </c:pt>
                <c:pt idx="19">
                  <c:v>0.15028418400207913</c:v>
                </c:pt>
                <c:pt idx="20">
                  <c:v>0.10332434860736747</c:v>
                </c:pt>
                <c:pt idx="21">
                  <c:v>0.10484109324722977</c:v>
                </c:pt>
                <c:pt idx="22">
                  <c:v>0.10316139767054908</c:v>
                </c:pt>
                <c:pt idx="23">
                  <c:v>9.8673866605944294E-2</c:v>
                </c:pt>
                <c:pt idx="24">
                  <c:v>0.18394810727079097</c:v>
                </c:pt>
                <c:pt idx="25">
                  <c:v>0.38136175232493308</c:v>
                </c:pt>
                <c:pt idx="26">
                  <c:v>0.37052567376967938</c:v>
                </c:pt>
                <c:pt idx="27">
                  <c:v>0.41492657955004714</c:v>
                </c:pt>
                <c:pt idx="28">
                  <c:v>0.53909785067873306</c:v>
                </c:pt>
                <c:pt idx="29">
                  <c:v>0.32339627436974977</c:v>
                </c:pt>
                <c:pt idx="30">
                  <c:v>0.38061173017838307</c:v>
                </c:pt>
                <c:pt idx="31">
                  <c:v>0.42707019756200082</c:v>
                </c:pt>
                <c:pt idx="32">
                  <c:v>0.45473985091029173</c:v>
                </c:pt>
                <c:pt idx="33">
                  <c:v>0.19215967849412935</c:v>
                </c:pt>
                <c:pt idx="34">
                  <c:v>0.28774381776893271</c:v>
                </c:pt>
                <c:pt idx="35">
                  <c:v>0.35570746538558989</c:v>
                </c:pt>
                <c:pt idx="36">
                  <c:v>0.30034685217121715</c:v>
                </c:pt>
                <c:pt idx="37">
                  <c:v>0.32909180829477758</c:v>
                </c:pt>
                <c:pt idx="38">
                  <c:v>8.6782163068251886E-2</c:v>
                </c:pt>
                <c:pt idx="39">
                  <c:v>7.5812274368231042E-2</c:v>
                </c:pt>
                <c:pt idx="40">
                  <c:v>9.9040210325392133E-2</c:v>
                </c:pt>
                <c:pt idx="41">
                  <c:v>0.12654279730873766</c:v>
                </c:pt>
                <c:pt idx="42">
                  <c:v>5.7949203630906818E-2</c:v>
                </c:pt>
                <c:pt idx="43">
                  <c:v>5.9134324904549479E-2</c:v>
                </c:pt>
                <c:pt idx="44">
                  <c:v>0.17394185372318396</c:v>
                </c:pt>
                <c:pt idx="45">
                  <c:v>0.12457318674721399</c:v>
                </c:pt>
                <c:pt idx="46">
                  <c:v>0.12700310036980314</c:v>
                </c:pt>
                <c:pt idx="47">
                  <c:v>0.13530743410267754</c:v>
                </c:pt>
                <c:pt idx="48">
                  <c:v>0.12594087407385585</c:v>
                </c:pt>
                <c:pt idx="49">
                  <c:v>0.5687680885868881</c:v>
                </c:pt>
                <c:pt idx="50">
                  <c:v>0.63260097092237633</c:v>
                </c:pt>
                <c:pt idx="51">
                  <c:v>0.611353711790393</c:v>
                </c:pt>
                <c:pt idx="52">
                  <c:v>0.77220077220077199</c:v>
                </c:pt>
                <c:pt idx="53">
                  <c:v>0.68457667258732979</c:v>
                </c:pt>
                <c:pt idx="54">
                  <c:v>0.59893185885080524</c:v>
                </c:pt>
                <c:pt idx="55">
                  <c:v>0.64781101095979288</c:v>
                </c:pt>
                <c:pt idx="56">
                  <c:v>0.15906618790863053</c:v>
                </c:pt>
                <c:pt idx="57">
                  <c:v>0.37068785765586271</c:v>
                </c:pt>
                <c:pt idx="58">
                  <c:v>0.11676712847540002</c:v>
                </c:pt>
                <c:pt idx="59">
                  <c:v>0.16719542653007183</c:v>
                </c:pt>
                <c:pt idx="60">
                  <c:v>0.13414646730437835</c:v>
                </c:pt>
                <c:pt idx="61">
                  <c:v>0.1357498935476909</c:v>
                </c:pt>
                <c:pt idx="62">
                  <c:v>0.20913278698089843</c:v>
                </c:pt>
                <c:pt idx="63">
                  <c:v>0.19600577758306942</c:v>
                </c:pt>
                <c:pt idx="64">
                  <c:v>0.15256777670912527</c:v>
                </c:pt>
                <c:pt idx="65">
                  <c:v>0.17456815947816301</c:v>
                </c:pt>
                <c:pt idx="66">
                  <c:v>0.2614773612799256</c:v>
                </c:pt>
                <c:pt idx="67">
                  <c:v>0.25376166422538549</c:v>
                </c:pt>
                <c:pt idx="68">
                  <c:v>0.17234436126825009</c:v>
                </c:pt>
                <c:pt idx="69">
                  <c:v>0.18519281858093314</c:v>
                </c:pt>
                <c:pt idx="70">
                  <c:v>0.16061925265646398</c:v>
                </c:pt>
                <c:pt idx="71">
                  <c:v>0.14354932590809696</c:v>
                </c:pt>
                <c:pt idx="72">
                  <c:v>0.12524264539472521</c:v>
                </c:pt>
                <c:pt idx="73">
                  <c:v>0.13242966962108171</c:v>
                </c:pt>
                <c:pt idx="74">
                  <c:v>0.20530488453246559</c:v>
                </c:pt>
                <c:pt idx="75">
                  <c:v>9.8401146472417961E-2</c:v>
                </c:pt>
                <c:pt idx="76">
                  <c:v>6.7062491990944426E-2</c:v>
                </c:pt>
                <c:pt idx="77">
                  <c:v>0.100106780565937</c:v>
                </c:pt>
                <c:pt idx="78">
                  <c:v>0.25049587007738366</c:v>
                </c:pt>
                <c:pt idx="79">
                  <c:v>0.19490463594598356</c:v>
                </c:pt>
                <c:pt idx="80">
                  <c:v>0.25110960795396631</c:v>
                </c:pt>
                <c:pt idx="81">
                  <c:v>0.20142661788077024</c:v>
                </c:pt>
                <c:pt idx="82">
                  <c:v>0.28601743783733913</c:v>
                </c:pt>
                <c:pt idx="83">
                  <c:v>0.32155822138684659</c:v>
                </c:pt>
                <c:pt idx="84">
                  <c:v>0.29072976852022225</c:v>
                </c:pt>
                <c:pt idx="85">
                  <c:v>0.29860071112907821</c:v>
                </c:pt>
                <c:pt idx="86">
                  <c:v>0.33095374852985421</c:v>
                </c:pt>
                <c:pt idx="87">
                  <c:v>0.91196781704305874</c:v>
                </c:pt>
                <c:pt idx="88">
                  <c:v>1.4117830924648465</c:v>
                </c:pt>
                <c:pt idx="89">
                  <c:v>0.34785311274744196</c:v>
                </c:pt>
                <c:pt idx="90">
                  <c:v>0.31331004169953791</c:v>
                </c:pt>
                <c:pt idx="91">
                  <c:v>0.34648397511615092</c:v>
                </c:pt>
                <c:pt idx="92">
                  <c:v>0.34774805092826294</c:v>
                </c:pt>
                <c:pt idx="93">
                  <c:v>0.33260913387237662</c:v>
                </c:pt>
                <c:pt idx="94">
                  <c:v>0.92632943358698439</c:v>
                </c:pt>
                <c:pt idx="95">
                  <c:v>0.32037167518055309</c:v>
                </c:pt>
                <c:pt idx="96">
                  <c:v>0.2766992945808498</c:v>
                </c:pt>
                <c:pt idx="97">
                  <c:v>0.23414380331920523</c:v>
                </c:pt>
                <c:pt idx="98">
                  <c:v>0.2216407905548588</c:v>
                </c:pt>
                <c:pt idx="99">
                  <c:v>0.23364734119946051</c:v>
                </c:pt>
                <c:pt idx="100">
                  <c:v>0.45986450420858144</c:v>
                </c:pt>
                <c:pt idx="101">
                  <c:v>0.41298459078999955</c:v>
                </c:pt>
                <c:pt idx="102">
                  <c:v>0.43839741389808368</c:v>
                </c:pt>
                <c:pt idx="103">
                  <c:v>0.4443621551564525</c:v>
                </c:pt>
                <c:pt idx="104">
                  <c:v>0.49902434343111229</c:v>
                </c:pt>
                <c:pt idx="105">
                  <c:v>0.41764687593918731</c:v>
                </c:pt>
                <c:pt idx="106">
                  <c:v>0.44830977895118296</c:v>
                </c:pt>
                <c:pt idx="107">
                  <c:v>0.42370713035646657</c:v>
                </c:pt>
                <c:pt idx="108">
                  <c:v>0.42158170068725004</c:v>
                </c:pt>
                <c:pt idx="109">
                  <c:v>0.44413194462008504</c:v>
                </c:pt>
                <c:pt idx="110">
                  <c:v>0.61200237670825908</c:v>
                </c:pt>
                <c:pt idx="111">
                  <c:v>0.13102627959707097</c:v>
                </c:pt>
                <c:pt idx="112">
                  <c:v>0.12431579923926153</c:v>
                </c:pt>
                <c:pt idx="113">
                  <c:v>0.24609698811826472</c:v>
                </c:pt>
                <c:pt idx="114">
                  <c:v>0.20440814355144055</c:v>
                </c:pt>
                <c:pt idx="115">
                  <c:v>0.36956793287474748</c:v>
                </c:pt>
                <c:pt idx="116">
                  <c:v>0.17041713466826755</c:v>
                </c:pt>
                <c:pt idx="117">
                  <c:v>0.21974091013618824</c:v>
                </c:pt>
                <c:pt idx="118">
                  <c:v>0.18795234004915679</c:v>
                </c:pt>
                <c:pt idx="119">
                  <c:v>0.21891307114674813</c:v>
                </c:pt>
                <c:pt idx="120">
                  <c:v>0.26110545947778913</c:v>
                </c:pt>
                <c:pt idx="121">
                  <c:v>0.26360447538077375</c:v>
                </c:pt>
                <c:pt idx="122">
                  <c:v>0.17957238277447723</c:v>
                </c:pt>
                <c:pt idx="123">
                  <c:v>0.25802054427729904</c:v>
                </c:pt>
                <c:pt idx="124">
                  <c:v>0.1694593935829829</c:v>
                </c:pt>
                <c:pt idx="125">
                  <c:v>0.16515593793209402</c:v>
                </c:pt>
                <c:pt idx="126">
                  <c:v>0.17683935700299036</c:v>
                </c:pt>
                <c:pt idx="127">
                  <c:v>0.13315857855119662</c:v>
                </c:pt>
                <c:pt idx="128">
                  <c:v>0.13189281259538677</c:v>
                </c:pt>
                <c:pt idx="129">
                  <c:v>0.13133849423568486</c:v>
                </c:pt>
                <c:pt idx="130">
                  <c:v>0.17902734945344337</c:v>
                </c:pt>
                <c:pt idx="131">
                  <c:v>0.19027940151620135</c:v>
                </c:pt>
                <c:pt idx="132">
                  <c:v>0.18678482425602674</c:v>
                </c:pt>
                <c:pt idx="133">
                  <c:v>0.19408551756262435</c:v>
                </c:pt>
                <c:pt idx="134">
                  <c:v>0.17819916319625831</c:v>
                </c:pt>
                <c:pt idx="135">
                  <c:v>0.19755753039916499</c:v>
                </c:pt>
                <c:pt idx="136">
                  <c:v>0.14291515672160865</c:v>
                </c:pt>
                <c:pt idx="137">
                  <c:v>0.16994734863585539</c:v>
                </c:pt>
                <c:pt idx="138">
                  <c:v>0.16363852392359649</c:v>
                </c:pt>
                <c:pt idx="139">
                  <c:v>0.13910725912369737</c:v>
                </c:pt>
                <c:pt idx="140">
                  <c:v>0.12967625850514161</c:v>
                </c:pt>
                <c:pt idx="141">
                  <c:v>0.29115527097560684</c:v>
                </c:pt>
                <c:pt idx="142">
                  <c:v>0.5732386209178908</c:v>
                </c:pt>
                <c:pt idx="143">
                  <c:v>0.50169175125422938</c:v>
                </c:pt>
                <c:pt idx="144">
                  <c:v>0.10465423849665913</c:v>
                </c:pt>
                <c:pt idx="145">
                  <c:v>0.47923139538883092</c:v>
                </c:pt>
                <c:pt idx="146">
                  <c:v>0.47344281698476115</c:v>
                </c:pt>
                <c:pt idx="147">
                  <c:v>0.41821358375191098</c:v>
                </c:pt>
                <c:pt idx="148">
                  <c:v>0.41654399337018977</c:v>
                </c:pt>
                <c:pt idx="149">
                  <c:v>0.67206204319932028</c:v>
                </c:pt>
                <c:pt idx="150">
                  <c:v>0.52981429301885352</c:v>
                </c:pt>
                <c:pt idx="151">
                  <c:v>0.44229995979091269</c:v>
                </c:pt>
                <c:pt idx="152">
                  <c:v>0.57420734420962372</c:v>
                </c:pt>
                <c:pt idx="153">
                  <c:v>0.46497578026388175</c:v>
                </c:pt>
                <c:pt idx="154">
                  <c:v>0.38590956887486855</c:v>
                </c:pt>
                <c:pt idx="155">
                  <c:v>0.42962184873949577</c:v>
                </c:pt>
                <c:pt idx="156">
                  <c:v>0.77221697618298191</c:v>
                </c:pt>
                <c:pt idx="157">
                  <c:v>0.44114256973405697</c:v>
                </c:pt>
                <c:pt idx="158">
                  <c:v>0.4545690955427264</c:v>
                </c:pt>
                <c:pt idx="159">
                  <c:v>0.38761666751670321</c:v>
                </c:pt>
                <c:pt idx="160">
                  <c:v>0.35669153316212138</c:v>
                </c:pt>
                <c:pt idx="161">
                  <c:v>0.3257955177821622</c:v>
                </c:pt>
                <c:pt idx="162">
                  <c:v>0.41654028915175417</c:v>
                </c:pt>
                <c:pt idx="163">
                  <c:v>0.63114357844980407</c:v>
                </c:pt>
                <c:pt idx="164">
                  <c:v>0.61953889178809896</c:v>
                </c:pt>
                <c:pt idx="165">
                  <c:v>0.36588909729744012</c:v>
                </c:pt>
                <c:pt idx="166">
                  <c:v>0.33951661159819962</c:v>
                </c:pt>
                <c:pt idx="167">
                  <c:v>0.59837583701381969</c:v>
                </c:pt>
                <c:pt idx="168">
                  <c:v>0.59372130023671243</c:v>
                </c:pt>
                <c:pt idx="169">
                  <c:v>0.45272969374167782</c:v>
                </c:pt>
                <c:pt idx="170">
                  <c:v>0.51777201134512107</c:v>
                </c:pt>
                <c:pt idx="171">
                  <c:v>0.5662991746490752</c:v>
                </c:pt>
                <c:pt idx="172">
                  <c:v>0.51386966724833016</c:v>
                </c:pt>
                <c:pt idx="173">
                  <c:v>0.23288197445500816</c:v>
                </c:pt>
                <c:pt idx="174">
                  <c:v>0.72915316928368668</c:v>
                </c:pt>
                <c:pt idx="175">
                  <c:v>0.58892401358154778</c:v>
                </c:pt>
                <c:pt idx="176">
                  <c:v>0.50235405446452563</c:v>
                </c:pt>
                <c:pt idx="177">
                  <c:v>0.47722639210013784</c:v>
                </c:pt>
                <c:pt idx="178">
                  <c:v>0.36289868139298997</c:v>
                </c:pt>
                <c:pt idx="179">
                  <c:v>0.25023808076510046</c:v>
                </c:pt>
                <c:pt idx="180">
                  <c:v>0.20949932697076115</c:v>
                </c:pt>
                <c:pt idx="181">
                  <c:v>0.2005704667546892</c:v>
                </c:pt>
                <c:pt idx="182">
                  <c:v>0.20136120172365188</c:v>
                </c:pt>
                <c:pt idx="183">
                  <c:v>0.63025210084033612</c:v>
                </c:pt>
                <c:pt idx="184">
                  <c:v>0.47658556350936776</c:v>
                </c:pt>
                <c:pt idx="185">
                  <c:v>0.14942783599571963</c:v>
                </c:pt>
                <c:pt idx="186">
                  <c:v>0.16902638900758721</c:v>
                </c:pt>
                <c:pt idx="187">
                  <c:v>0.26273413001101786</c:v>
                </c:pt>
                <c:pt idx="188">
                  <c:v>0.29085214083955591</c:v>
                </c:pt>
                <c:pt idx="189">
                  <c:v>0.28197232219047974</c:v>
                </c:pt>
                <c:pt idx="190">
                  <c:v>0.28479491067795987</c:v>
                </c:pt>
                <c:pt idx="191">
                  <c:v>4.5328632586250313E-2</c:v>
                </c:pt>
                <c:pt idx="192">
                  <c:v>6.234958163430724E-2</c:v>
                </c:pt>
                <c:pt idx="193">
                  <c:v>0.12937576194859801</c:v>
                </c:pt>
                <c:pt idx="194">
                  <c:v>0.10434134525805852</c:v>
                </c:pt>
                <c:pt idx="195">
                  <c:v>6.3271509211587376E-2</c:v>
                </c:pt>
                <c:pt idx="196">
                  <c:v>4.7565036039661925E-2</c:v>
                </c:pt>
                <c:pt idx="197">
                  <c:v>8.9296488475926139E-2</c:v>
                </c:pt>
                <c:pt idx="198">
                  <c:v>7.8314027561862246E-2</c:v>
                </c:pt>
                <c:pt idx="199">
                  <c:v>9.1019417475728157E-2</c:v>
                </c:pt>
                <c:pt idx="200">
                  <c:v>0.10119103005489904</c:v>
                </c:pt>
                <c:pt idx="201">
                  <c:v>6.2735257214554585E-2</c:v>
                </c:pt>
                <c:pt idx="202">
                  <c:v>0.18388651575027984</c:v>
                </c:pt>
                <c:pt idx="203">
                  <c:v>7.205340958985848E-2</c:v>
                </c:pt>
                <c:pt idx="204">
                  <c:v>6.3751258248518058E-2</c:v>
                </c:pt>
                <c:pt idx="205">
                  <c:v>7.5969165456373597E-2</c:v>
                </c:pt>
                <c:pt idx="206">
                  <c:v>7.1909018497212152E-2</c:v>
                </c:pt>
                <c:pt idx="207">
                  <c:v>6.4094063563629941E-2</c:v>
                </c:pt>
                <c:pt idx="208">
                  <c:v>2.7596255740021197E-2</c:v>
                </c:pt>
                <c:pt idx="209">
                  <c:v>0.41367063400413678</c:v>
                </c:pt>
                <c:pt idx="210">
                  <c:v>0.42502903688825999</c:v>
                </c:pt>
                <c:pt idx="211">
                  <c:v>0.69618504658814073</c:v>
                </c:pt>
                <c:pt idx="212">
                  <c:v>0.90226953120990327</c:v>
                </c:pt>
                <c:pt idx="213">
                  <c:v>2.0110161522006469</c:v>
                </c:pt>
                <c:pt idx="214">
                  <c:v>1.2413368242722931</c:v>
                </c:pt>
                <c:pt idx="215">
                  <c:v>0.75129320962312185</c:v>
                </c:pt>
                <c:pt idx="216">
                  <c:v>0.89486366518706406</c:v>
                </c:pt>
                <c:pt idx="217">
                  <c:v>0.80872417482506964</c:v>
                </c:pt>
                <c:pt idx="218">
                  <c:v>0.26223343723714809</c:v>
                </c:pt>
                <c:pt idx="219">
                  <c:v>0.30012597880591857</c:v>
                </c:pt>
                <c:pt idx="220">
                  <c:v>0.25361025274847038</c:v>
                </c:pt>
                <c:pt idx="221">
                  <c:v>0.24100294301670799</c:v>
                </c:pt>
                <c:pt idx="222">
                  <c:v>0.44052354083803535</c:v>
                </c:pt>
                <c:pt idx="223">
                  <c:v>0.25644564042411278</c:v>
                </c:pt>
                <c:pt idx="224">
                  <c:v>0.26252684933686404</c:v>
                </c:pt>
                <c:pt idx="225">
                  <c:v>0.20027972027972027</c:v>
                </c:pt>
                <c:pt idx="226">
                  <c:v>0.20294490707549773</c:v>
                </c:pt>
                <c:pt idx="227">
                  <c:v>0.21683606984623402</c:v>
                </c:pt>
                <c:pt idx="228">
                  <c:v>6.1743535959266183E-2</c:v>
                </c:pt>
                <c:pt idx="229">
                  <c:v>0.21297427270785693</c:v>
                </c:pt>
                <c:pt idx="230">
                  <c:v>0.21894262389598185</c:v>
                </c:pt>
                <c:pt idx="231">
                  <c:v>0.20761646779219783</c:v>
                </c:pt>
                <c:pt idx="232">
                  <c:v>0.32353624543631371</c:v>
                </c:pt>
                <c:pt idx="233">
                  <c:v>0.20858832422569082</c:v>
                </c:pt>
                <c:pt idx="234">
                  <c:v>0.34366159500730709</c:v>
                </c:pt>
                <c:pt idx="235">
                  <c:v>0.23300186305548501</c:v>
                </c:pt>
                <c:pt idx="236">
                  <c:v>0.25272954704614869</c:v>
                </c:pt>
                <c:pt idx="237">
                  <c:v>0.24881808031171501</c:v>
                </c:pt>
                <c:pt idx="238">
                  <c:v>0.2223534613669568</c:v>
                </c:pt>
                <c:pt idx="239">
                  <c:v>0.25621033160155615</c:v>
                </c:pt>
                <c:pt idx="240">
                  <c:v>0.18012417177647599</c:v>
                </c:pt>
                <c:pt idx="241">
                  <c:v>0.10703648548026805</c:v>
                </c:pt>
                <c:pt idx="242">
                  <c:v>0.10342583554130061</c:v>
                </c:pt>
                <c:pt idx="243">
                  <c:v>0.14509239483703221</c:v>
                </c:pt>
                <c:pt idx="244">
                  <c:v>0.13482388629852254</c:v>
                </c:pt>
                <c:pt idx="245">
                  <c:v>7.240188616195746E-2</c:v>
                </c:pt>
                <c:pt idx="246">
                  <c:v>3.0481093255211422E-2</c:v>
                </c:pt>
                <c:pt idx="247">
                  <c:v>2.1976907341977586E-2</c:v>
                </c:pt>
                <c:pt idx="248">
                  <c:v>4.8824014680876132E-2</c:v>
                </c:pt>
                <c:pt idx="249">
                  <c:v>2.1446482776824601E-2</c:v>
                </c:pt>
                <c:pt idx="250">
                  <c:v>2.2990770847702565E-2</c:v>
                </c:pt>
                <c:pt idx="251">
                  <c:v>4.5248137554338173E-2</c:v>
                </c:pt>
                <c:pt idx="252">
                  <c:v>4.0253759701156092E-2</c:v>
                </c:pt>
                <c:pt idx="253">
                  <c:v>6.1087354917532075E-2</c:v>
                </c:pt>
                <c:pt idx="254">
                  <c:v>3.205641929796442E-2</c:v>
                </c:pt>
                <c:pt idx="255">
                  <c:v>8.8859269132511395E-2</c:v>
                </c:pt>
                <c:pt idx="256">
                  <c:v>4.4726857706900276E-2</c:v>
                </c:pt>
                <c:pt idx="257">
                  <c:v>8.8600540177486892E-2</c:v>
                </c:pt>
                <c:pt idx="258">
                  <c:v>6.7801932711934562E-2</c:v>
                </c:pt>
                <c:pt idx="259">
                  <c:v>5.6321962000499048E-2</c:v>
                </c:pt>
                <c:pt idx="260">
                  <c:v>5.4144551704484734E-2</c:v>
                </c:pt>
                <c:pt idx="261">
                  <c:v>5.9062121966839819E-2</c:v>
                </c:pt>
                <c:pt idx="262">
                  <c:v>4.1954063855507359E-2</c:v>
                </c:pt>
                <c:pt idx="263">
                  <c:v>0.20295883793485189</c:v>
                </c:pt>
                <c:pt idx="264">
                  <c:v>0.2932551319648094</c:v>
                </c:pt>
                <c:pt idx="265">
                  <c:v>0.18833495161884353</c:v>
                </c:pt>
                <c:pt idx="266">
                  <c:v>0.27219972446040158</c:v>
                </c:pt>
                <c:pt idx="267">
                  <c:v>0.25269583927543848</c:v>
                </c:pt>
                <c:pt idx="268">
                  <c:v>0.29740394600207681</c:v>
                </c:pt>
                <c:pt idx="269">
                  <c:v>0.23891889201363825</c:v>
                </c:pt>
                <c:pt idx="270">
                  <c:v>0.20376214496931142</c:v>
                </c:pt>
                <c:pt idx="271">
                  <c:v>0.15858463215798993</c:v>
                </c:pt>
                <c:pt idx="272">
                  <c:v>0.1244498656600788</c:v>
                </c:pt>
                <c:pt idx="273">
                  <c:v>0.16172462483170788</c:v>
                </c:pt>
                <c:pt idx="274">
                  <c:v>0.16071587210570096</c:v>
                </c:pt>
                <c:pt idx="275">
                  <c:v>0.11743934297880498</c:v>
                </c:pt>
                <c:pt idx="276">
                  <c:v>0.15157800682898809</c:v>
                </c:pt>
                <c:pt idx="277">
                  <c:v>0.22160576493846057</c:v>
                </c:pt>
                <c:pt idx="278">
                  <c:v>0.26045815146398188</c:v>
                </c:pt>
                <c:pt idx="279">
                  <c:v>0.12821420424601396</c:v>
                </c:pt>
                <c:pt idx="280">
                  <c:v>0.16499835001649985</c:v>
                </c:pt>
                <c:pt idx="281">
                  <c:v>0.2015671133318192</c:v>
                </c:pt>
                <c:pt idx="282">
                  <c:v>0.18509249903204175</c:v>
                </c:pt>
                <c:pt idx="283">
                  <c:v>0.21242301994726692</c:v>
                </c:pt>
                <c:pt idx="284">
                  <c:v>0.24556540504339255</c:v>
                </c:pt>
                <c:pt idx="285">
                  <c:v>0.27777003613797463</c:v>
                </c:pt>
                <c:pt idx="286">
                  <c:v>0.22405735868382309</c:v>
                </c:pt>
                <c:pt idx="287">
                  <c:v>0.22476632525331897</c:v>
                </c:pt>
                <c:pt idx="288">
                  <c:v>0.22855008537279453</c:v>
                </c:pt>
                <c:pt idx="289">
                  <c:v>0.23547604821987142</c:v>
                </c:pt>
                <c:pt idx="290">
                  <c:v>0.19137579886227968</c:v>
                </c:pt>
                <c:pt idx="291">
                  <c:v>0.2726922636580314</c:v>
                </c:pt>
                <c:pt idx="292">
                  <c:v>0.27092956869258311</c:v>
                </c:pt>
                <c:pt idx="293">
                  <c:v>0.34116244102245036</c:v>
                </c:pt>
                <c:pt idx="294">
                  <c:v>0.34204462080581993</c:v>
                </c:pt>
                <c:pt idx="295">
                  <c:v>0.42094837192026741</c:v>
                </c:pt>
                <c:pt idx="296">
                  <c:v>0.27007306187042179</c:v>
                </c:pt>
                <c:pt idx="297">
                  <c:v>0.18536918126140023</c:v>
                </c:pt>
                <c:pt idx="298">
                  <c:v>0.1382312284932796</c:v>
                </c:pt>
                <c:pt idx="299">
                  <c:v>0.13265904426854294</c:v>
                </c:pt>
                <c:pt idx="300">
                  <c:v>8.3624200116346706E-2</c:v>
                </c:pt>
                <c:pt idx="301">
                  <c:v>0.986604676167673</c:v>
                </c:pt>
                <c:pt idx="302">
                  <c:v>0.47984077562763566</c:v>
                </c:pt>
                <c:pt idx="303">
                  <c:v>0.56146644117030653</c:v>
                </c:pt>
                <c:pt idx="304">
                  <c:v>6.672226855713094E-2</c:v>
                </c:pt>
                <c:pt idx="305">
                  <c:v>0.48380452381180489</c:v>
                </c:pt>
                <c:pt idx="306">
                  <c:v>0.36444404152123655</c:v>
                </c:pt>
                <c:pt idx="307">
                  <c:v>0.114880144730891</c:v>
                </c:pt>
                <c:pt idx="308">
                  <c:v>0.12474343548729563</c:v>
                </c:pt>
                <c:pt idx="309">
                  <c:v>0.13761191719202881</c:v>
                </c:pt>
                <c:pt idx="310">
                  <c:v>7.0282605488984726E-2</c:v>
                </c:pt>
                <c:pt idx="311">
                  <c:v>8.3602311560820666E-2</c:v>
                </c:pt>
                <c:pt idx="312">
                  <c:v>6.8599750468407675E-2</c:v>
                </c:pt>
                <c:pt idx="313">
                  <c:v>0.16540904634011169</c:v>
                </c:pt>
                <c:pt idx="314">
                  <c:v>8.3834242934869185E-2</c:v>
                </c:pt>
                <c:pt idx="315">
                  <c:v>5.5715865716447828E-2</c:v>
                </c:pt>
                <c:pt idx="316">
                  <c:v>0.1582539316211137</c:v>
                </c:pt>
                <c:pt idx="317">
                  <c:v>0.2760257808079275</c:v>
                </c:pt>
                <c:pt idx="318">
                  <c:v>0.19215415634852975</c:v>
                </c:pt>
                <c:pt idx="319">
                  <c:v>0.19610771638408539</c:v>
                </c:pt>
                <c:pt idx="320">
                  <c:v>8.9391156016270831E-2</c:v>
                </c:pt>
                <c:pt idx="321">
                  <c:v>6.8805930415907268E-2</c:v>
                </c:pt>
                <c:pt idx="322">
                  <c:v>7.8071064024724662E-2</c:v>
                </c:pt>
                <c:pt idx="323">
                  <c:v>0.25091479351803447</c:v>
                </c:pt>
              </c:numCache>
            </c:numRef>
          </c:xVal>
          <c:yVal>
            <c:numRef>
              <c:f>graphs!$E$64:$E$387</c:f>
              <c:numCache>
                <c:formatCode>General</c:formatCode>
                <c:ptCount val="324"/>
                <c:pt idx="0">
                  <c:v>1016.895</c:v>
                </c:pt>
                <c:pt idx="1">
                  <c:v>1046.585</c:v>
                </c:pt>
                <c:pt idx="2">
                  <c:v>1129.645</c:v>
                </c:pt>
                <c:pt idx="3">
                  <c:v>1132.915</c:v>
                </c:pt>
                <c:pt idx="4">
                  <c:v>1145.48</c:v>
                </c:pt>
                <c:pt idx="5">
                  <c:v>1153.135</c:v>
                </c:pt>
                <c:pt idx="6">
                  <c:v>1047</c:v>
                </c:pt>
                <c:pt idx="7">
                  <c:v>1051.9850000000001</c:v>
                </c:pt>
                <c:pt idx="8">
                  <c:v>1056.3150000000001</c:v>
                </c:pt>
                <c:pt idx="9">
                  <c:v>1061.77</c:v>
                </c:pt>
                <c:pt idx="10">
                  <c:v>1070</c:v>
                </c:pt>
                <c:pt idx="11">
                  <c:v>1074.595</c:v>
                </c:pt>
                <c:pt idx="12">
                  <c:v>1146.3899999999999</c:v>
                </c:pt>
                <c:pt idx="13">
                  <c:v>1150.5999999999999</c:v>
                </c:pt>
                <c:pt idx="14">
                  <c:v>1155.72</c:v>
                </c:pt>
                <c:pt idx="15">
                  <c:v>1166.345</c:v>
                </c:pt>
                <c:pt idx="16">
                  <c:v>1158.665</c:v>
                </c:pt>
                <c:pt idx="17">
                  <c:v>1171.105</c:v>
                </c:pt>
                <c:pt idx="18">
                  <c:v>876.76</c:v>
                </c:pt>
                <c:pt idx="19">
                  <c:v>884.99</c:v>
                </c:pt>
                <c:pt idx="20">
                  <c:v>890.40000000000009</c:v>
                </c:pt>
                <c:pt idx="21">
                  <c:v>896.59500000000003</c:v>
                </c:pt>
                <c:pt idx="22">
                  <c:v>901.5</c:v>
                </c:pt>
                <c:pt idx="23">
                  <c:v>922.23</c:v>
                </c:pt>
                <c:pt idx="24">
                  <c:v>929.61</c:v>
                </c:pt>
                <c:pt idx="25">
                  <c:v>618.83500000000004</c:v>
                </c:pt>
                <c:pt idx="26">
                  <c:v>655.82500000000005</c:v>
                </c:pt>
                <c:pt idx="27">
                  <c:v>1113.45</c:v>
                </c:pt>
                <c:pt idx="28">
                  <c:v>1131.52</c:v>
                </c:pt>
                <c:pt idx="29">
                  <c:v>1141.0149999999999</c:v>
                </c:pt>
                <c:pt idx="30">
                  <c:v>872.28</c:v>
                </c:pt>
                <c:pt idx="31">
                  <c:v>892.125</c:v>
                </c:pt>
                <c:pt idx="32">
                  <c:v>923.60500000000002</c:v>
                </c:pt>
                <c:pt idx="33">
                  <c:v>967.94499999999994</c:v>
                </c:pt>
                <c:pt idx="34">
                  <c:v>997.41499999999996</c:v>
                </c:pt>
                <c:pt idx="35">
                  <c:v>1006.4449999999999</c:v>
                </c:pt>
                <c:pt idx="36">
                  <c:v>1032.1399999999999</c:v>
                </c:pt>
                <c:pt idx="37">
                  <c:v>1081.7649999999999</c:v>
                </c:pt>
                <c:pt idx="38">
                  <c:v>1094.6949999999999</c:v>
                </c:pt>
                <c:pt idx="39">
                  <c:v>1108</c:v>
                </c:pt>
                <c:pt idx="40">
                  <c:v>1110.6599999999999</c:v>
                </c:pt>
                <c:pt idx="41">
                  <c:v>1122.1500000000001</c:v>
                </c:pt>
                <c:pt idx="42">
                  <c:v>1156.1849999999999</c:v>
                </c:pt>
                <c:pt idx="43">
                  <c:v>1166.835</c:v>
                </c:pt>
                <c:pt idx="44">
                  <c:v>1328.03</c:v>
                </c:pt>
                <c:pt idx="45">
                  <c:v>1332.55</c:v>
                </c:pt>
                <c:pt idx="46">
                  <c:v>1338.55</c:v>
                </c:pt>
                <c:pt idx="47">
                  <c:v>1345.085</c:v>
                </c:pt>
                <c:pt idx="48">
                  <c:v>1357.78</c:v>
                </c:pt>
                <c:pt idx="49">
                  <c:v>993.375</c:v>
                </c:pt>
                <c:pt idx="50">
                  <c:v>999.05</c:v>
                </c:pt>
                <c:pt idx="51">
                  <c:v>1064.8499999999999</c:v>
                </c:pt>
                <c:pt idx="52">
                  <c:v>1070.9650000000001</c:v>
                </c:pt>
                <c:pt idx="53">
                  <c:v>1080.96</c:v>
                </c:pt>
                <c:pt idx="54">
                  <c:v>1086.9349999999999</c:v>
                </c:pt>
                <c:pt idx="55">
                  <c:v>1094.4549999999999</c:v>
                </c:pt>
                <c:pt idx="56">
                  <c:v>854.99</c:v>
                </c:pt>
                <c:pt idx="57">
                  <c:v>863.26</c:v>
                </c:pt>
                <c:pt idx="58">
                  <c:v>950.61</c:v>
                </c:pt>
                <c:pt idx="59">
                  <c:v>962.94499999999994</c:v>
                </c:pt>
                <c:pt idx="60">
                  <c:v>969.08999999999992</c:v>
                </c:pt>
                <c:pt idx="61">
                  <c:v>1335</c:v>
                </c:pt>
                <c:pt idx="62">
                  <c:v>1354</c:v>
                </c:pt>
                <c:pt idx="63">
                  <c:v>1358</c:v>
                </c:pt>
                <c:pt idx="64">
                  <c:v>1392</c:v>
                </c:pt>
                <c:pt idx="65">
                  <c:v>1395</c:v>
                </c:pt>
                <c:pt idx="66">
                  <c:v>1397</c:v>
                </c:pt>
                <c:pt idx="67">
                  <c:v>1406</c:v>
                </c:pt>
                <c:pt idx="68">
                  <c:v>1413</c:v>
                </c:pt>
                <c:pt idx="69">
                  <c:v>1422</c:v>
                </c:pt>
                <c:pt idx="70">
                  <c:v>1428</c:v>
                </c:pt>
                <c:pt idx="71">
                  <c:v>1440</c:v>
                </c:pt>
                <c:pt idx="72">
                  <c:v>1447</c:v>
                </c:pt>
                <c:pt idx="73">
                  <c:v>1454</c:v>
                </c:pt>
                <c:pt idx="74">
                  <c:v>1462</c:v>
                </c:pt>
                <c:pt idx="75">
                  <c:v>1514.21</c:v>
                </c:pt>
                <c:pt idx="76">
                  <c:v>1404.6599999999999</c:v>
                </c:pt>
                <c:pt idx="77">
                  <c:v>1423.48</c:v>
                </c:pt>
                <c:pt idx="78">
                  <c:v>1073.8699999999999</c:v>
                </c:pt>
                <c:pt idx="79">
                  <c:v>1077.45</c:v>
                </c:pt>
                <c:pt idx="80">
                  <c:v>1079.21</c:v>
                </c:pt>
                <c:pt idx="81">
                  <c:v>1082.28</c:v>
                </c:pt>
                <c:pt idx="82">
                  <c:v>1083.8499999999999</c:v>
                </c:pt>
                <c:pt idx="83">
                  <c:v>1085.3399999999999</c:v>
                </c:pt>
                <c:pt idx="84">
                  <c:v>1086.92</c:v>
                </c:pt>
                <c:pt idx="85">
                  <c:v>1088.4100000000001</c:v>
                </c:pt>
                <c:pt idx="86">
                  <c:v>1096.83</c:v>
                </c:pt>
                <c:pt idx="87">
                  <c:v>1136.0050000000001</c:v>
                </c:pt>
                <c:pt idx="88">
                  <c:v>1151.7350000000001</c:v>
                </c:pt>
                <c:pt idx="89">
                  <c:v>836.56</c:v>
                </c:pt>
                <c:pt idx="90">
                  <c:v>887.3</c:v>
                </c:pt>
                <c:pt idx="91">
                  <c:v>888.93</c:v>
                </c:pt>
                <c:pt idx="92">
                  <c:v>891.45</c:v>
                </c:pt>
                <c:pt idx="93">
                  <c:v>892.94</c:v>
                </c:pt>
                <c:pt idx="94">
                  <c:v>894.93</c:v>
                </c:pt>
                <c:pt idx="95">
                  <c:v>908.32</c:v>
                </c:pt>
                <c:pt idx="96">
                  <c:v>914.35</c:v>
                </c:pt>
                <c:pt idx="97">
                  <c:v>922.51</c:v>
                </c:pt>
                <c:pt idx="98">
                  <c:v>924.92</c:v>
                </c:pt>
                <c:pt idx="99">
                  <c:v>941.59</c:v>
                </c:pt>
                <c:pt idx="100">
                  <c:v>852.42499999999995</c:v>
                </c:pt>
                <c:pt idx="101">
                  <c:v>900.76</c:v>
                </c:pt>
                <c:pt idx="102">
                  <c:v>903.29</c:v>
                </c:pt>
                <c:pt idx="103">
                  <c:v>918.17</c:v>
                </c:pt>
                <c:pt idx="104">
                  <c:v>937.82999999999993</c:v>
                </c:pt>
                <c:pt idx="105">
                  <c:v>964.93000000000006</c:v>
                </c:pt>
                <c:pt idx="106">
                  <c:v>965.85</c:v>
                </c:pt>
                <c:pt idx="107">
                  <c:v>977.09</c:v>
                </c:pt>
                <c:pt idx="108">
                  <c:v>974.9</c:v>
                </c:pt>
                <c:pt idx="109">
                  <c:v>988.44499999999994</c:v>
                </c:pt>
                <c:pt idx="110">
                  <c:v>1009.8</c:v>
                </c:pt>
                <c:pt idx="111">
                  <c:v>1076.1199999999999</c:v>
                </c:pt>
                <c:pt idx="112">
                  <c:v>1077.9000000000001</c:v>
                </c:pt>
                <c:pt idx="113">
                  <c:v>1158.08</c:v>
                </c:pt>
                <c:pt idx="114">
                  <c:v>1159.4450000000002</c:v>
                </c:pt>
                <c:pt idx="115">
                  <c:v>1160.8150000000001</c:v>
                </c:pt>
                <c:pt idx="116">
                  <c:v>1161.855</c:v>
                </c:pt>
                <c:pt idx="117">
                  <c:v>1174.1100000000001</c:v>
                </c:pt>
                <c:pt idx="118">
                  <c:v>1175.83</c:v>
                </c:pt>
                <c:pt idx="119">
                  <c:v>1178.55</c:v>
                </c:pt>
                <c:pt idx="120">
                  <c:v>1179.5999999999999</c:v>
                </c:pt>
                <c:pt idx="121">
                  <c:v>1187.385</c:v>
                </c:pt>
                <c:pt idx="122">
                  <c:v>1191.72</c:v>
                </c:pt>
                <c:pt idx="123">
                  <c:v>1232.46</c:v>
                </c:pt>
                <c:pt idx="124">
                  <c:v>1292.3449999999998</c:v>
                </c:pt>
                <c:pt idx="125">
                  <c:v>1301.8</c:v>
                </c:pt>
                <c:pt idx="126">
                  <c:v>1317.58</c:v>
                </c:pt>
                <c:pt idx="127">
                  <c:v>1042</c:v>
                </c:pt>
                <c:pt idx="128">
                  <c:v>1052</c:v>
                </c:pt>
                <c:pt idx="129">
                  <c:v>1078</c:v>
                </c:pt>
                <c:pt idx="130">
                  <c:v>1123</c:v>
                </c:pt>
                <c:pt idx="131">
                  <c:v>1131</c:v>
                </c:pt>
                <c:pt idx="132">
                  <c:v>1137</c:v>
                </c:pt>
                <c:pt idx="133">
                  <c:v>1138</c:v>
                </c:pt>
                <c:pt idx="134">
                  <c:v>1160</c:v>
                </c:pt>
                <c:pt idx="135">
                  <c:v>1161</c:v>
                </c:pt>
                <c:pt idx="136">
                  <c:v>1169</c:v>
                </c:pt>
                <c:pt idx="137">
                  <c:v>1183</c:v>
                </c:pt>
                <c:pt idx="138">
                  <c:v>1194</c:v>
                </c:pt>
                <c:pt idx="139">
                  <c:v>1201</c:v>
                </c:pt>
                <c:pt idx="140">
                  <c:v>1201</c:v>
                </c:pt>
                <c:pt idx="141">
                  <c:v>844.91</c:v>
                </c:pt>
                <c:pt idx="142">
                  <c:v>846.07</c:v>
                </c:pt>
                <c:pt idx="143">
                  <c:v>857.1</c:v>
                </c:pt>
                <c:pt idx="144">
                  <c:v>869.53</c:v>
                </c:pt>
                <c:pt idx="145">
                  <c:v>872.23</c:v>
                </c:pt>
                <c:pt idx="146">
                  <c:v>878.67</c:v>
                </c:pt>
                <c:pt idx="147">
                  <c:v>915.8</c:v>
                </c:pt>
                <c:pt idx="148">
                  <c:v>917.07</c:v>
                </c:pt>
                <c:pt idx="149">
                  <c:v>918.07</c:v>
                </c:pt>
                <c:pt idx="150">
                  <c:v>919.19</c:v>
                </c:pt>
                <c:pt idx="151">
                  <c:v>920.19</c:v>
                </c:pt>
                <c:pt idx="152">
                  <c:v>921.27</c:v>
                </c:pt>
                <c:pt idx="153">
                  <c:v>926.93000000000006</c:v>
                </c:pt>
                <c:pt idx="154">
                  <c:v>951</c:v>
                </c:pt>
                <c:pt idx="155">
                  <c:v>952</c:v>
                </c:pt>
                <c:pt idx="156">
                  <c:v>953.1</c:v>
                </c:pt>
                <c:pt idx="157">
                  <c:v>954.34</c:v>
                </c:pt>
                <c:pt idx="158">
                  <c:v>961.35</c:v>
                </c:pt>
                <c:pt idx="159">
                  <c:v>980.35</c:v>
                </c:pt>
                <c:pt idx="160">
                  <c:v>981.24</c:v>
                </c:pt>
                <c:pt idx="161">
                  <c:v>988.35</c:v>
                </c:pt>
                <c:pt idx="162">
                  <c:v>989.1</c:v>
                </c:pt>
                <c:pt idx="163">
                  <c:v>744.68</c:v>
                </c:pt>
                <c:pt idx="164">
                  <c:v>747.33</c:v>
                </c:pt>
                <c:pt idx="165">
                  <c:v>757.06</c:v>
                </c:pt>
                <c:pt idx="166">
                  <c:v>768.74</c:v>
                </c:pt>
                <c:pt idx="167">
                  <c:v>772.09</c:v>
                </c:pt>
                <c:pt idx="168">
                  <c:v>773.09</c:v>
                </c:pt>
                <c:pt idx="169">
                  <c:v>826.1</c:v>
                </c:pt>
                <c:pt idx="170">
                  <c:v>828.55</c:v>
                </c:pt>
                <c:pt idx="171">
                  <c:v>829.95</c:v>
                </c:pt>
                <c:pt idx="172">
                  <c:v>830.95</c:v>
                </c:pt>
                <c:pt idx="173">
                  <c:v>833.04</c:v>
                </c:pt>
                <c:pt idx="174">
                  <c:v>848.93</c:v>
                </c:pt>
                <c:pt idx="175">
                  <c:v>854.1</c:v>
                </c:pt>
                <c:pt idx="176">
                  <c:v>855.97</c:v>
                </c:pt>
                <c:pt idx="177">
                  <c:v>877.99</c:v>
                </c:pt>
                <c:pt idx="178">
                  <c:v>887.3</c:v>
                </c:pt>
                <c:pt idx="179">
                  <c:v>987.06</c:v>
                </c:pt>
                <c:pt idx="180">
                  <c:v>988.07</c:v>
                </c:pt>
                <c:pt idx="181">
                  <c:v>992.17000000000007</c:v>
                </c:pt>
                <c:pt idx="182">
                  <c:v>993.24</c:v>
                </c:pt>
                <c:pt idx="183">
                  <c:v>1032.92</c:v>
                </c:pt>
                <c:pt idx="184">
                  <c:v>1036.54</c:v>
                </c:pt>
                <c:pt idx="185">
                  <c:v>1037.29</c:v>
                </c:pt>
                <c:pt idx="186">
                  <c:v>1053.0899999999999</c:v>
                </c:pt>
                <c:pt idx="187">
                  <c:v>1061.9100000000001</c:v>
                </c:pt>
                <c:pt idx="188">
                  <c:v>1072.71</c:v>
                </c:pt>
                <c:pt idx="189">
                  <c:v>1078.1199999999999</c:v>
                </c:pt>
                <c:pt idx="190">
                  <c:v>1081.48</c:v>
                </c:pt>
                <c:pt idx="191">
                  <c:v>794.2</c:v>
                </c:pt>
                <c:pt idx="192">
                  <c:v>801.93</c:v>
                </c:pt>
                <c:pt idx="193">
                  <c:v>803.86</c:v>
                </c:pt>
                <c:pt idx="194">
                  <c:v>805.05</c:v>
                </c:pt>
                <c:pt idx="195">
                  <c:v>806.05</c:v>
                </c:pt>
                <c:pt idx="196">
                  <c:v>819.93</c:v>
                </c:pt>
                <c:pt idx="197">
                  <c:v>828.7</c:v>
                </c:pt>
                <c:pt idx="198">
                  <c:v>855.53</c:v>
                </c:pt>
                <c:pt idx="199">
                  <c:v>856.96</c:v>
                </c:pt>
                <c:pt idx="200">
                  <c:v>859.76</c:v>
                </c:pt>
                <c:pt idx="201">
                  <c:v>860.76</c:v>
                </c:pt>
                <c:pt idx="202">
                  <c:v>875.54</c:v>
                </c:pt>
                <c:pt idx="203">
                  <c:v>888.23</c:v>
                </c:pt>
                <c:pt idx="204">
                  <c:v>894.1</c:v>
                </c:pt>
                <c:pt idx="205">
                  <c:v>895.1</c:v>
                </c:pt>
                <c:pt idx="206">
                  <c:v>903.92</c:v>
                </c:pt>
                <c:pt idx="207">
                  <c:v>904.92</c:v>
                </c:pt>
                <c:pt idx="208">
                  <c:v>905.92</c:v>
                </c:pt>
                <c:pt idx="209">
                  <c:v>974.20499999999993</c:v>
                </c:pt>
                <c:pt idx="210">
                  <c:v>985.81500000000005</c:v>
                </c:pt>
                <c:pt idx="211">
                  <c:v>995.42499999999995</c:v>
                </c:pt>
                <c:pt idx="212">
                  <c:v>974.21</c:v>
                </c:pt>
                <c:pt idx="213">
                  <c:v>967.67</c:v>
                </c:pt>
                <c:pt idx="214">
                  <c:v>973.95</c:v>
                </c:pt>
                <c:pt idx="215">
                  <c:v>974.31999999999994</c:v>
                </c:pt>
                <c:pt idx="216">
                  <c:v>985.625</c:v>
                </c:pt>
                <c:pt idx="217">
                  <c:v>995.39499999999998</c:v>
                </c:pt>
                <c:pt idx="218">
                  <c:v>808.44</c:v>
                </c:pt>
                <c:pt idx="219">
                  <c:v>809.66</c:v>
                </c:pt>
                <c:pt idx="220">
                  <c:v>812.27</c:v>
                </c:pt>
                <c:pt idx="221">
                  <c:v>863.06</c:v>
                </c:pt>
                <c:pt idx="222">
                  <c:v>864.88</c:v>
                </c:pt>
                <c:pt idx="223">
                  <c:v>869.58</c:v>
                </c:pt>
                <c:pt idx="224">
                  <c:v>879.91</c:v>
                </c:pt>
                <c:pt idx="225">
                  <c:v>893.75</c:v>
                </c:pt>
                <c:pt idx="226">
                  <c:v>906.65</c:v>
                </c:pt>
                <c:pt idx="227">
                  <c:v>959.25</c:v>
                </c:pt>
                <c:pt idx="228">
                  <c:v>1182.31</c:v>
                </c:pt>
                <c:pt idx="229">
                  <c:v>944</c:v>
                </c:pt>
                <c:pt idx="230">
                  <c:v>970</c:v>
                </c:pt>
                <c:pt idx="231">
                  <c:v>982</c:v>
                </c:pt>
                <c:pt idx="232">
                  <c:v>989</c:v>
                </c:pt>
                <c:pt idx="233">
                  <c:v>991</c:v>
                </c:pt>
                <c:pt idx="234">
                  <c:v>997</c:v>
                </c:pt>
                <c:pt idx="235">
                  <c:v>1033</c:v>
                </c:pt>
                <c:pt idx="236">
                  <c:v>1042</c:v>
                </c:pt>
                <c:pt idx="237">
                  <c:v>1047</c:v>
                </c:pt>
                <c:pt idx="238">
                  <c:v>1057</c:v>
                </c:pt>
                <c:pt idx="239">
                  <c:v>1061</c:v>
                </c:pt>
                <c:pt idx="240">
                  <c:v>1069</c:v>
                </c:pt>
                <c:pt idx="241">
                  <c:v>859.52</c:v>
                </c:pt>
                <c:pt idx="242">
                  <c:v>860.52</c:v>
                </c:pt>
                <c:pt idx="243">
                  <c:v>861.52</c:v>
                </c:pt>
                <c:pt idx="244">
                  <c:v>890.05</c:v>
                </c:pt>
                <c:pt idx="245">
                  <c:v>538.66</c:v>
                </c:pt>
                <c:pt idx="246">
                  <c:v>590.53</c:v>
                </c:pt>
                <c:pt idx="247">
                  <c:v>591.53</c:v>
                </c:pt>
                <c:pt idx="248">
                  <c:v>593.97</c:v>
                </c:pt>
                <c:pt idx="249">
                  <c:v>606.16</c:v>
                </c:pt>
                <c:pt idx="250">
                  <c:v>608.94000000000005</c:v>
                </c:pt>
                <c:pt idx="251">
                  <c:v>618.80999999999995</c:v>
                </c:pt>
                <c:pt idx="252">
                  <c:v>621.05999999999995</c:v>
                </c:pt>
                <c:pt idx="253">
                  <c:v>622.05999999999995</c:v>
                </c:pt>
                <c:pt idx="254">
                  <c:v>623.9</c:v>
                </c:pt>
                <c:pt idx="255">
                  <c:v>630.21</c:v>
                </c:pt>
                <c:pt idx="256">
                  <c:v>648.38</c:v>
                </c:pt>
                <c:pt idx="257">
                  <c:v>1399.54</c:v>
                </c:pt>
                <c:pt idx="258">
                  <c:v>1401.14</c:v>
                </c:pt>
                <c:pt idx="259">
                  <c:v>1402.65</c:v>
                </c:pt>
                <c:pt idx="260">
                  <c:v>1403.65</c:v>
                </c:pt>
                <c:pt idx="261">
                  <c:v>1405.3</c:v>
                </c:pt>
                <c:pt idx="262">
                  <c:v>1406.3</c:v>
                </c:pt>
                <c:pt idx="263">
                  <c:v>1192.3599999999999</c:v>
                </c:pt>
                <c:pt idx="264">
                  <c:v>1193.5</c:v>
                </c:pt>
                <c:pt idx="265">
                  <c:v>1194.68</c:v>
                </c:pt>
                <c:pt idx="266">
                  <c:v>1197.6500000000001</c:v>
                </c:pt>
                <c:pt idx="267">
                  <c:v>1199.07</c:v>
                </c:pt>
                <c:pt idx="268">
                  <c:v>1203.75</c:v>
                </c:pt>
                <c:pt idx="269">
                  <c:v>1205.43</c:v>
                </c:pt>
                <c:pt idx="270">
                  <c:v>1207.29</c:v>
                </c:pt>
                <c:pt idx="271">
                  <c:v>1210.71</c:v>
                </c:pt>
                <c:pt idx="272">
                  <c:v>1213.3399999999999</c:v>
                </c:pt>
                <c:pt idx="273">
                  <c:v>1218.1199999999999</c:v>
                </c:pt>
                <c:pt idx="274">
                  <c:v>1238.21</c:v>
                </c:pt>
                <c:pt idx="275">
                  <c:v>1251.71</c:v>
                </c:pt>
                <c:pt idx="276">
                  <c:v>1253.48</c:v>
                </c:pt>
                <c:pt idx="277">
                  <c:v>1254.48</c:v>
                </c:pt>
                <c:pt idx="278">
                  <c:v>1255.48</c:v>
                </c:pt>
                <c:pt idx="279">
                  <c:v>1271.31</c:v>
                </c:pt>
                <c:pt idx="280">
                  <c:v>1272.74</c:v>
                </c:pt>
                <c:pt idx="281">
                  <c:v>1056.72</c:v>
                </c:pt>
                <c:pt idx="282">
                  <c:v>1058.93</c:v>
                </c:pt>
                <c:pt idx="283">
                  <c:v>1073.33</c:v>
                </c:pt>
                <c:pt idx="284">
                  <c:v>1075.07</c:v>
                </c:pt>
                <c:pt idx="285">
                  <c:v>1076.43</c:v>
                </c:pt>
                <c:pt idx="286">
                  <c:v>1093.47</c:v>
                </c:pt>
                <c:pt idx="287">
                  <c:v>1094.47</c:v>
                </c:pt>
                <c:pt idx="288">
                  <c:v>1124.48</c:v>
                </c:pt>
                <c:pt idx="289">
                  <c:v>1138.1199999999999</c:v>
                </c:pt>
                <c:pt idx="290">
                  <c:v>1139.1199999999999</c:v>
                </c:pt>
                <c:pt idx="291">
                  <c:v>960.79</c:v>
                </c:pt>
                <c:pt idx="292">
                  <c:v>963.35</c:v>
                </c:pt>
                <c:pt idx="293">
                  <c:v>964.35</c:v>
                </c:pt>
                <c:pt idx="294">
                  <c:v>967.71</c:v>
                </c:pt>
                <c:pt idx="295">
                  <c:v>1050.01</c:v>
                </c:pt>
                <c:pt idx="296">
                  <c:v>1055.27</c:v>
                </c:pt>
                <c:pt idx="297">
                  <c:v>1348.6599999999999</c:v>
                </c:pt>
                <c:pt idx="298">
                  <c:v>1360.04</c:v>
                </c:pt>
                <c:pt idx="299">
                  <c:v>1364.4</c:v>
                </c:pt>
                <c:pt idx="300">
                  <c:v>1375.2</c:v>
                </c:pt>
                <c:pt idx="301">
                  <c:v>1004.4549999999999</c:v>
                </c:pt>
                <c:pt idx="302">
                  <c:v>1014.9200000000001</c:v>
                </c:pt>
                <c:pt idx="303">
                  <c:v>1025.885</c:v>
                </c:pt>
                <c:pt idx="304">
                  <c:v>1486.76</c:v>
                </c:pt>
                <c:pt idx="305">
                  <c:v>1043.81</c:v>
                </c:pt>
                <c:pt idx="306">
                  <c:v>1103.05</c:v>
                </c:pt>
                <c:pt idx="307">
                  <c:v>1105.5</c:v>
                </c:pt>
                <c:pt idx="308">
                  <c:v>1130.32</c:v>
                </c:pt>
                <c:pt idx="309">
                  <c:v>1162.69</c:v>
                </c:pt>
                <c:pt idx="310">
                  <c:v>1152.49</c:v>
                </c:pt>
                <c:pt idx="311">
                  <c:v>1160.2550000000001</c:v>
                </c:pt>
                <c:pt idx="312">
                  <c:v>1166.1849999999999</c:v>
                </c:pt>
                <c:pt idx="313">
                  <c:v>1172.8499999999999</c:v>
                </c:pt>
                <c:pt idx="314">
                  <c:v>1192.83</c:v>
                </c:pt>
                <c:pt idx="315">
                  <c:v>1202.53</c:v>
                </c:pt>
                <c:pt idx="316">
                  <c:v>1213.24</c:v>
                </c:pt>
                <c:pt idx="317">
                  <c:v>724.56999999999994</c:v>
                </c:pt>
                <c:pt idx="318">
                  <c:v>738.99</c:v>
                </c:pt>
                <c:pt idx="319">
                  <c:v>769.98500000000001</c:v>
                </c:pt>
                <c:pt idx="320">
                  <c:v>1219.3600000000001</c:v>
                </c:pt>
                <c:pt idx="321">
                  <c:v>1220.825</c:v>
                </c:pt>
                <c:pt idx="322">
                  <c:v>1549.87</c:v>
                </c:pt>
                <c:pt idx="323">
                  <c:v>1626.0500000000002</c:v>
                </c:pt>
              </c:numCache>
            </c:numRef>
          </c:yVal>
          <c:smooth val="0"/>
        </c:ser>
        <c:ser>
          <c:idx val="0"/>
          <c:order val="1"/>
          <c:tx>
            <c:v>Aramac</c:v>
          </c:tx>
          <c:spPr>
            <a:ln w="28575">
              <a:noFill/>
            </a:ln>
          </c:spPr>
          <c:marker>
            <c:symbol val="diamond"/>
            <c:size val="4"/>
          </c:marker>
          <c:xVal>
            <c:numRef>
              <c:f>graphs!$H$2:$H$63</c:f>
              <c:numCache>
                <c:formatCode>0.00</c:formatCode>
                <c:ptCount val="62"/>
                <c:pt idx="0">
                  <c:v>0.77606453589298463</c:v>
                </c:pt>
                <c:pt idx="1">
                  <c:v>0.72402261191369444</c:v>
                </c:pt>
                <c:pt idx="2">
                  <c:v>0.5175944103181136</c:v>
                </c:pt>
                <c:pt idx="3">
                  <c:v>0.57332730711930224</c:v>
                </c:pt>
                <c:pt idx="4">
                  <c:v>0.42916683860850902</c:v>
                </c:pt>
                <c:pt idx="5">
                  <c:v>0.37894167005007434</c:v>
                </c:pt>
                <c:pt idx="6">
                  <c:v>0.36004427458596999</c:v>
                </c:pt>
                <c:pt idx="7">
                  <c:v>0.3591020793168786</c:v>
                </c:pt>
                <c:pt idx="8">
                  <c:v>0.39596152108371874</c:v>
                </c:pt>
                <c:pt idx="9">
                  <c:v>0.23709486213820855</c:v>
                </c:pt>
                <c:pt idx="10">
                  <c:v>0.80070462006565779</c:v>
                </c:pt>
                <c:pt idx="11">
                  <c:v>0.55962632545989854</c:v>
                </c:pt>
                <c:pt idx="12">
                  <c:v>1.1587092656854532</c:v>
                </c:pt>
                <c:pt idx="13">
                  <c:v>0.65984265290584554</c:v>
                </c:pt>
                <c:pt idx="14">
                  <c:v>0.63640682528999559</c:v>
                </c:pt>
                <c:pt idx="15">
                  <c:v>0.3952473911262141</c:v>
                </c:pt>
                <c:pt idx="16">
                  <c:v>8.5548281311265059E-2</c:v>
                </c:pt>
                <c:pt idx="17">
                  <c:v>0.379986294230856</c:v>
                </c:pt>
                <c:pt idx="18">
                  <c:v>0.43883485695281516</c:v>
                </c:pt>
                <c:pt idx="19">
                  <c:v>0.20030283881582867</c:v>
                </c:pt>
                <c:pt idx="20">
                  <c:v>0.16513885144243731</c:v>
                </c:pt>
                <c:pt idx="21">
                  <c:v>0.15807830312560114</c:v>
                </c:pt>
                <c:pt idx="22">
                  <c:v>0.23750602069458052</c:v>
                </c:pt>
                <c:pt idx="23">
                  <c:v>0.56864270697104635</c:v>
                </c:pt>
                <c:pt idx="24">
                  <c:v>0.23552157483082872</c:v>
                </c:pt>
                <c:pt idx="25">
                  <c:v>0.23794889805953109</c:v>
                </c:pt>
                <c:pt idx="26">
                  <c:v>0.25265374155627685</c:v>
                </c:pt>
                <c:pt idx="27">
                  <c:v>0.2942902437529013</c:v>
                </c:pt>
                <c:pt idx="28">
                  <c:v>0.16189301059742897</c:v>
                </c:pt>
                <c:pt idx="29">
                  <c:v>0.34186390144527118</c:v>
                </c:pt>
                <c:pt idx="30">
                  <c:v>0.25938638090497029</c:v>
                </c:pt>
                <c:pt idx="31">
                  <c:v>0.3325303728529535</c:v>
                </c:pt>
                <c:pt idx="32">
                  <c:v>0.27825119126291259</c:v>
                </c:pt>
                <c:pt idx="33">
                  <c:v>0.26173502772324964</c:v>
                </c:pt>
                <c:pt idx="34">
                  <c:v>0.40314704710413862</c:v>
                </c:pt>
                <c:pt idx="35">
                  <c:v>0.21994248853656645</c:v>
                </c:pt>
                <c:pt idx="36">
                  <c:v>0.24760543810028679</c:v>
                </c:pt>
                <c:pt idx="37">
                  <c:v>0.27345433133771307</c:v>
                </c:pt>
                <c:pt idx="38">
                  <c:v>0.22441456480783747</c:v>
                </c:pt>
                <c:pt idx="39">
                  <c:v>0.22090948434705684</c:v>
                </c:pt>
                <c:pt idx="40">
                  <c:v>0.76361090193280745</c:v>
                </c:pt>
                <c:pt idx="41">
                  <c:v>0.532946364174257</c:v>
                </c:pt>
                <c:pt idx="42">
                  <c:v>0.12523822488429076</c:v>
                </c:pt>
                <c:pt idx="43">
                  <c:v>0.10691545913918124</c:v>
                </c:pt>
                <c:pt idx="44">
                  <c:v>0.13509924598455017</c:v>
                </c:pt>
                <c:pt idx="45">
                  <c:v>0.31400238708741868</c:v>
                </c:pt>
                <c:pt idx="46">
                  <c:v>9.7855549837021785E-2</c:v>
                </c:pt>
                <c:pt idx="47">
                  <c:v>0.12888953650103985</c:v>
                </c:pt>
                <c:pt idx="48">
                  <c:v>0.12210382372671448</c:v>
                </c:pt>
                <c:pt idx="49">
                  <c:v>0.14806782584433537</c:v>
                </c:pt>
                <c:pt idx="50">
                  <c:v>0.28587798920418561</c:v>
                </c:pt>
                <c:pt idx="51">
                  <c:v>0.31201248049921998</c:v>
                </c:pt>
                <c:pt idx="52">
                  <c:v>0.31311948098756537</c:v>
                </c:pt>
                <c:pt idx="53">
                  <c:v>0.4636141649881283</c:v>
                </c:pt>
                <c:pt idx="54">
                  <c:v>0.11236433801822421</c:v>
                </c:pt>
                <c:pt idx="55">
                  <c:v>2.1783383559183345</c:v>
                </c:pt>
                <c:pt idx="56">
                  <c:v>0.67024061837676097</c:v>
                </c:pt>
                <c:pt idx="57">
                  <c:v>1.2717713602272445</c:v>
                </c:pt>
                <c:pt idx="58">
                  <c:v>0.28407805813648412</c:v>
                </c:pt>
                <c:pt idx="59">
                  <c:v>0.24022456948518162</c:v>
                </c:pt>
                <c:pt idx="60">
                  <c:v>0.3228043965425248</c:v>
                </c:pt>
                <c:pt idx="61">
                  <c:v>2.4201195009256056</c:v>
                </c:pt>
              </c:numCache>
            </c:numRef>
          </c:xVal>
          <c:yVal>
            <c:numRef>
              <c:f>graphs!$E$2:$E$63</c:f>
              <c:numCache>
                <c:formatCode>General</c:formatCode>
                <c:ptCount val="62"/>
                <c:pt idx="0">
                  <c:v>1175.1600000000001</c:v>
                </c:pt>
                <c:pt idx="1">
                  <c:v>1178.1399999999999</c:v>
                </c:pt>
                <c:pt idx="2">
                  <c:v>1184.325</c:v>
                </c:pt>
                <c:pt idx="3">
                  <c:v>1194.78</c:v>
                </c:pt>
                <c:pt idx="4">
                  <c:v>1211.6500000000001</c:v>
                </c:pt>
                <c:pt idx="5">
                  <c:v>1256.1300000000001</c:v>
                </c:pt>
                <c:pt idx="6">
                  <c:v>1197.0749999999998</c:v>
                </c:pt>
                <c:pt idx="7">
                  <c:v>1208.57</c:v>
                </c:pt>
                <c:pt idx="8">
                  <c:v>1217.29</c:v>
                </c:pt>
                <c:pt idx="9">
                  <c:v>1240.01</c:v>
                </c:pt>
                <c:pt idx="10">
                  <c:v>1124.01</c:v>
                </c:pt>
                <c:pt idx="11">
                  <c:v>1129.325</c:v>
                </c:pt>
                <c:pt idx="12">
                  <c:v>1002.8399999999999</c:v>
                </c:pt>
                <c:pt idx="13">
                  <c:v>1004.785</c:v>
                </c:pt>
                <c:pt idx="14">
                  <c:v>1010.36</c:v>
                </c:pt>
                <c:pt idx="15">
                  <c:v>1244.79</c:v>
                </c:pt>
                <c:pt idx="16">
                  <c:v>1052.0374999999999</c:v>
                </c:pt>
                <c:pt idx="17">
                  <c:v>1218.4650000000001</c:v>
                </c:pt>
                <c:pt idx="18">
                  <c:v>1232.81</c:v>
                </c:pt>
                <c:pt idx="19">
                  <c:v>1258.095</c:v>
                </c:pt>
                <c:pt idx="20">
                  <c:v>1186.8800000000001</c:v>
                </c:pt>
                <c:pt idx="21">
                  <c:v>1195.6099999999999</c:v>
                </c:pt>
                <c:pt idx="22">
                  <c:v>1204.18</c:v>
                </c:pt>
                <c:pt idx="23">
                  <c:v>1208.1400000000001</c:v>
                </c:pt>
                <c:pt idx="24">
                  <c:v>1137.9000000000001</c:v>
                </c:pt>
                <c:pt idx="25">
                  <c:v>1138.9000000000001</c:v>
                </c:pt>
                <c:pt idx="26">
                  <c:v>1139.9000000000001</c:v>
                </c:pt>
                <c:pt idx="27">
                  <c:v>1141.73</c:v>
                </c:pt>
                <c:pt idx="28">
                  <c:v>1142.73</c:v>
                </c:pt>
                <c:pt idx="29">
                  <c:v>1143.73</c:v>
                </c:pt>
                <c:pt idx="30">
                  <c:v>1145.01</c:v>
                </c:pt>
                <c:pt idx="31">
                  <c:v>1145.76</c:v>
                </c:pt>
                <c:pt idx="32">
                  <c:v>1150.04</c:v>
                </c:pt>
                <c:pt idx="33">
                  <c:v>1161.48</c:v>
                </c:pt>
                <c:pt idx="34">
                  <c:v>1279.9299999999998</c:v>
                </c:pt>
                <c:pt idx="35">
                  <c:v>1286.6999999999998</c:v>
                </c:pt>
                <c:pt idx="36">
                  <c:v>1075</c:v>
                </c:pt>
                <c:pt idx="37">
                  <c:v>1108</c:v>
                </c:pt>
                <c:pt idx="38">
                  <c:v>1123</c:v>
                </c:pt>
                <c:pt idx="39">
                  <c:v>1128</c:v>
                </c:pt>
                <c:pt idx="40">
                  <c:v>1135.395</c:v>
                </c:pt>
                <c:pt idx="41">
                  <c:v>1157.7150000000001</c:v>
                </c:pt>
                <c:pt idx="42">
                  <c:v>1652.85</c:v>
                </c:pt>
                <c:pt idx="43">
                  <c:v>1674.2199999999998</c:v>
                </c:pt>
                <c:pt idx="44">
                  <c:v>1732.06</c:v>
                </c:pt>
                <c:pt idx="45">
                  <c:v>1792.98</c:v>
                </c:pt>
                <c:pt idx="46">
                  <c:v>1457.25</c:v>
                </c:pt>
                <c:pt idx="47">
                  <c:v>1509.8200000000002</c:v>
                </c:pt>
                <c:pt idx="48">
                  <c:v>1550.3200000000002</c:v>
                </c:pt>
                <c:pt idx="49">
                  <c:v>1576.98</c:v>
                </c:pt>
                <c:pt idx="50">
                  <c:v>1658.0500000000002</c:v>
                </c:pt>
                <c:pt idx="51">
                  <c:v>1717.88</c:v>
                </c:pt>
                <c:pt idx="52">
                  <c:v>1775.6799999999998</c:v>
                </c:pt>
                <c:pt idx="53">
                  <c:v>1777.3400000000001</c:v>
                </c:pt>
                <c:pt idx="54">
                  <c:v>1642.87</c:v>
                </c:pt>
                <c:pt idx="55">
                  <c:v>1002.14</c:v>
                </c:pt>
                <c:pt idx="56">
                  <c:v>1002.625</c:v>
                </c:pt>
                <c:pt idx="57">
                  <c:v>1003.325</c:v>
                </c:pt>
                <c:pt idx="58">
                  <c:v>1105.33</c:v>
                </c:pt>
                <c:pt idx="59">
                  <c:v>1111.46</c:v>
                </c:pt>
                <c:pt idx="60">
                  <c:v>1124.52</c:v>
                </c:pt>
                <c:pt idx="61">
                  <c:v>996.64499999999998</c:v>
                </c:pt>
              </c:numCache>
            </c:numRef>
          </c:yVal>
          <c:smooth val="0"/>
        </c:ser>
        <c:dLbls>
          <c:showLegendKey val="0"/>
          <c:showVal val="0"/>
          <c:showCatName val="0"/>
          <c:showSerName val="0"/>
          <c:showPercent val="0"/>
          <c:showBubbleSize val="0"/>
        </c:dLbls>
        <c:axId val="183725056"/>
        <c:axId val="183739520"/>
      </c:scatterChart>
      <c:valAx>
        <c:axId val="183725056"/>
        <c:scaling>
          <c:orientation val="minMax"/>
          <c:max val="2"/>
        </c:scaling>
        <c:delete val="0"/>
        <c:axPos val="b"/>
        <c:title>
          <c:tx>
            <c:rich>
              <a:bodyPr/>
              <a:lstStyle/>
              <a:p>
                <a:pPr>
                  <a:defRPr/>
                </a:pPr>
                <a:r>
                  <a:rPr lang="en-US"/>
                  <a:t>Gas gradient per 100m DAF (m3/t)</a:t>
                </a:r>
              </a:p>
            </c:rich>
          </c:tx>
          <c:layout/>
          <c:overlay val="0"/>
        </c:title>
        <c:numFmt formatCode="0.00" sourceLinked="0"/>
        <c:majorTickMark val="out"/>
        <c:minorTickMark val="none"/>
        <c:tickLblPos val="nextTo"/>
        <c:crossAx val="183739520"/>
        <c:crosses val="max"/>
        <c:crossBetween val="midCat"/>
        <c:majorUnit val="0.25"/>
      </c:valAx>
      <c:valAx>
        <c:axId val="183739520"/>
        <c:scaling>
          <c:orientation val="maxMin"/>
          <c:max val="1900"/>
        </c:scaling>
        <c:delete val="0"/>
        <c:axPos val="l"/>
        <c:majorGridlines/>
        <c:title>
          <c:tx>
            <c:rich>
              <a:bodyPr rot="-5400000" vert="horz"/>
              <a:lstStyle/>
              <a:p>
                <a:pPr>
                  <a:defRPr/>
                </a:pPr>
                <a:r>
                  <a:rPr lang="en-US"/>
                  <a:t>Sample depth (mid point)</a:t>
                </a:r>
              </a:p>
            </c:rich>
          </c:tx>
          <c:layout/>
          <c:overlay val="0"/>
        </c:title>
        <c:numFmt formatCode="General" sourceLinked="1"/>
        <c:majorTickMark val="out"/>
        <c:minorTickMark val="none"/>
        <c:tickLblPos val="nextTo"/>
        <c:crossAx val="183725056"/>
        <c:crosses val="autoZero"/>
        <c:crossBetween val="midCat"/>
        <c:majorUnit val="100"/>
      </c:valAx>
    </c:plotArea>
    <c:legend>
      <c:legendPos val="r"/>
      <c:layout>
        <c:manualLayout>
          <c:xMode val="edge"/>
          <c:yMode val="edge"/>
          <c:x val="0.78837510936132948"/>
          <c:y val="0.37442403032954263"/>
          <c:w val="0.19495822397200346"/>
          <c:h val="0.52892935258092788"/>
        </c:manualLayout>
      </c:layout>
      <c:overlay val="0"/>
    </c:legend>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61338648789829"/>
          <c:y val="3.4063783123000034E-2"/>
          <c:w val="0.50031773736091556"/>
          <c:h val="0.76350080897422068"/>
        </c:manualLayout>
      </c:layout>
      <c:scatterChart>
        <c:scatterStyle val="lineMarker"/>
        <c:varyColors val="0"/>
        <c:ser>
          <c:idx val="1"/>
          <c:order val="0"/>
          <c:tx>
            <c:v>Upper Permian coal measures</c:v>
          </c:tx>
          <c:spPr>
            <a:ln w="28575">
              <a:noFill/>
            </a:ln>
          </c:spPr>
          <c:marker>
            <c:symbol val="circle"/>
            <c:size val="5"/>
            <c:spPr>
              <a:solidFill>
                <a:srgbClr val="2E8824"/>
              </a:solidFill>
              <a:ln>
                <a:noFill/>
              </a:ln>
            </c:spPr>
          </c:marker>
          <c:xVal>
            <c:numRef>
              <c:f>graphs!$G$64:$G$387</c:f>
              <c:numCache>
                <c:formatCode>0.00</c:formatCode>
                <c:ptCount val="324"/>
                <c:pt idx="0">
                  <c:v>3.07</c:v>
                </c:pt>
                <c:pt idx="1">
                  <c:v>3.55</c:v>
                </c:pt>
                <c:pt idx="2">
                  <c:v>7.93</c:v>
                </c:pt>
                <c:pt idx="3">
                  <c:v>7.16</c:v>
                </c:pt>
                <c:pt idx="4">
                  <c:v>7.97</c:v>
                </c:pt>
                <c:pt idx="5">
                  <c:v>11.18</c:v>
                </c:pt>
                <c:pt idx="6">
                  <c:v>7.03</c:v>
                </c:pt>
                <c:pt idx="7">
                  <c:v>6.14</c:v>
                </c:pt>
                <c:pt idx="8">
                  <c:v>4.8099999999999996</c:v>
                </c:pt>
                <c:pt idx="9">
                  <c:v>5.17</c:v>
                </c:pt>
                <c:pt idx="10">
                  <c:v>6.14</c:v>
                </c:pt>
                <c:pt idx="11">
                  <c:v>10.48</c:v>
                </c:pt>
                <c:pt idx="12">
                  <c:v>5.87</c:v>
                </c:pt>
                <c:pt idx="13">
                  <c:v>5.9</c:v>
                </c:pt>
                <c:pt idx="14">
                  <c:v>5.44</c:v>
                </c:pt>
                <c:pt idx="15">
                  <c:v>5.85</c:v>
                </c:pt>
                <c:pt idx="16">
                  <c:v>13.58</c:v>
                </c:pt>
                <c:pt idx="17">
                  <c:v>4.8499999999999996</c:v>
                </c:pt>
                <c:pt idx="18">
                  <c:v>0.73</c:v>
                </c:pt>
                <c:pt idx="19">
                  <c:v>1.33</c:v>
                </c:pt>
                <c:pt idx="20">
                  <c:v>0.92</c:v>
                </c:pt>
                <c:pt idx="21">
                  <c:v>0.94</c:v>
                </c:pt>
                <c:pt idx="22">
                  <c:v>0.93</c:v>
                </c:pt>
                <c:pt idx="23">
                  <c:v>0.91</c:v>
                </c:pt>
                <c:pt idx="24">
                  <c:v>1.71</c:v>
                </c:pt>
                <c:pt idx="25">
                  <c:v>2.36</c:v>
                </c:pt>
                <c:pt idx="26">
                  <c:v>2.4300000000000002</c:v>
                </c:pt>
                <c:pt idx="27">
                  <c:v>4.62</c:v>
                </c:pt>
                <c:pt idx="28">
                  <c:v>6.1</c:v>
                </c:pt>
                <c:pt idx="29">
                  <c:v>3.69</c:v>
                </c:pt>
                <c:pt idx="30">
                  <c:v>3.32</c:v>
                </c:pt>
                <c:pt idx="31">
                  <c:v>3.81</c:v>
                </c:pt>
                <c:pt idx="32">
                  <c:v>4.2</c:v>
                </c:pt>
                <c:pt idx="33">
                  <c:v>1.86</c:v>
                </c:pt>
                <c:pt idx="34">
                  <c:v>2.87</c:v>
                </c:pt>
                <c:pt idx="35">
                  <c:v>3.58</c:v>
                </c:pt>
                <c:pt idx="36">
                  <c:v>3.1</c:v>
                </c:pt>
                <c:pt idx="37">
                  <c:v>3.56</c:v>
                </c:pt>
                <c:pt idx="38">
                  <c:v>0.95</c:v>
                </c:pt>
                <c:pt idx="39">
                  <c:v>0.84</c:v>
                </c:pt>
                <c:pt idx="40">
                  <c:v>1.1000000000000001</c:v>
                </c:pt>
                <c:pt idx="41">
                  <c:v>1.42</c:v>
                </c:pt>
                <c:pt idx="42">
                  <c:v>0.67</c:v>
                </c:pt>
                <c:pt idx="43">
                  <c:v>0.69</c:v>
                </c:pt>
                <c:pt idx="44">
                  <c:v>2.31</c:v>
                </c:pt>
                <c:pt idx="45">
                  <c:v>1.66</c:v>
                </c:pt>
                <c:pt idx="46">
                  <c:v>1.7</c:v>
                </c:pt>
                <c:pt idx="47">
                  <c:v>1.82</c:v>
                </c:pt>
                <c:pt idx="48">
                  <c:v>1.71</c:v>
                </c:pt>
                <c:pt idx="49">
                  <c:v>5.65</c:v>
                </c:pt>
                <c:pt idx="50">
                  <c:v>6.32</c:v>
                </c:pt>
                <c:pt idx="51">
                  <c:v>6.51</c:v>
                </c:pt>
                <c:pt idx="52">
                  <c:v>8.27</c:v>
                </c:pt>
                <c:pt idx="53">
                  <c:v>7.4</c:v>
                </c:pt>
                <c:pt idx="54">
                  <c:v>6.51</c:v>
                </c:pt>
                <c:pt idx="55">
                  <c:v>7.09</c:v>
                </c:pt>
                <c:pt idx="56">
                  <c:v>1.36</c:v>
                </c:pt>
                <c:pt idx="57">
                  <c:v>3.2</c:v>
                </c:pt>
                <c:pt idx="58">
                  <c:v>1.1100000000000001</c:v>
                </c:pt>
                <c:pt idx="59">
                  <c:v>1.61</c:v>
                </c:pt>
                <c:pt idx="60">
                  <c:v>1.3</c:v>
                </c:pt>
                <c:pt idx="61">
                  <c:v>1.8122610788616735</c:v>
                </c:pt>
                <c:pt idx="62">
                  <c:v>2.8316579357213651</c:v>
                </c:pt>
                <c:pt idx="63">
                  <c:v>2.661758459578083</c:v>
                </c:pt>
                <c:pt idx="64">
                  <c:v>2.1237434517910239</c:v>
                </c:pt>
                <c:pt idx="65">
                  <c:v>2.4352258247203737</c:v>
                </c:pt>
                <c:pt idx="66">
                  <c:v>3.6528387370805611</c:v>
                </c:pt>
                <c:pt idx="67">
                  <c:v>3.56788899900892</c:v>
                </c:pt>
                <c:pt idx="68">
                  <c:v>2.4352258247203737</c:v>
                </c:pt>
                <c:pt idx="69">
                  <c:v>2.6334418802208694</c:v>
                </c:pt>
                <c:pt idx="70">
                  <c:v>2.2936429279343056</c:v>
                </c:pt>
                <c:pt idx="71">
                  <c:v>2.0671102930765963</c:v>
                </c:pt>
                <c:pt idx="72">
                  <c:v>1.8122610788616735</c:v>
                </c:pt>
                <c:pt idx="73">
                  <c:v>1.9255273962905282</c:v>
                </c:pt>
                <c:pt idx="74">
                  <c:v>3.0015574118646469</c:v>
                </c:pt>
                <c:pt idx="75">
                  <c:v>1.49</c:v>
                </c:pt>
                <c:pt idx="76">
                  <c:v>0.94199999999999995</c:v>
                </c:pt>
                <c:pt idx="77">
                  <c:v>1.425</c:v>
                </c:pt>
                <c:pt idx="78">
                  <c:v>2.69</c:v>
                </c:pt>
                <c:pt idx="79">
                  <c:v>2.1</c:v>
                </c:pt>
                <c:pt idx="80">
                  <c:v>2.71</c:v>
                </c:pt>
                <c:pt idx="81">
                  <c:v>2.1800000000000002</c:v>
                </c:pt>
                <c:pt idx="82">
                  <c:v>3.1</c:v>
                </c:pt>
                <c:pt idx="83">
                  <c:v>3.49</c:v>
                </c:pt>
                <c:pt idx="84">
                  <c:v>3.16</c:v>
                </c:pt>
                <c:pt idx="85">
                  <c:v>3.25</c:v>
                </c:pt>
                <c:pt idx="86">
                  <c:v>3.63</c:v>
                </c:pt>
                <c:pt idx="87">
                  <c:v>10.36</c:v>
                </c:pt>
                <c:pt idx="88">
                  <c:v>16.260000000000002</c:v>
                </c:pt>
                <c:pt idx="89">
                  <c:v>2.91</c:v>
                </c:pt>
                <c:pt idx="90">
                  <c:v>2.78</c:v>
                </c:pt>
                <c:pt idx="91">
                  <c:v>3.08</c:v>
                </c:pt>
                <c:pt idx="92">
                  <c:v>3.1</c:v>
                </c:pt>
                <c:pt idx="93">
                  <c:v>2.97</c:v>
                </c:pt>
                <c:pt idx="94">
                  <c:v>8.2899999999999991</c:v>
                </c:pt>
                <c:pt idx="95">
                  <c:v>2.91</c:v>
                </c:pt>
                <c:pt idx="96">
                  <c:v>2.5299999999999998</c:v>
                </c:pt>
                <c:pt idx="97">
                  <c:v>2.16</c:v>
                </c:pt>
                <c:pt idx="98">
                  <c:v>2.0499999999999998</c:v>
                </c:pt>
                <c:pt idx="99">
                  <c:v>2.2000000000000002</c:v>
                </c:pt>
                <c:pt idx="100">
                  <c:v>3.92</c:v>
                </c:pt>
                <c:pt idx="101">
                  <c:v>3.72</c:v>
                </c:pt>
                <c:pt idx="102">
                  <c:v>3.96</c:v>
                </c:pt>
                <c:pt idx="103">
                  <c:v>4.08</c:v>
                </c:pt>
                <c:pt idx="104">
                  <c:v>4.68</c:v>
                </c:pt>
                <c:pt idx="105">
                  <c:v>4.03</c:v>
                </c:pt>
                <c:pt idx="106">
                  <c:v>4.33</c:v>
                </c:pt>
                <c:pt idx="107">
                  <c:v>4.1399999999999997</c:v>
                </c:pt>
                <c:pt idx="108">
                  <c:v>4.1100000000000003</c:v>
                </c:pt>
                <c:pt idx="109">
                  <c:v>4.3899999999999997</c:v>
                </c:pt>
                <c:pt idx="110">
                  <c:v>6.18</c:v>
                </c:pt>
                <c:pt idx="111">
                  <c:v>1.41</c:v>
                </c:pt>
                <c:pt idx="112">
                  <c:v>1.34</c:v>
                </c:pt>
                <c:pt idx="113">
                  <c:v>2.85</c:v>
                </c:pt>
                <c:pt idx="114">
                  <c:v>2.37</c:v>
                </c:pt>
                <c:pt idx="115">
                  <c:v>4.29</c:v>
                </c:pt>
                <c:pt idx="116">
                  <c:v>1.98</c:v>
                </c:pt>
                <c:pt idx="117">
                  <c:v>2.58</c:v>
                </c:pt>
                <c:pt idx="118">
                  <c:v>2.21</c:v>
                </c:pt>
                <c:pt idx="119">
                  <c:v>2.58</c:v>
                </c:pt>
                <c:pt idx="120">
                  <c:v>3.08</c:v>
                </c:pt>
                <c:pt idx="121">
                  <c:v>3.13</c:v>
                </c:pt>
                <c:pt idx="122">
                  <c:v>2.14</c:v>
                </c:pt>
                <c:pt idx="123">
                  <c:v>3.18</c:v>
                </c:pt>
                <c:pt idx="124">
                  <c:v>2.19</c:v>
                </c:pt>
                <c:pt idx="125">
                  <c:v>2.15</c:v>
                </c:pt>
                <c:pt idx="126">
                  <c:v>2.33</c:v>
                </c:pt>
                <c:pt idx="127">
                  <c:v>1.3875123885034688</c:v>
                </c:pt>
                <c:pt idx="128">
                  <c:v>1.3875123885034688</c:v>
                </c:pt>
                <c:pt idx="129">
                  <c:v>1.4158289678606826</c:v>
                </c:pt>
                <c:pt idx="130">
                  <c:v>2.0104771343621692</c:v>
                </c:pt>
                <c:pt idx="131">
                  <c:v>2.1520600311482374</c:v>
                </c:pt>
                <c:pt idx="132">
                  <c:v>2.1237434517910239</c:v>
                </c:pt>
                <c:pt idx="133">
                  <c:v>2.2086931898626649</c:v>
                </c:pt>
                <c:pt idx="134">
                  <c:v>2.0671102930765963</c:v>
                </c:pt>
                <c:pt idx="135">
                  <c:v>2.2936429279343056</c:v>
                </c:pt>
                <c:pt idx="136">
                  <c:v>1.6706781820756054</c:v>
                </c:pt>
                <c:pt idx="137">
                  <c:v>2.0104771343621692</c:v>
                </c:pt>
                <c:pt idx="138">
                  <c:v>1.9538439756477419</c:v>
                </c:pt>
                <c:pt idx="139">
                  <c:v>1.6706781820756054</c:v>
                </c:pt>
                <c:pt idx="140">
                  <c:v>1.5574118646467507</c:v>
                </c:pt>
                <c:pt idx="141">
                  <c:v>2.46</c:v>
                </c:pt>
                <c:pt idx="142">
                  <c:v>4.8499999999999996</c:v>
                </c:pt>
                <c:pt idx="143">
                  <c:v>4.3</c:v>
                </c:pt>
                <c:pt idx="144">
                  <c:v>0.91</c:v>
                </c:pt>
                <c:pt idx="145">
                  <c:v>4.18</c:v>
                </c:pt>
                <c:pt idx="146">
                  <c:v>4.16</c:v>
                </c:pt>
                <c:pt idx="147">
                  <c:v>3.83</c:v>
                </c:pt>
                <c:pt idx="148">
                  <c:v>3.82</c:v>
                </c:pt>
                <c:pt idx="149">
                  <c:v>6.17</c:v>
                </c:pt>
                <c:pt idx="150">
                  <c:v>4.87</c:v>
                </c:pt>
                <c:pt idx="151">
                  <c:v>4.07</c:v>
                </c:pt>
                <c:pt idx="152">
                  <c:v>5.29</c:v>
                </c:pt>
                <c:pt idx="153">
                  <c:v>4.3099999999999996</c:v>
                </c:pt>
                <c:pt idx="154">
                  <c:v>3.67</c:v>
                </c:pt>
                <c:pt idx="155">
                  <c:v>4.09</c:v>
                </c:pt>
                <c:pt idx="156">
                  <c:v>7.36</c:v>
                </c:pt>
                <c:pt idx="157">
                  <c:v>4.21</c:v>
                </c:pt>
                <c:pt idx="158">
                  <c:v>4.37</c:v>
                </c:pt>
                <c:pt idx="159">
                  <c:v>3.8</c:v>
                </c:pt>
                <c:pt idx="160">
                  <c:v>3.5</c:v>
                </c:pt>
                <c:pt idx="161">
                  <c:v>3.22</c:v>
                </c:pt>
                <c:pt idx="162">
                  <c:v>4.12</c:v>
                </c:pt>
                <c:pt idx="163">
                  <c:v>4.7</c:v>
                </c:pt>
                <c:pt idx="164">
                  <c:v>4.63</c:v>
                </c:pt>
                <c:pt idx="165">
                  <c:v>2.77</c:v>
                </c:pt>
                <c:pt idx="166">
                  <c:v>2.61</c:v>
                </c:pt>
                <c:pt idx="167">
                  <c:v>4.62</c:v>
                </c:pt>
                <c:pt idx="168">
                  <c:v>4.59</c:v>
                </c:pt>
                <c:pt idx="169">
                  <c:v>3.74</c:v>
                </c:pt>
                <c:pt idx="170">
                  <c:v>4.29</c:v>
                </c:pt>
                <c:pt idx="171">
                  <c:v>4.7</c:v>
                </c:pt>
                <c:pt idx="172">
                  <c:v>4.2699999999999996</c:v>
                </c:pt>
                <c:pt idx="173">
                  <c:v>1.94</c:v>
                </c:pt>
                <c:pt idx="174">
                  <c:v>6.19</c:v>
                </c:pt>
                <c:pt idx="175">
                  <c:v>5.03</c:v>
                </c:pt>
                <c:pt idx="176">
                  <c:v>4.3</c:v>
                </c:pt>
                <c:pt idx="177">
                  <c:v>4.1900000000000004</c:v>
                </c:pt>
                <c:pt idx="178">
                  <c:v>3.22</c:v>
                </c:pt>
                <c:pt idx="179">
                  <c:v>2.4700000000000002</c:v>
                </c:pt>
                <c:pt idx="180">
                  <c:v>2.0699999999999998</c:v>
                </c:pt>
                <c:pt idx="181">
                  <c:v>1.99</c:v>
                </c:pt>
                <c:pt idx="182">
                  <c:v>2</c:v>
                </c:pt>
                <c:pt idx="183">
                  <c:v>6.51</c:v>
                </c:pt>
                <c:pt idx="184">
                  <c:v>4.9400000000000004</c:v>
                </c:pt>
                <c:pt idx="185">
                  <c:v>1.55</c:v>
                </c:pt>
                <c:pt idx="186">
                  <c:v>1.78</c:v>
                </c:pt>
                <c:pt idx="187">
                  <c:v>2.79</c:v>
                </c:pt>
                <c:pt idx="188">
                  <c:v>3.12</c:v>
                </c:pt>
                <c:pt idx="189">
                  <c:v>3.04</c:v>
                </c:pt>
                <c:pt idx="190">
                  <c:v>3.08</c:v>
                </c:pt>
                <c:pt idx="191">
                  <c:v>0.36</c:v>
                </c:pt>
                <c:pt idx="192">
                  <c:v>0.5</c:v>
                </c:pt>
                <c:pt idx="193">
                  <c:v>1.04</c:v>
                </c:pt>
                <c:pt idx="194">
                  <c:v>0.84</c:v>
                </c:pt>
                <c:pt idx="195">
                  <c:v>0.51</c:v>
                </c:pt>
                <c:pt idx="196">
                  <c:v>0.39</c:v>
                </c:pt>
                <c:pt idx="197">
                  <c:v>0.74</c:v>
                </c:pt>
                <c:pt idx="198">
                  <c:v>0.67</c:v>
                </c:pt>
                <c:pt idx="199">
                  <c:v>0.78</c:v>
                </c:pt>
                <c:pt idx="200">
                  <c:v>0.87</c:v>
                </c:pt>
                <c:pt idx="201">
                  <c:v>0.54</c:v>
                </c:pt>
                <c:pt idx="202">
                  <c:v>1.61</c:v>
                </c:pt>
                <c:pt idx="203">
                  <c:v>0.64</c:v>
                </c:pt>
                <c:pt idx="204">
                  <c:v>0.56999999999999995</c:v>
                </c:pt>
                <c:pt idx="205">
                  <c:v>0.68</c:v>
                </c:pt>
                <c:pt idx="206">
                  <c:v>0.65</c:v>
                </c:pt>
                <c:pt idx="207">
                  <c:v>0.57999999999999996</c:v>
                </c:pt>
                <c:pt idx="208">
                  <c:v>0.25</c:v>
                </c:pt>
                <c:pt idx="209">
                  <c:v>4.03</c:v>
                </c:pt>
                <c:pt idx="210">
                  <c:v>4.1900000000000004</c:v>
                </c:pt>
                <c:pt idx="211">
                  <c:v>6.93</c:v>
                </c:pt>
                <c:pt idx="212">
                  <c:v>8.7899999999999991</c:v>
                </c:pt>
                <c:pt idx="213">
                  <c:v>19.46</c:v>
                </c:pt>
                <c:pt idx="214">
                  <c:v>12.09</c:v>
                </c:pt>
                <c:pt idx="215">
                  <c:v>7.32</c:v>
                </c:pt>
                <c:pt idx="216">
                  <c:v>8.82</c:v>
                </c:pt>
                <c:pt idx="217">
                  <c:v>8.0500000000000007</c:v>
                </c:pt>
                <c:pt idx="218">
                  <c:v>2.12</c:v>
                </c:pt>
                <c:pt idx="219">
                  <c:v>2.4300000000000002</c:v>
                </c:pt>
                <c:pt idx="220">
                  <c:v>2.06</c:v>
                </c:pt>
                <c:pt idx="221">
                  <c:v>2.08</c:v>
                </c:pt>
                <c:pt idx="222">
                  <c:v>3.81</c:v>
                </c:pt>
                <c:pt idx="223">
                  <c:v>2.23</c:v>
                </c:pt>
                <c:pt idx="224">
                  <c:v>2.31</c:v>
                </c:pt>
                <c:pt idx="225">
                  <c:v>1.79</c:v>
                </c:pt>
                <c:pt idx="226">
                  <c:v>1.84</c:v>
                </c:pt>
                <c:pt idx="227">
                  <c:v>2.08</c:v>
                </c:pt>
                <c:pt idx="228">
                  <c:v>0.73</c:v>
                </c:pt>
                <c:pt idx="229">
                  <c:v>2.0104771343621692</c:v>
                </c:pt>
                <c:pt idx="230">
                  <c:v>2.1237434517910239</c:v>
                </c:pt>
                <c:pt idx="231">
                  <c:v>2.0387937137193828</c:v>
                </c:pt>
                <c:pt idx="232">
                  <c:v>3.1997734673651426</c:v>
                </c:pt>
                <c:pt idx="233">
                  <c:v>2.0671102930765963</c:v>
                </c:pt>
                <c:pt idx="234">
                  <c:v>3.4263061022228518</c:v>
                </c:pt>
                <c:pt idx="235">
                  <c:v>2.4069092453631602</c:v>
                </c:pt>
                <c:pt idx="236">
                  <c:v>2.6334418802208694</c:v>
                </c:pt>
                <c:pt idx="237">
                  <c:v>2.6051253008636559</c:v>
                </c:pt>
                <c:pt idx="238">
                  <c:v>2.3502760866487331</c:v>
                </c:pt>
                <c:pt idx="239">
                  <c:v>2.7183916182925105</c:v>
                </c:pt>
                <c:pt idx="240">
                  <c:v>1.9255273962905282</c:v>
                </c:pt>
                <c:pt idx="241">
                  <c:v>0.92</c:v>
                </c:pt>
                <c:pt idx="242">
                  <c:v>0.89</c:v>
                </c:pt>
                <c:pt idx="243">
                  <c:v>1.25</c:v>
                </c:pt>
                <c:pt idx="244">
                  <c:v>1.2</c:v>
                </c:pt>
                <c:pt idx="245">
                  <c:v>0.39</c:v>
                </c:pt>
                <c:pt idx="246">
                  <c:v>0.18</c:v>
                </c:pt>
                <c:pt idx="247">
                  <c:v>0.13</c:v>
                </c:pt>
                <c:pt idx="248">
                  <c:v>0.28999999999999998</c:v>
                </c:pt>
                <c:pt idx="249">
                  <c:v>0.13</c:v>
                </c:pt>
                <c:pt idx="250">
                  <c:v>0.14000000000000001</c:v>
                </c:pt>
                <c:pt idx="251">
                  <c:v>0.28000000000000003</c:v>
                </c:pt>
                <c:pt idx="252">
                  <c:v>0.25</c:v>
                </c:pt>
                <c:pt idx="253">
                  <c:v>0.38</c:v>
                </c:pt>
                <c:pt idx="254">
                  <c:v>0.2</c:v>
                </c:pt>
                <c:pt idx="255">
                  <c:v>0.56000000000000005</c:v>
                </c:pt>
                <c:pt idx="256">
                  <c:v>0.28999999999999998</c:v>
                </c:pt>
                <c:pt idx="257">
                  <c:v>1.24</c:v>
                </c:pt>
                <c:pt idx="258">
                  <c:v>0.95</c:v>
                </c:pt>
                <c:pt idx="259">
                  <c:v>0.79</c:v>
                </c:pt>
                <c:pt idx="260">
                  <c:v>0.76</c:v>
                </c:pt>
                <c:pt idx="261">
                  <c:v>0.83</c:v>
                </c:pt>
                <c:pt idx="262">
                  <c:v>0.59</c:v>
                </c:pt>
                <c:pt idx="263">
                  <c:v>2.42</c:v>
                </c:pt>
                <c:pt idx="264">
                  <c:v>3.5</c:v>
                </c:pt>
                <c:pt idx="265">
                  <c:v>2.25</c:v>
                </c:pt>
                <c:pt idx="266">
                  <c:v>3.26</c:v>
                </c:pt>
                <c:pt idx="267">
                  <c:v>3.03</c:v>
                </c:pt>
                <c:pt idx="268">
                  <c:v>3.58</c:v>
                </c:pt>
                <c:pt idx="269">
                  <c:v>2.88</c:v>
                </c:pt>
                <c:pt idx="270">
                  <c:v>2.46</c:v>
                </c:pt>
                <c:pt idx="271">
                  <c:v>1.92</c:v>
                </c:pt>
                <c:pt idx="272">
                  <c:v>1.51</c:v>
                </c:pt>
                <c:pt idx="273">
                  <c:v>1.97</c:v>
                </c:pt>
                <c:pt idx="274">
                  <c:v>1.99</c:v>
                </c:pt>
                <c:pt idx="275">
                  <c:v>1.47</c:v>
                </c:pt>
                <c:pt idx="276">
                  <c:v>1.9</c:v>
                </c:pt>
                <c:pt idx="277">
                  <c:v>2.78</c:v>
                </c:pt>
                <c:pt idx="278">
                  <c:v>3.27</c:v>
                </c:pt>
                <c:pt idx="279">
                  <c:v>1.63</c:v>
                </c:pt>
                <c:pt idx="280">
                  <c:v>2.1</c:v>
                </c:pt>
                <c:pt idx="281">
                  <c:v>2.13</c:v>
                </c:pt>
                <c:pt idx="282">
                  <c:v>1.96</c:v>
                </c:pt>
                <c:pt idx="283">
                  <c:v>2.2799999999999998</c:v>
                </c:pt>
                <c:pt idx="284">
                  <c:v>2.64</c:v>
                </c:pt>
                <c:pt idx="285">
                  <c:v>2.99</c:v>
                </c:pt>
                <c:pt idx="286">
                  <c:v>2.4500000000000002</c:v>
                </c:pt>
                <c:pt idx="287">
                  <c:v>2.46</c:v>
                </c:pt>
                <c:pt idx="288">
                  <c:v>2.57</c:v>
                </c:pt>
                <c:pt idx="289">
                  <c:v>2.68</c:v>
                </c:pt>
                <c:pt idx="290">
                  <c:v>2.1800000000000002</c:v>
                </c:pt>
                <c:pt idx="291">
                  <c:v>2.62</c:v>
                </c:pt>
                <c:pt idx="292">
                  <c:v>2.61</c:v>
                </c:pt>
                <c:pt idx="293">
                  <c:v>3.29</c:v>
                </c:pt>
                <c:pt idx="294">
                  <c:v>3.31</c:v>
                </c:pt>
                <c:pt idx="295">
                  <c:v>4.42</c:v>
                </c:pt>
                <c:pt idx="296">
                  <c:v>2.85</c:v>
                </c:pt>
                <c:pt idx="297">
                  <c:v>2.5</c:v>
                </c:pt>
                <c:pt idx="298">
                  <c:v>1.88</c:v>
                </c:pt>
                <c:pt idx="299">
                  <c:v>1.81</c:v>
                </c:pt>
                <c:pt idx="300">
                  <c:v>1.1499999999999999</c:v>
                </c:pt>
                <c:pt idx="301">
                  <c:v>9.91</c:v>
                </c:pt>
                <c:pt idx="302">
                  <c:v>4.87</c:v>
                </c:pt>
                <c:pt idx="303">
                  <c:v>5.76</c:v>
                </c:pt>
                <c:pt idx="304">
                  <c:v>0.99199999999999999</c:v>
                </c:pt>
                <c:pt idx="305">
                  <c:v>5.05</c:v>
                </c:pt>
                <c:pt idx="306">
                  <c:v>4.0199999999999996</c:v>
                </c:pt>
                <c:pt idx="307">
                  <c:v>1.27</c:v>
                </c:pt>
                <c:pt idx="308">
                  <c:v>1.41</c:v>
                </c:pt>
                <c:pt idx="309">
                  <c:v>1.6</c:v>
                </c:pt>
                <c:pt idx="310">
                  <c:v>0.81</c:v>
                </c:pt>
                <c:pt idx="311">
                  <c:v>0.97</c:v>
                </c:pt>
                <c:pt idx="312">
                  <c:v>0.8</c:v>
                </c:pt>
                <c:pt idx="313">
                  <c:v>1.94</c:v>
                </c:pt>
                <c:pt idx="314">
                  <c:v>1</c:v>
                </c:pt>
                <c:pt idx="315">
                  <c:v>0.67</c:v>
                </c:pt>
                <c:pt idx="316">
                  <c:v>1.92</c:v>
                </c:pt>
                <c:pt idx="317">
                  <c:v>2</c:v>
                </c:pt>
                <c:pt idx="318">
                  <c:v>1.42</c:v>
                </c:pt>
                <c:pt idx="319">
                  <c:v>1.51</c:v>
                </c:pt>
                <c:pt idx="320">
                  <c:v>1.0900000000000001</c:v>
                </c:pt>
                <c:pt idx="321">
                  <c:v>0.84</c:v>
                </c:pt>
                <c:pt idx="322">
                  <c:v>1.21</c:v>
                </c:pt>
                <c:pt idx="323">
                  <c:v>4.08</c:v>
                </c:pt>
              </c:numCache>
            </c:numRef>
          </c:xVal>
          <c:yVal>
            <c:numRef>
              <c:f>graphs!$E$64:$E$387</c:f>
              <c:numCache>
                <c:formatCode>General</c:formatCode>
                <c:ptCount val="324"/>
                <c:pt idx="0">
                  <c:v>1016.895</c:v>
                </c:pt>
                <c:pt idx="1">
                  <c:v>1046.585</c:v>
                </c:pt>
                <c:pt idx="2">
                  <c:v>1129.645</c:v>
                </c:pt>
                <c:pt idx="3">
                  <c:v>1132.915</c:v>
                </c:pt>
                <c:pt idx="4">
                  <c:v>1145.48</c:v>
                </c:pt>
                <c:pt idx="5">
                  <c:v>1153.135</c:v>
                </c:pt>
                <c:pt idx="6">
                  <c:v>1047</c:v>
                </c:pt>
                <c:pt idx="7">
                  <c:v>1051.9850000000001</c:v>
                </c:pt>
                <c:pt idx="8">
                  <c:v>1056.3150000000001</c:v>
                </c:pt>
                <c:pt idx="9">
                  <c:v>1061.77</c:v>
                </c:pt>
                <c:pt idx="10">
                  <c:v>1070</c:v>
                </c:pt>
                <c:pt idx="11">
                  <c:v>1074.595</c:v>
                </c:pt>
                <c:pt idx="12">
                  <c:v>1146.3899999999999</c:v>
                </c:pt>
                <c:pt idx="13">
                  <c:v>1150.5999999999999</c:v>
                </c:pt>
                <c:pt idx="14">
                  <c:v>1155.72</c:v>
                </c:pt>
                <c:pt idx="15">
                  <c:v>1166.345</c:v>
                </c:pt>
                <c:pt idx="16">
                  <c:v>1158.665</c:v>
                </c:pt>
                <c:pt idx="17">
                  <c:v>1171.105</c:v>
                </c:pt>
                <c:pt idx="18">
                  <c:v>876.76</c:v>
                </c:pt>
                <c:pt idx="19">
                  <c:v>884.99</c:v>
                </c:pt>
                <c:pt idx="20">
                  <c:v>890.40000000000009</c:v>
                </c:pt>
                <c:pt idx="21">
                  <c:v>896.59500000000003</c:v>
                </c:pt>
                <c:pt idx="22">
                  <c:v>901.5</c:v>
                </c:pt>
                <c:pt idx="23">
                  <c:v>922.23</c:v>
                </c:pt>
                <c:pt idx="24">
                  <c:v>929.61</c:v>
                </c:pt>
                <c:pt idx="25">
                  <c:v>618.83500000000004</c:v>
                </c:pt>
                <c:pt idx="26">
                  <c:v>655.82500000000005</c:v>
                </c:pt>
                <c:pt idx="27">
                  <c:v>1113.45</c:v>
                </c:pt>
                <c:pt idx="28">
                  <c:v>1131.52</c:v>
                </c:pt>
                <c:pt idx="29">
                  <c:v>1141.0149999999999</c:v>
                </c:pt>
                <c:pt idx="30">
                  <c:v>872.28</c:v>
                </c:pt>
                <c:pt idx="31">
                  <c:v>892.125</c:v>
                </c:pt>
                <c:pt idx="32">
                  <c:v>923.60500000000002</c:v>
                </c:pt>
                <c:pt idx="33">
                  <c:v>967.94499999999994</c:v>
                </c:pt>
                <c:pt idx="34">
                  <c:v>997.41499999999996</c:v>
                </c:pt>
                <c:pt idx="35">
                  <c:v>1006.4449999999999</c:v>
                </c:pt>
                <c:pt idx="36">
                  <c:v>1032.1399999999999</c:v>
                </c:pt>
                <c:pt idx="37">
                  <c:v>1081.7649999999999</c:v>
                </c:pt>
                <c:pt idx="38">
                  <c:v>1094.6949999999999</c:v>
                </c:pt>
                <c:pt idx="39">
                  <c:v>1108</c:v>
                </c:pt>
                <c:pt idx="40">
                  <c:v>1110.6599999999999</c:v>
                </c:pt>
                <c:pt idx="41">
                  <c:v>1122.1500000000001</c:v>
                </c:pt>
                <c:pt idx="42">
                  <c:v>1156.1849999999999</c:v>
                </c:pt>
                <c:pt idx="43">
                  <c:v>1166.835</c:v>
                </c:pt>
                <c:pt idx="44">
                  <c:v>1328.03</c:v>
                </c:pt>
                <c:pt idx="45">
                  <c:v>1332.55</c:v>
                </c:pt>
                <c:pt idx="46">
                  <c:v>1338.55</c:v>
                </c:pt>
                <c:pt idx="47">
                  <c:v>1345.085</c:v>
                </c:pt>
                <c:pt idx="48">
                  <c:v>1357.78</c:v>
                </c:pt>
                <c:pt idx="49">
                  <c:v>993.375</c:v>
                </c:pt>
                <c:pt idx="50">
                  <c:v>999.05</c:v>
                </c:pt>
                <c:pt idx="51">
                  <c:v>1064.8499999999999</c:v>
                </c:pt>
                <c:pt idx="52">
                  <c:v>1070.9650000000001</c:v>
                </c:pt>
                <c:pt idx="53">
                  <c:v>1080.96</c:v>
                </c:pt>
                <c:pt idx="54">
                  <c:v>1086.9349999999999</c:v>
                </c:pt>
                <c:pt idx="55">
                  <c:v>1094.4549999999999</c:v>
                </c:pt>
                <c:pt idx="56">
                  <c:v>854.99</c:v>
                </c:pt>
                <c:pt idx="57">
                  <c:v>863.26</c:v>
                </c:pt>
                <c:pt idx="58">
                  <c:v>950.61</c:v>
                </c:pt>
                <c:pt idx="59">
                  <c:v>962.94499999999994</c:v>
                </c:pt>
                <c:pt idx="60">
                  <c:v>969.08999999999992</c:v>
                </c:pt>
                <c:pt idx="61">
                  <c:v>1335</c:v>
                </c:pt>
                <c:pt idx="62">
                  <c:v>1354</c:v>
                </c:pt>
                <c:pt idx="63">
                  <c:v>1358</c:v>
                </c:pt>
                <c:pt idx="64">
                  <c:v>1392</c:v>
                </c:pt>
                <c:pt idx="65">
                  <c:v>1395</c:v>
                </c:pt>
                <c:pt idx="66">
                  <c:v>1397</c:v>
                </c:pt>
                <c:pt idx="67">
                  <c:v>1406</c:v>
                </c:pt>
                <c:pt idx="68">
                  <c:v>1413</c:v>
                </c:pt>
                <c:pt idx="69">
                  <c:v>1422</c:v>
                </c:pt>
                <c:pt idx="70">
                  <c:v>1428</c:v>
                </c:pt>
                <c:pt idx="71">
                  <c:v>1440</c:v>
                </c:pt>
                <c:pt idx="72">
                  <c:v>1447</c:v>
                </c:pt>
                <c:pt idx="73">
                  <c:v>1454</c:v>
                </c:pt>
                <c:pt idx="74">
                  <c:v>1462</c:v>
                </c:pt>
                <c:pt idx="75">
                  <c:v>1514.21</c:v>
                </c:pt>
                <c:pt idx="76">
                  <c:v>1404.6599999999999</c:v>
                </c:pt>
                <c:pt idx="77">
                  <c:v>1423.48</c:v>
                </c:pt>
                <c:pt idx="78">
                  <c:v>1073.8699999999999</c:v>
                </c:pt>
                <c:pt idx="79">
                  <c:v>1077.45</c:v>
                </c:pt>
                <c:pt idx="80">
                  <c:v>1079.21</c:v>
                </c:pt>
                <c:pt idx="81">
                  <c:v>1082.28</c:v>
                </c:pt>
                <c:pt idx="82">
                  <c:v>1083.8499999999999</c:v>
                </c:pt>
                <c:pt idx="83">
                  <c:v>1085.3399999999999</c:v>
                </c:pt>
                <c:pt idx="84">
                  <c:v>1086.92</c:v>
                </c:pt>
                <c:pt idx="85">
                  <c:v>1088.4100000000001</c:v>
                </c:pt>
                <c:pt idx="86">
                  <c:v>1096.83</c:v>
                </c:pt>
                <c:pt idx="87">
                  <c:v>1136.0050000000001</c:v>
                </c:pt>
                <c:pt idx="88">
                  <c:v>1151.7350000000001</c:v>
                </c:pt>
                <c:pt idx="89">
                  <c:v>836.56</c:v>
                </c:pt>
                <c:pt idx="90">
                  <c:v>887.3</c:v>
                </c:pt>
                <c:pt idx="91">
                  <c:v>888.93</c:v>
                </c:pt>
                <c:pt idx="92">
                  <c:v>891.45</c:v>
                </c:pt>
                <c:pt idx="93">
                  <c:v>892.94</c:v>
                </c:pt>
                <c:pt idx="94">
                  <c:v>894.93</c:v>
                </c:pt>
                <c:pt idx="95">
                  <c:v>908.32</c:v>
                </c:pt>
                <c:pt idx="96">
                  <c:v>914.35</c:v>
                </c:pt>
                <c:pt idx="97">
                  <c:v>922.51</c:v>
                </c:pt>
                <c:pt idx="98">
                  <c:v>924.92</c:v>
                </c:pt>
                <c:pt idx="99">
                  <c:v>941.59</c:v>
                </c:pt>
                <c:pt idx="100">
                  <c:v>852.42499999999995</c:v>
                </c:pt>
                <c:pt idx="101">
                  <c:v>900.76</c:v>
                </c:pt>
                <c:pt idx="102">
                  <c:v>903.29</c:v>
                </c:pt>
                <c:pt idx="103">
                  <c:v>918.17</c:v>
                </c:pt>
                <c:pt idx="104">
                  <c:v>937.82999999999993</c:v>
                </c:pt>
                <c:pt idx="105">
                  <c:v>964.93000000000006</c:v>
                </c:pt>
                <c:pt idx="106">
                  <c:v>965.85</c:v>
                </c:pt>
                <c:pt idx="107">
                  <c:v>977.09</c:v>
                </c:pt>
                <c:pt idx="108">
                  <c:v>974.9</c:v>
                </c:pt>
                <c:pt idx="109">
                  <c:v>988.44499999999994</c:v>
                </c:pt>
                <c:pt idx="110">
                  <c:v>1009.8</c:v>
                </c:pt>
                <c:pt idx="111">
                  <c:v>1076.1199999999999</c:v>
                </c:pt>
                <c:pt idx="112">
                  <c:v>1077.9000000000001</c:v>
                </c:pt>
                <c:pt idx="113">
                  <c:v>1158.08</c:v>
                </c:pt>
                <c:pt idx="114">
                  <c:v>1159.4450000000002</c:v>
                </c:pt>
                <c:pt idx="115">
                  <c:v>1160.8150000000001</c:v>
                </c:pt>
                <c:pt idx="116">
                  <c:v>1161.855</c:v>
                </c:pt>
                <c:pt idx="117">
                  <c:v>1174.1100000000001</c:v>
                </c:pt>
                <c:pt idx="118">
                  <c:v>1175.83</c:v>
                </c:pt>
                <c:pt idx="119">
                  <c:v>1178.55</c:v>
                </c:pt>
                <c:pt idx="120">
                  <c:v>1179.5999999999999</c:v>
                </c:pt>
                <c:pt idx="121">
                  <c:v>1187.385</c:v>
                </c:pt>
                <c:pt idx="122">
                  <c:v>1191.72</c:v>
                </c:pt>
                <c:pt idx="123">
                  <c:v>1232.46</c:v>
                </c:pt>
                <c:pt idx="124">
                  <c:v>1292.3449999999998</c:v>
                </c:pt>
                <c:pt idx="125">
                  <c:v>1301.8</c:v>
                </c:pt>
                <c:pt idx="126">
                  <c:v>1317.58</c:v>
                </c:pt>
                <c:pt idx="127">
                  <c:v>1042</c:v>
                </c:pt>
                <c:pt idx="128">
                  <c:v>1052</c:v>
                </c:pt>
                <c:pt idx="129">
                  <c:v>1078</c:v>
                </c:pt>
                <c:pt idx="130">
                  <c:v>1123</c:v>
                </c:pt>
                <c:pt idx="131">
                  <c:v>1131</c:v>
                </c:pt>
                <c:pt idx="132">
                  <c:v>1137</c:v>
                </c:pt>
                <c:pt idx="133">
                  <c:v>1138</c:v>
                </c:pt>
                <c:pt idx="134">
                  <c:v>1160</c:v>
                </c:pt>
                <c:pt idx="135">
                  <c:v>1161</c:v>
                </c:pt>
                <c:pt idx="136">
                  <c:v>1169</c:v>
                </c:pt>
                <c:pt idx="137">
                  <c:v>1183</c:v>
                </c:pt>
                <c:pt idx="138">
                  <c:v>1194</c:v>
                </c:pt>
                <c:pt idx="139">
                  <c:v>1201</c:v>
                </c:pt>
                <c:pt idx="140">
                  <c:v>1201</c:v>
                </c:pt>
                <c:pt idx="141">
                  <c:v>844.91</c:v>
                </c:pt>
                <c:pt idx="142">
                  <c:v>846.07</c:v>
                </c:pt>
                <c:pt idx="143">
                  <c:v>857.1</c:v>
                </c:pt>
                <c:pt idx="144">
                  <c:v>869.53</c:v>
                </c:pt>
                <c:pt idx="145">
                  <c:v>872.23</c:v>
                </c:pt>
                <c:pt idx="146">
                  <c:v>878.67</c:v>
                </c:pt>
                <c:pt idx="147">
                  <c:v>915.8</c:v>
                </c:pt>
                <c:pt idx="148">
                  <c:v>917.07</c:v>
                </c:pt>
                <c:pt idx="149">
                  <c:v>918.07</c:v>
                </c:pt>
                <c:pt idx="150">
                  <c:v>919.19</c:v>
                </c:pt>
                <c:pt idx="151">
                  <c:v>920.19</c:v>
                </c:pt>
                <c:pt idx="152">
                  <c:v>921.27</c:v>
                </c:pt>
                <c:pt idx="153">
                  <c:v>926.93000000000006</c:v>
                </c:pt>
                <c:pt idx="154">
                  <c:v>951</c:v>
                </c:pt>
                <c:pt idx="155">
                  <c:v>952</c:v>
                </c:pt>
                <c:pt idx="156">
                  <c:v>953.1</c:v>
                </c:pt>
                <c:pt idx="157">
                  <c:v>954.34</c:v>
                </c:pt>
                <c:pt idx="158">
                  <c:v>961.35</c:v>
                </c:pt>
                <c:pt idx="159">
                  <c:v>980.35</c:v>
                </c:pt>
                <c:pt idx="160">
                  <c:v>981.24</c:v>
                </c:pt>
                <c:pt idx="161">
                  <c:v>988.35</c:v>
                </c:pt>
                <c:pt idx="162">
                  <c:v>989.1</c:v>
                </c:pt>
                <c:pt idx="163">
                  <c:v>744.68</c:v>
                </c:pt>
                <c:pt idx="164">
                  <c:v>747.33</c:v>
                </c:pt>
                <c:pt idx="165">
                  <c:v>757.06</c:v>
                </c:pt>
                <c:pt idx="166">
                  <c:v>768.74</c:v>
                </c:pt>
                <c:pt idx="167">
                  <c:v>772.09</c:v>
                </c:pt>
                <c:pt idx="168">
                  <c:v>773.09</c:v>
                </c:pt>
                <c:pt idx="169">
                  <c:v>826.1</c:v>
                </c:pt>
                <c:pt idx="170">
                  <c:v>828.55</c:v>
                </c:pt>
                <c:pt idx="171">
                  <c:v>829.95</c:v>
                </c:pt>
                <c:pt idx="172">
                  <c:v>830.95</c:v>
                </c:pt>
                <c:pt idx="173">
                  <c:v>833.04</c:v>
                </c:pt>
                <c:pt idx="174">
                  <c:v>848.93</c:v>
                </c:pt>
                <c:pt idx="175">
                  <c:v>854.1</c:v>
                </c:pt>
                <c:pt idx="176">
                  <c:v>855.97</c:v>
                </c:pt>
                <c:pt idx="177">
                  <c:v>877.99</c:v>
                </c:pt>
                <c:pt idx="178">
                  <c:v>887.3</c:v>
                </c:pt>
                <c:pt idx="179">
                  <c:v>987.06</c:v>
                </c:pt>
                <c:pt idx="180">
                  <c:v>988.07</c:v>
                </c:pt>
                <c:pt idx="181">
                  <c:v>992.17000000000007</c:v>
                </c:pt>
                <c:pt idx="182">
                  <c:v>993.24</c:v>
                </c:pt>
                <c:pt idx="183">
                  <c:v>1032.92</c:v>
                </c:pt>
                <c:pt idx="184">
                  <c:v>1036.54</c:v>
                </c:pt>
                <c:pt idx="185">
                  <c:v>1037.29</c:v>
                </c:pt>
                <c:pt idx="186">
                  <c:v>1053.0899999999999</c:v>
                </c:pt>
                <c:pt idx="187">
                  <c:v>1061.9100000000001</c:v>
                </c:pt>
                <c:pt idx="188">
                  <c:v>1072.71</c:v>
                </c:pt>
                <c:pt idx="189">
                  <c:v>1078.1199999999999</c:v>
                </c:pt>
                <c:pt idx="190">
                  <c:v>1081.48</c:v>
                </c:pt>
                <c:pt idx="191">
                  <c:v>794.2</c:v>
                </c:pt>
                <c:pt idx="192">
                  <c:v>801.93</c:v>
                </c:pt>
                <c:pt idx="193">
                  <c:v>803.86</c:v>
                </c:pt>
                <c:pt idx="194">
                  <c:v>805.05</c:v>
                </c:pt>
                <c:pt idx="195">
                  <c:v>806.05</c:v>
                </c:pt>
                <c:pt idx="196">
                  <c:v>819.93</c:v>
                </c:pt>
                <c:pt idx="197">
                  <c:v>828.7</c:v>
                </c:pt>
                <c:pt idx="198">
                  <c:v>855.53</c:v>
                </c:pt>
                <c:pt idx="199">
                  <c:v>856.96</c:v>
                </c:pt>
                <c:pt idx="200">
                  <c:v>859.76</c:v>
                </c:pt>
                <c:pt idx="201">
                  <c:v>860.76</c:v>
                </c:pt>
                <c:pt idx="202">
                  <c:v>875.54</c:v>
                </c:pt>
                <c:pt idx="203">
                  <c:v>888.23</c:v>
                </c:pt>
                <c:pt idx="204">
                  <c:v>894.1</c:v>
                </c:pt>
                <c:pt idx="205">
                  <c:v>895.1</c:v>
                </c:pt>
                <c:pt idx="206">
                  <c:v>903.92</c:v>
                </c:pt>
                <c:pt idx="207">
                  <c:v>904.92</c:v>
                </c:pt>
                <c:pt idx="208">
                  <c:v>905.92</c:v>
                </c:pt>
                <c:pt idx="209">
                  <c:v>974.20499999999993</c:v>
                </c:pt>
                <c:pt idx="210">
                  <c:v>985.81500000000005</c:v>
                </c:pt>
                <c:pt idx="211">
                  <c:v>995.42499999999995</c:v>
                </c:pt>
                <c:pt idx="212">
                  <c:v>974.21</c:v>
                </c:pt>
                <c:pt idx="213">
                  <c:v>967.67</c:v>
                </c:pt>
                <c:pt idx="214">
                  <c:v>973.95</c:v>
                </c:pt>
                <c:pt idx="215">
                  <c:v>974.31999999999994</c:v>
                </c:pt>
                <c:pt idx="216">
                  <c:v>985.625</c:v>
                </c:pt>
                <c:pt idx="217">
                  <c:v>995.39499999999998</c:v>
                </c:pt>
                <c:pt idx="218">
                  <c:v>808.44</c:v>
                </c:pt>
                <c:pt idx="219">
                  <c:v>809.66</c:v>
                </c:pt>
                <c:pt idx="220">
                  <c:v>812.27</c:v>
                </c:pt>
                <c:pt idx="221">
                  <c:v>863.06</c:v>
                </c:pt>
                <c:pt idx="222">
                  <c:v>864.88</c:v>
                </c:pt>
                <c:pt idx="223">
                  <c:v>869.58</c:v>
                </c:pt>
                <c:pt idx="224">
                  <c:v>879.91</c:v>
                </c:pt>
                <c:pt idx="225">
                  <c:v>893.75</c:v>
                </c:pt>
                <c:pt idx="226">
                  <c:v>906.65</c:v>
                </c:pt>
                <c:pt idx="227">
                  <c:v>959.25</c:v>
                </c:pt>
                <c:pt idx="228">
                  <c:v>1182.31</c:v>
                </c:pt>
                <c:pt idx="229">
                  <c:v>944</c:v>
                </c:pt>
                <c:pt idx="230">
                  <c:v>970</c:v>
                </c:pt>
                <c:pt idx="231">
                  <c:v>982</c:v>
                </c:pt>
                <c:pt idx="232">
                  <c:v>989</c:v>
                </c:pt>
                <c:pt idx="233">
                  <c:v>991</c:v>
                </c:pt>
                <c:pt idx="234">
                  <c:v>997</c:v>
                </c:pt>
                <c:pt idx="235">
                  <c:v>1033</c:v>
                </c:pt>
                <c:pt idx="236">
                  <c:v>1042</c:v>
                </c:pt>
                <c:pt idx="237">
                  <c:v>1047</c:v>
                </c:pt>
                <c:pt idx="238">
                  <c:v>1057</c:v>
                </c:pt>
                <c:pt idx="239">
                  <c:v>1061</c:v>
                </c:pt>
                <c:pt idx="240">
                  <c:v>1069</c:v>
                </c:pt>
                <c:pt idx="241">
                  <c:v>859.52</c:v>
                </c:pt>
                <c:pt idx="242">
                  <c:v>860.52</c:v>
                </c:pt>
                <c:pt idx="243">
                  <c:v>861.52</c:v>
                </c:pt>
                <c:pt idx="244">
                  <c:v>890.05</c:v>
                </c:pt>
                <c:pt idx="245">
                  <c:v>538.66</c:v>
                </c:pt>
                <c:pt idx="246">
                  <c:v>590.53</c:v>
                </c:pt>
                <c:pt idx="247">
                  <c:v>591.53</c:v>
                </c:pt>
                <c:pt idx="248">
                  <c:v>593.97</c:v>
                </c:pt>
                <c:pt idx="249">
                  <c:v>606.16</c:v>
                </c:pt>
                <c:pt idx="250">
                  <c:v>608.94000000000005</c:v>
                </c:pt>
                <c:pt idx="251">
                  <c:v>618.80999999999995</c:v>
                </c:pt>
                <c:pt idx="252">
                  <c:v>621.05999999999995</c:v>
                </c:pt>
                <c:pt idx="253">
                  <c:v>622.05999999999995</c:v>
                </c:pt>
                <c:pt idx="254">
                  <c:v>623.9</c:v>
                </c:pt>
                <c:pt idx="255">
                  <c:v>630.21</c:v>
                </c:pt>
                <c:pt idx="256">
                  <c:v>648.38</c:v>
                </c:pt>
                <c:pt idx="257">
                  <c:v>1399.54</c:v>
                </c:pt>
                <c:pt idx="258">
                  <c:v>1401.14</c:v>
                </c:pt>
                <c:pt idx="259">
                  <c:v>1402.65</c:v>
                </c:pt>
                <c:pt idx="260">
                  <c:v>1403.65</c:v>
                </c:pt>
                <c:pt idx="261">
                  <c:v>1405.3</c:v>
                </c:pt>
                <c:pt idx="262">
                  <c:v>1406.3</c:v>
                </c:pt>
                <c:pt idx="263">
                  <c:v>1192.3599999999999</c:v>
                </c:pt>
                <c:pt idx="264">
                  <c:v>1193.5</c:v>
                </c:pt>
                <c:pt idx="265">
                  <c:v>1194.68</c:v>
                </c:pt>
                <c:pt idx="266">
                  <c:v>1197.6500000000001</c:v>
                </c:pt>
                <c:pt idx="267">
                  <c:v>1199.07</c:v>
                </c:pt>
                <c:pt idx="268">
                  <c:v>1203.75</c:v>
                </c:pt>
                <c:pt idx="269">
                  <c:v>1205.43</c:v>
                </c:pt>
                <c:pt idx="270">
                  <c:v>1207.29</c:v>
                </c:pt>
                <c:pt idx="271">
                  <c:v>1210.71</c:v>
                </c:pt>
                <c:pt idx="272">
                  <c:v>1213.3399999999999</c:v>
                </c:pt>
                <c:pt idx="273">
                  <c:v>1218.1199999999999</c:v>
                </c:pt>
                <c:pt idx="274">
                  <c:v>1238.21</c:v>
                </c:pt>
                <c:pt idx="275">
                  <c:v>1251.71</c:v>
                </c:pt>
                <c:pt idx="276">
                  <c:v>1253.48</c:v>
                </c:pt>
                <c:pt idx="277">
                  <c:v>1254.48</c:v>
                </c:pt>
                <c:pt idx="278">
                  <c:v>1255.48</c:v>
                </c:pt>
                <c:pt idx="279">
                  <c:v>1271.31</c:v>
                </c:pt>
                <c:pt idx="280">
                  <c:v>1272.74</c:v>
                </c:pt>
                <c:pt idx="281">
                  <c:v>1056.72</c:v>
                </c:pt>
                <c:pt idx="282">
                  <c:v>1058.93</c:v>
                </c:pt>
                <c:pt idx="283">
                  <c:v>1073.33</c:v>
                </c:pt>
                <c:pt idx="284">
                  <c:v>1075.07</c:v>
                </c:pt>
                <c:pt idx="285">
                  <c:v>1076.43</c:v>
                </c:pt>
                <c:pt idx="286">
                  <c:v>1093.47</c:v>
                </c:pt>
                <c:pt idx="287">
                  <c:v>1094.47</c:v>
                </c:pt>
                <c:pt idx="288">
                  <c:v>1124.48</c:v>
                </c:pt>
                <c:pt idx="289">
                  <c:v>1138.1199999999999</c:v>
                </c:pt>
                <c:pt idx="290">
                  <c:v>1139.1199999999999</c:v>
                </c:pt>
                <c:pt idx="291">
                  <c:v>960.79</c:v>
                </c:pt>
                <c:pt idx="292">
                  <c:v>963.35</c:v>
                </c:pt>
                <c:pt idx="293">
                  <c:v>964.35</c:v>
                </c:pt>
                <c:pt idx="294">
                  <c:v>967.71</c:v>
                </c:pt>
                <c:pt idx="295">
                  <c:v>1050.01</c:v>
                </c:pt>
                <c:pt idx="296">
                  <c:v>1055.27</c:v>
                </c:pt>
                <c:pt idx="297">
                  <c:v>1348.6599999999999</c:v>
                </c:pt>
                <c:pt idx="298">
                  <c:v>1360.04</c:v>
                </c:pt>
                <c:pt idx="299">
                  <c:v>1364.4</c:v>
                </c:pt>
                <c:pt idx="300">
                  <c:v>1375.2</c:v>
                </c:pt>
                <c:pt idx="301">
                  <c:v>1004.4549999999999</c:v>
                </c:pt>
                <c:pt idx="302">
                  <c:v>1014.9200000000001</c:v>
                </c:pt>
                <c:pt idx="303">
                  <c:v>1025.885</c:v>
                </c:pt>
                <c:pt idx="304">
                  <c:v>1486.76</c:v>
                </c:pt>
                <c:pt idx="305">
                  <c:v>1043.81</c:v>
                </c:pt>
                <c:pt idx="306">
                  <c:v>1103.05</c:v>
                </c:pt>
                <c:pt idx="307">
                  <c:v>1105.5</c:v>
                </c:pt>
                <c:pt idx="308">
                  <c:v>1130.32</c:v>
                </c:pt>
                <c:pt idx="309">
                  <c:v>1162.69</c:v>
                </c:pt>
                <c:pt idx="310">
                  <c:v>1152.49</c:v>
                </c:pt>
                <c:pt idx="311">
                  <c:v>1160.2550000000001</c:v>
                </c:pt>
                <c:pt idx="312">
                  <c:v>1166.1849999999999</c:v>
                </c:pt>
                <c:pt idx="313">
                  <c:v>1172.8499999999999</c:v>
                </c:pt>
                <c:pt idx="314">
                  <c:v>1192.83</c:v>
                </c:pt>
                <c:pt idx="315">
                  <c:v>1202.53</c:v>
                </c:pt>
                <c:pt idx="316">
                  <c:v>1213.24</c:v>
                </c:pt>
                <c:pt idx="317">
                  <c:v>724.56999999999994</c:v>
                </c:pt>
                <c:pt idx="318">
                  <c:v>738.99</c:v>
                </c:pt>
                <c:pt idx="319">
                  <c:v>769.98500000000001</c:v>
                </c:pt>
                <c:pt idx="320">
                  <c:v>1219.3600000000001</c:v>
                </c:pt>
                <c:pt idx="321">
                  <c:v>1220.825</c:v>
                </c:pt>
                <c:pt idx="322">
                  <c:v>1549.87</c:v>
                </c:pt>
                <c:pt idx="323">
                  <c:v>1626.0500000000002</c:v>
                </c:pt>
              </c:numCache>
            </c:numRef>
          </c:yVal>
          <c:smooth val="0"/>
        </c:ser>
        <c:ser>
          <c:idx val="0"/>
          <c:order val="1"/>
          <c:tx>
            <c:v>Aramac coal measures</c:v>
          </c:tx>
          <c:spPr>
            <a:ln w="28575">
              <a:noFill/>
            </a:ln>
          </c:spPr>
          <c:marker>
            <c:symbol val="circle"/>
            <c:size val="5"/>
            <c:spPr>
              <a:solidFill>
                <a:srgbClr val="CF6F0A"/>
              </a:solidFill>
              <a:ln>
                <a:noFill/>
              </a:ln>
            </c:spPr>
          </c:marker>
          <c:xVal>
            <c:numRef>
              <c:f>graphs!$G$2:$G$63</c:f>
              <c:numCache>
                <c:formatCode>0.00</c:formatCode>
                <c:ptCount val="62"/>
                <c:pt idx="0">
                  <c:v>9.1199999999999992</c:v>
                </c:pt>
                <c:pt idx="1">
                  <c:v>8.5299999999999994</c:v>
                </c:pt>
                <c:pt idx="2">
                  <c:v>6.13</c:v>
                </c:pt>
                <c:pt idx="3">
                  <c:v>6.85</c:v>
                </c:pt>
                <c:pt idx="4">
                  <c:v>5.2</c:v>
                </c:pt>
                <c:pt idx="5">
                  <c:v>4.76</c:v>
                </c:pt>
                <c:pt idx="6">
                  <c:v>4.3099999999999996</c:v>
                </c:pt>
                <c:pt idx="7">
                  <c:v>4.34</c:v>
                </c:pt>
                <c:pt idx="8">
                  <c:v>4.82</c:v>
                </c:pt>
                <c:pt idx="9">
                  <c:v>2.94</c:v>
                </c:pt>
                <c:pt idx="10">
                  <c:v>9</c:v>
                </c:pt>
                <c:pt idx="11">
                  <c:v>6.32</c:v>
                </c:pt>
                <c:pt idx="12">
                  <c:v>11.62</c:v>
                </c:pt>
                <c:pt idx="13">
                  <c:v>6.63</c:v>
                </c:pt>
                <c:pt idx="14">
                  <c:v>6.43</c:v>
                </c:pt>
                <c:pt idx="15">
                  <c:v>4.92</c:v>
                </c:pt>
                <c:pt idx="16">
                  <c:v>0.9</c:v>
                </c:pt>
                <c:pt idx="17">
                  <c:v>4.63</c:v>
                </c:pt>
                <c:pt idx="18">
                  <c:v>5.41</c:v>
                </c:pt>
                <c:pt idx="19">
                  <c:v>2.52</c:v>
                </c:pt>
                <c:pt idx="20">
                  <c:v>1.96</c:v>
                </c:pt>
                <c:pt idx="21">
                  <c:v>1.89</c:v>
                </c:pt>
                <c:pt idx="22">
                  <c:v>2.86</c:v>
                </c:pt>
                <c:pt idx="23">
                  <c:v>6.87</c:v>
                </c:pt>
                <c:pt idx="24">
                  <c:v>2.68</c:v>
                </c:pt>
                <c:pt idx="25">
                  <c:v>2.71</c:v>
                </c:pt>
                <c:pt idx="26">
                  <c:v>2.88</c:v>
                </c:pt>
                <c:pt idx="27">
                  <c:v>3.36</c:v>
                </c:pt>
                <c:pt idx="28">
                  <c:v>1.85</c:v>
                </c:pt>
                <c:pt idx="29">
                  <c:v>3.91</c:v>
                </c:pt>
                <c:pt idx="30">
                  <c:v>2.97</c:v>
                </c:pt>
                <c:pt idx="31">
                  <c:v>3.81</c:v>
                </c:pt>
                <c:pt idx="32">
                  <c:v>3.2</c:v>
                </c:pt>
                <c:pt idx="33">
                  <c:v>3.04</c:v>
                </c:pt>
                <c:pt idx="34">
                  <c:v>5.16</c:v>
                </c:pt>
                <c:pt idx="35">
                  <c:v>2.83</c:v>
                </c:pt>
                <c:pt idx="36">
                  <c:v>2.661758459578083</c:v>
                </c:pt>
                <c:pt idx="37">
                  <c:v>3.0298739912218604</c:v>
                </c:pt>
                <c:pt idx="38">
                  <c:v>2.5201755627920148</c:v>
                </c:pt>
                <c:pt idx="39">
                  <c:v>2.4918589834348013</c:v>
                </c:pt>
                <c:pt idx="40">
                  <c:v>8.67</c:v>
                </c:pt>
                <c:pt idx="41">
                  <c:v>6.17</c:v>
                </c:pt>
                <c:pt idx="42">
                  <c:v>2.0699999999999998</c:v>
                </c:pt>
                <c:pt idx="43">
                  <c:v>1.79</c:v>
                </c:pt>
                <c:pt idx="44">
                  <c:v>2.34</c:v>
                </c:pt>
                <c:pt idx="45">
                  <c:v>5.63</c:v>
                </c:pt>
                <c:pt idx="46">
                  <c:v>1.4259999999999999</c:v>
                </c:pt>
                <c:pt idx="47">
                  <c:v>1.946</c:v>
                </c:pt>
                <c:pt idx="48">
                  <c:v>1.893</c:v>
                </c:pt>
                <c:pt idx="49">
                  <c:v>2.335</c:v>
                </c:pt>
                <c:pt idx="50">
                  <c:v>4.74</c:v>
                </c:pt>
                <c:pt idx="51">
                  <c:v>5.36</c:v>
                </c:pt>
                <c:pt idx="52">
                  <c:v>5.56</c:v>
                </c:pt>
                <c:pt idx="53">
                  <c:v>8.24</c:v>
                </c:pt>
                <c:pt idx="54">
                  <c:v>1.8460000000000001</c:v>
                </c:pt>
                <c:pt idx="55">
                  <c:v>21.83</c:v>
                </c:pt>
                <c:pt idx="56">
                  <c:v>6.72</c:v>
                </c:pt>
                <c:pt idx="57">
                  <c:v>12.76</c:v>
                </c:pt>
                <c:pt idx="58">
                  <c:v>3.14</c:v>
                </c:pt>
                <c:pt idx="59">
                  <c:v>2.67</c:v>
                </c:pt>
                <c:pt idx="60">
                  <c:v>3.63</c:v>
                </c:pt>
                <c:pt idx="61">
                  <c:v>24.12</c:v>
                </c:pt>
              </c:numCache>
            </c:numRef>
          </c:xVal>
          <c:yVal>
            <c:numRef>
              <c:f>graphs!$E$2:$E$63</c:f>
              <c:numCache>
                <c:formatCode>General</c:formatCode>
                <c:ptCount val="62"/>
                <c:pt idx="0">
                  <c:v>1175.1600000000001</c:v>
                </c:pt>
                <c:pt idx="1">
                  <c:v>1178.1399999999999</c:v>
                </c:pt>
                <c:pt idx="2">
                  <c:v>1184.325</c:v>
                </c:pt>
                <c:pt idx="3">
                  <c:v>1194.78</c:v>
                </c:pt>
                <c:pt idx="4">
                  <c:v>1211.6500000000001</c:v>
                </c:pt>
                <c:pt idx="5">
                  <c:v>1256.1300000000001</c:v>
                </c:pt>
                <c:pt idx="6">
                  <c:v>1197.0749999999998</c:v>
                </c:pt>
                <c:pt idx="7">
                  <c:v>1208.57</c:v>
                </c:pt>
                <c:pt idx="8">
                  <c:v>1217.29</c:v>
                </c:pt>
                <c:pt idx="9">
                  <c:v>1240.01</c:v>
                </c:pt>
                <c:pt idx="10">
                  <c:v>1124.01</c:v>
                </c:pt>
                <c:pt idx="11">
                  <c:v>1129.325</c:v>
                </c:pt>
                <c:pt idx="12">
                  <c:v>1002.8399999999999</c:v>
                </c:pt>
                <c:pt idx="13">
                  <c:v>1004.785</c:v>
                </c:pt>
                <c:pt idx="14">
                  <c:v>1010.36</c:v>
                </c:pt>
                <c:pt idx="15">
                  <c:v>1244.79</c:v>
                </c:pt>
                <c:pt idx="16">
                  <c:v>1052.0374999999999</c:v>
                </c:pt>
                <c:pt idx="17">
                  <c:v>1218.4650000000001</c:v>
                </c:pt>
                <c:pt idx="18">
                  <c:v>1232.81</c:v>
                </c:pt>
                <c:pt idx="19">
                  <c:v>1258.095</c:v>
                </c:pt>
                <c:pt idx="20">
                  <c:v>1186.8800000000001</c:v>
                </c:pt>
                <c:pt idx="21">
                  <c:v>1195.6099999999999</c:v>
                </c:pt>
                <c:pt idx="22">
                  <c:v>1204.18</c:v>
                </c:pt>
                <c:pt idx="23">
                  <c:v>1208.1400000000001</c:v>
                </c:pt>
                <c:pt idx="24">
                  <c:v>1137.9000000000001</c:v>
                </c:pt>
                <c:pt idx="25">
                  <c:v>1138.9000000000001</c:v>
                </c:pt>
                <c:pt idx="26">
                  <c:v>1139.9000000000001</c:v>
                </c:pt>
                <c:pt idx="27">
                  <c:v>1141.73</c:v>
                </c:pt>
                <c:pt idx="28">
                  <c:v>1142.73</c:v>
                </c:pt>
                <c:pt idx="29">
                  <c:v>1143.73</c:v>
                </c:pt>
                <c:pt idx="30">
                  <c:v>1145.01</c:v>
                </c:pt>
                <c:pt idx="31">
                  <c:v>1145.76</c:v>
                </c:pt>
                <c:pt idx="32">
                  <c:v>1150.04</c:v>
                </c:pt>
                <c:pt idx="33">
                  <c:v>1161.48</c:v>
                </c:pt>
                <c:pt idx="34">
                  <c:v>1279.9299999999998</c:v>
                </c:pt>
                <c:pt idx="35">
                  <c:v>1286.6999999999998</c:v>
                </c:pt>
                <c:pt idx="36">
                  <c:v>1075</c:v>
                </c:pt>
                <c:pt idx="37">
                  <c:v>1108</c:v>
                </c:pt>
                <c:pt idx="38">
                  <c:v>1123</c:v>
                </c:pt>
                <c:pt idx="39">
                  <c:v>1128</c:v>
                </c:pt>
                <c:pt idx="40">
                  <c:v>1135.395</c:v>
                </c:pt>
                <c:pt idx="41">
                  <c:v>1157.7150000000001</c:v>
                </c:pt>
                <c:pt idx="42">
                  <c:v>1652.85</c:v>
                </c:pt>
                <c:pt idx="43">
                  <c:v>1674.2199999999998</c:v>
                </c:pt>
                <c:pt idx="44">
                  <c:v>1732.06</c:v>
                </c:pt>
                <c:pt idx="45">
                  <c:v>1792.98</c:v>
                </c:pt>
                <c:pt idx="46">
                  <c:v>1457.25</c:v>
                </c:pt>
                <c:pt idx="47">
                  <c:v>1509.8200000000002</c:v>
                </c:pt>
                <c:pt idx="48">
                  <c:v>1550.3200000000002</c:v>
                </c:pt>
                <c:pt idx="49">
                  <c:v>1576.98</c:v>
                </c:pt>
                <c:pt idx="50">
                  <c:v>1658.0500000000002</c:v>
                </c:pt>
                <c:pt idx="51">
                  <c:v>1717.88</c:v>
                </c:pt>
                <c:pt idx="52">
                  <c:v>1775.6799999999998</c:v>
                </c:pt>
                <c:pt idx="53">
                  <c:v>1777.3400000000001</c:v>
                </c:pt>
                <c:pt idx="54">
                  <c:v>1642.87</c:v>
                </c:pt>
                <c:pt idx="55">
                  <c:v>1002.14</c:v>
                </c:pt>
                <c:pt idx="56">
                  <c:v>1002.625</c:v>
                </c:pt>
                <c:pt idx="57">
                  <c:v>1003.325</c:v>
                </c:pt>
                <c:pt idx="58">
                  <c:v>1105.33</c:v>
                </c:pt>
                <c:pt idx="59">
                  <c:v>1111.46</c:v>
                </c:pt>
                <c:pt idx="60">
                  <c:v>1124.52</c:v>
                </c:pt>
                <c:pt idx="61">
                  <c:v>996.64499999999998</c:v>
                </c:pt>
              </c:numCache>
            </c:numRef>
          </c:yVal>
          <c:smooth val="0"/>
        </c:ser>
        <c:dLbls>
          <c:showLegendKey val="0"/>
          <c:showVal val="0"/>
          <c:showCatName val="0"/>
          <c:showSerName val="0"/>
          <c:showPercent val="0"/>
          <c:showBubbleSize val="0"/>
        </c:dLbls>
        <c:axId val="183772672"/>
        <c:axId val="183775232"/>
      </c:scatterChart>
      <c:valAx>
        <c:axId val="183772672"/>
        <c:scaling>
          <c:orientation val="minMax"/>
          <c:max val="12"/>
        </c:scaling>
        <c:delete val="0"/>
        <c:axPos val="b"/>
        <c:title>
          <c:tx>
            <c:rich>
              <a:bodyPr/>
              <a:lstStyle/>
              <a:p>
                <a:pPr algn="ctr" rtl="0">
                  <a:defRPr/>
                </a:pPr>
                <a:r>
                  <a:rPr lang="en-US"/>
                  <a:t>Dry Ash Free (DAF) gas content </a:t>
                </a:r>
                <a:endParaRPr lang="en-US" baseline="0"/>
              </a:p>
              <a:p>
                <a:pPr algn="ctr" rtl="0">
                  <a:defRPr/>
                </a:pPr>
                <a:r>
                  <a:rPr lang="en-US" baseline="0"/>
                  <a:t>from drill core samples</a:t>
                </a:r>
                <a:r>
                  <a:rPr lang="en-US"/>
                  <a:t>( m</a:t>
                </a:r>
                <a:r>
                  <a:rPr lang="en-US" baseline="30000"/>
                  <a:t>3</a:t>
                </a:r>
                <a:r>
                  <a:rPr lang="en-US"/>
                  <a:t>/t)</a:t>
                </a:r>
              </a:p>
            </c:rich>
          </c:tx>
          <c:layout>
            <c:manualLayout>
              <c:xMode val="edge"/>
              <c:yMode val="edge"/>
              <c:x val="0.20689634198747828"/>
              <c:y val="0.85881307302340637"/>
            </c:manualLayout>
          </c:layout>
          <c:overlay val="0"/>
        </c:title>
        <c:numFmt formatCode="0" sourceLinked="0"/>
        <c:majorTickMark val="in"/>
        <c:minorTickMark val="none"/>
        <c:tickLblPos val="nextTo"/>
        <c:txPr>
          <a:bodyPr/>
          <a:lstStyle/>
          <a:p>
            <a:pPr algn="ctr" rtl="0">
              <a:defRPr/>
            </a:pPr>
            <a:endParaRPr lang="en-US"/>
          </a:p>
        </c:txPr>
        <c:crossAx val="183775232"/>
        <c:crosses val="max"/>
        <c:crossBetween val="midCat"/>
        <c:majorUnit val="2"/>
      </c:valAx>
      <c:valAx>
        <c:axId val="183775232"/>
        <c:scaling>
          <c:orientation val="maxMin"/>
          <c:max val="2000"/>
          <c:min val="400"/>
        </c:scaling>
        <c:delete val="0"/>
        <c:axPos val="l"/>
        <c:majorGridlines/>
        <c:title>
          <c:tx>
            <c:rich>
              <a:bodyPr rot="-5400000" vert="horz"/>
              <a:lstStyle/>
              <a:p>
                <a:pPr>
                  <a:defRPr/>
                </a:pPr>
                <a:r>
                  <a:rPr lang="en-US"/>
                  <a:t>Sample depth (m)</a:t>
                </a:r>
              </a:p>
            </c:rich>
          </c:tx>
          <c:layout/>
          <c:overlay val="0"/>
        </c:title>
        <c:numFmt formatCode="General" sourceLinked="1"/>
        <c:majorTickMark val="out"/>
        <c:minorTickMark val="none"/>
        <c:tickLblPos val="nextTo"/>
        <c:spPr>
          <a:ln>
            <a:noFill/>
          </a:ln>
        </c:spPr>
        <c:crossAx val="183772672"/>
        <c:crosses val="autoZero"/>
        <c:crossBetween val="midCat"/>
        <c:majorUnit val="200"/>
      </c:valAx>
      <c:spPr>
        <a:noFill/>
        <a:ln w="25400">
          <a:noFill/>
        </a:ln>
      </c:spPr>
    </c:plotArea>
    <c:legend>
      <c:legendPos val="r"/>
      <c:layout>
        <c:manualLayout>
          <c:xMode val="edge"/>
          <c:yMode val="edge"/>
          <c:x val="0.76056936207911041"/>
          <c:y val="0.27245791536331937"/>
          <c:w val="0.19495822397200346"/>
          <c:h val="0.38541083406240922"/>
        </c:manualLayout>
      </c:layout>
      <c:overlay val="0"/>
      <c:txPr>
        <a:bodyPr/>
        <a:lstStyle/>
        <a:p>
          <a:pPr algn="ctr" rtl="0">
            <a:defRPr/>
          </a:pPr>
          <a:endParaRPr lang="en-US"/>
        </a:p>
      </c:txPr>
    </c:legend>
    <c:plotVisOnly val="1"/>
    <c:dispBlanksAs val="gap"/>
    <c:showDLblsOverMax val="0"/>
  </c:chart>
  <c:txPr>
    <a:bodyPr/>
    <a:lstStyle/>
    <a:p>
      <a:pPr algn="ctr" rtl="0">
        <a:defRPr lang="en-AU"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printSettings>
    <c:headerFooter/>
    <c:pageMargins b="0.750000000000001" l="0.70000000000000062" r="0.70000000000000062" t="0.75000000000000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361338648789843"/>
          <c:y val="3.4063783123000034E-2"/>
          <c:w val="0.50031773736091556"/>
          <c:h val="0.76350080897422068"/>
        </c:manualLayout>
      </c:layout>
      <c:scatterChart>
        <c:scatterStyle val="lineMarker"/>
        <c:varyColors val="0"/>
        <c:ser>
          <c:idx val="1"/>
          <c:order val="0"/>
          <c:tx>
            <c:v>d13C1 (‰)</c:v>
          </c:tx>
          <c:spPr>
            <a:ln w="28575">
              <a:noFill/>
            </a:ln>
          </c:spPr>
          <c:marker>
            <c:symbol val="circle"/>
            <c:size val="5"/>
            <c:spPr>
              <a:solidFill>
                <a:srgbClr val="2E8824"/>
              </a:solidFill>
              <a:ln>
                <a:noFill/>
              </a:ln>
            </c:spPr>
          </c:marker>
          <c:xVal>
            <c:numRef>
              <c:f>'Isotope data'!$I$2:$I$31</c:f>
              <c:numCache>
                <c:formatCode>0.0</c:formatCode>
                <c:ptCount val="30"/>
                <c:pt idx="0">
                  <c:v>-62.1</c:v>
                </c:pt>
                <c:pt idx="1">
                  <c:v>-61.8</c:v>
                </c:pt>
                <c:pt idx="2">
                  <c:v>-60.1</c:v>
                </c:pt>
                <c:pt idx="3">
                  <c:v>-59.4</c:v>
                </c:pt>
                <c:pt idx="4">
                  <c:v>-58.8</c:v>
                </c:pt>
                <c:pt idx="5">
                  <c:v>-58.7</c:v>
                </c:pt>
                <c:pt idx="6">
                  <c:v>-57.2</c:v>
                </c:pt>
                <c:pt idx="7">
                  <c:v>-56.7</c:v>
                </c:pt>
                <c:pt idx="8">
                  <c:v>-56.6</c:v>
                </c:pt>
                <c:pt idx="9">
                  <c:v>-56.5</c:v>
                </c:pt>
                <c:pt idx="10">
                  <c:v>-56.5</c:v>
                </c:pt>
                <c:pt idx="11">
                  <c:v>-56.2</c:v>
                </c:pt>
                <c:pt idx="12">
                  <c:v>-56.2</c:v>
                </c:pt>
                <c:pt idx="13">
                  <c:v>-56.1</c:v>
                </c:pt>
                <c:pt idx="14">
                  <c:v>-55.8</c:v>
                </c:pt>
                <c:pt idx="15">
                  <c:v>-55.4</c:v>
                </c:pt>
                <c:pt idx="16">
                  <c:v>-55.4</c:v>
                </c:pt>
                <c:pt idx="17">
                  <c:v>-55.2</c:v>
                </c:pt>
                <c:pt idx="18">
                  <c:v>-55.2</c:v>
                </c:pt>
                <c:pt idx="19">
                  <c:v>-55</c:v>
                </c:pt>
                <c:pt idx="20">
                  <c:v>-54.9</c:v>
                </c:pt>
                <c:pt idx="21">
                  <c:v>-54.5</c:v>
                </c:pt>
                <c:pt idx="22">
                  <c:v>-54.4</c:v>
                </c:pt>
                <c:pt idx="23">
                  <c:v>-54.1</c:v>
                </c:pt>
                <c:pt idx="24">
                  <c:v>-53.9</c:v>
                </c:pt>
                <c:pt idx="25">
                  <c:v>-53.3</c:v>
                </c:pt>
                <c:pt idx="26">
                  <c:v>-50.5</c:v>
                </c:pt>
                <c:pt idx="27">
                  <c:v>-42.8</c:v>
                </c:pt>
                <c:pt idx="28">
                  <c:v>-40.9</c:v>
                </c:pt>
                <c:pt idx="29">
                  <c:v>-40.799999999999997</c:v>
                </c:pt>
              </c:numCache>
            </c:numRef>
          </c:xVal>
          <c:yVal>
            <c:numRef>
              <c:f>'Isotope data'!$C$2:$C$31</c:f>
              <c:numCache>
                <c:formatCode>0.00</c:formatCode>
                <c:ptCount val="30"/>
                <c:pt idx="0">
                  <c:v>1075.6199999999999</c:v>
                </c:pt>
                <c:pt idx="1">
                  <c:v>1237.71</c:v>
                </c:pt>
                <c:pt idx="2">
                  <c:v>1105</c:v>
                </c:pt>
                <c:pt idx="3">
                  <c:v>1016.49</c:v>
                </c:pt>
                <c:pt idx="4">
                  <c:v>1036</c:v>
                </c:pt>
                <c:pt idx="5">
                  <c:v>1203.68</c:v>
                </c:pt>
                <c:pt idx="6">
                  <c:v>1203.25</c:v>
                </c:pt>
                <c:pt idx="7">
                  <c:v>859.02</c:v>
                </c:pt>
                <c:pt idx="8">
                  <c:v>1162.19</c:v>
                </c:pt>
                <c:pt idx="9">
                  <c:v>1317.08</c:v>
                </c:pt>
                <c:pt idx="10">
                  <c:v>744.18</c:v>
                </c:pt>
                <c:pt idx="11">
                  <c:v>855.47</c:v>
                </c:pt>
                <c:pt idx="12">
                  <c:v>1252.3</c:v>
                </c:pt>
                <c:pt idx="13">
                  <c:v>860.02</c:v>
                </c:pt>
                <c:pt idx="14">
                  <c:v>861.02</c:v>
                </c:pt>
                <c:pt idx="15">
                  <c:v>1160.5899999999999</c:v>
                </c:pt>
                <c:pt idx="16">
                  <c:v>952.6</c:v>
                </c:pt>
                <c:pt idx="17">
                  <c:v>889.55</c:v>
                </c:pt>
                <c:pt idx="18">
                  <c:v>1075.93</c:v>
                </c:pt>
                <c:pt idx="19">
                  <c:v>1044.1600000000001</c:v>
                </c:pt>
                <c:pt idx="20">
                  <c:v>1048.6199999999999</c:v>
                </c:pt>
                <c:pt idx="21">
                  <c:v>845.57</c:v>
                </c:pt>
                <c:pt idx="22">
                  <c:v>917.57</c:v>
                </c:pt>
                <c:pt idx="23">
                  <c:v>1137.6199999999999</c:v>
                </c:pt>
                <c:pt idx="24">
                  <c:v>1137.6199999999999</c:v>
                </c:pt>
                <c:pt idx="25">
                  <c:v>829.45</c:v>
                </c:pt>
                <c:pt idx="26">
                  <c:v>1136.5999999999999</c:v>
                </c:pt>
                <c:pt idx="27">
                  <c:v>1590.54</c:v>
                </c:pt>
                <c:pt idx="28">
                  <c:v>1776.53</c:v>
                </c:pt>
                <c:pt idx="29">
                  <c:v>1717.73</c:v>
                </c:pt>
              </c:numCache>
            </c:numRef>
          </c:yVal>
          <c:smooth val="0"/>
        </c:ser>
        <c:ser>
          <c:idx val="0"/>
          <c:order val="1"/>
          <c:spPr>
            <a:ln w="25400">
              <a:solidFill>
                <a:srgbClr val="CF6F0A"/>
              </a:solidFill>
            </a:ln>
          </c:spPr>
          <c:marker>
            <c:symbol val="none"/>
          </c:marker>
          <c:trendline>
            <c:trendlineType val="linear"/>
            <c:dispRSqr val="0"/>
            <c:dispEq val="0"/>
          </c:trendline>
          <c:xVal>
            <c:numRef>
              <c:f>graphs!$AN$74:$AN$75</c:f>
              <c:numCache>
                <c:formatCode>General</c:formatCode>
                <c:ptCount val="2"/>
                <c:pt idx="0">
                  <c:v>-50</c:v>
                </c:pt>
                <c:pt idx="1">
                  <c:v>-50</c:v>
                </c:pt>
              </c:numCache>
            </c:numRef>
          </c:xVal>
          <c:yVal>
            <c:numRef>
              <c:f>graphs!$AM$74:$AM$75</c:f>
              <c:numCache>
                <c:formatCode>General</c:formatCode>
                <c:ptCount val="2"/>
                <c:pt idx="0">
                  <c:v>400</c:v>
                </c:pt>
                <c:pt idx="1">
                  <c:v>2000</c:v>
                </c:pt>
              </c:numCache>
            </c:numRef>
          </c:yVal>
          <c:smooth val="0"/>
        </c:ser>
        <c:dLbls>
          <c:showLegendKey val="0"/>
          <c:showVal val="0"/>
          <c:showCatName val="0"/>
          <c:showSerName val="0"/>
          <c:showPercent val="0"/>
          <c:showBubbleSize val="0"/>
        </c:dLbls>
        <c:axId val="186058240"/>
        <c:axId val="186060160"/>
      </c:scatterChart>
      <c:valAx>
        <c:axId val="186058240"/>
        <c:scaling>
          <c:orientation val="maxMin"/>
          <c:max val="-20"/>
          <c:min val="-70"/>
        </c:scaling>
        <c:delete val="0"/>
        <c:axPos val="b"/>
        <c:title>
          <c:tx>
            <c:rich>
              <a:bodyPr/>
              <a:lstStyle/>
              <a:p>
                <a:pPr>
                  <a:defRPr/>
                </a:pPr>
                <a:r>
                  <a:rPr lang="el-GR">
                    <a:latin typeface="Times New Roman"/>
                    <a:cs typeface="Times New Roman"/>
                  </a:rPr>
                  <a:t>δ</a:t>
                </a:r>
                <a:r>
                  <a:rPr lang="en-US" baseline="30000">
                    <a:latin typeface="Arial" panose="020B0604020202020204" pitchFamily="34" charset="0"/>
                    <a:cs typeface="Arial" panose="020B0604020202020204" pitchFamily="34" charset="0"/>
                  </a:rPr>
                  <a:t>13</a:t>
                </a:r>
                <a:r>
                  <a:rPr lang="en-US"/>
                  <a:t>Methane (‰)</a:t>
                </a:r>
              </a:p>
            </c:rich>
          </c:tx>
          <c:layout>
            <c:manualLayout>
              <c:xMode val="edge"/>
              <c:yMode val="edge"/>
              <c:x val="0.2991290320447979"/>
              <c:y val="0.8606208607485708"/>
            </c:manualLayout>
          </c:layout>
          <c:overlay val="0"/>
        </c:title>
        <c:numFmt formatCode="0" sourceLinked="0"/>
        <c:majorTickMark val="in"/>
        <c:minorTickMark val="none"/>
        <c:tickLblPos val="nextTo"/>
        <c:crossAx val="186060160"/>
        <c:crosses val="max"/>
        <c:crossBetween val="midCat"/>
        <c:majorUnit val="10"/>
      </c:valAx>
      <c:valAx>
        <c:axId val="186060160"/>
        <c:scaling>
          <c:orientation val="maxMin"/>
          <c:max val="2000"/>
          <c:min val="400"/>
        </c:scaling>
        <c:delete val="0"/>
        <c:axPos val="l"/>
        <c:majorGridlines/>
        <c:title>
          <c:tx>
            <c:rich>
              <a:bodyPr rot="-5400000" vert="horz"/>
              <a:lstStyle/>
              <a:p>
                <a:pPr>
                  <a:defRPr/>
                </a:pPr>
                <a:r>
                  <a:rPr lang="en-US"/>
                  <a:t>Sample depth (m)</a:t>
                </a:r>
              </a:p>
            </c:rich>
          </c:tx>
          <c:layout/>
          <c:overlay val="0"/>
        </c:title>
        <c:numFmt formatCode="0" sourceLinked="0"/>
        <c:majorTickMark val="out"/>
        <c:minorTickMark val="none"/>
        <c:tickLblPos val="nextTo"/>
        <c:spPr>
          <a:ln>
            <a:noFill/>
          </a:ln>
        </c:spPr>
        <c:crossAx val="186058240"/>
        <c:crosses val="max"/>
        <c:crossBetween val="midCat"/>
        <c:majorUnit val="200"/>
      </c:valAx>
      <c:spPr>
        <a:noFill/>
        <a:ln w="25400">
          <a:noFill/>
        </a:ln>
      </c:spPr>
    </c:plotArea>
    <c:plotVisOnly val="1"/>
    <c:dispBlanksAs val="gap"/>
    <c:showDLblsOverMax val="0"/>
  </c:chart>
  <c:txPr>
    <a:bodyPr/>
    <a:lstStyle/>
    <a:p>
      <a:pPr algn="ctr" rtl="0">
        <a:defRPr lang="en-AU"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printSettings>
    <c:headerFooter/>
    <c:pageMargins b="0.750000000000001" l="0.70000000000000062" r="0.70000000000000062" t="0.75000000000000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0</xdr:rowOff>
    </xdr:from>
    <xdr:to>
      <xdr:col>5</xdr:col>
      <xdr:colOff>504825</xdr:colOff>
      <xdr:row>75</xdr:row>
      <xdr:rowOff>76200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247650</xdr:colOff>
      <xdr:row>1</xdr:row>
      <xdr:rowOff>90487</xdr:rowOff>
    </xdr:from>
    <xdr:to>
      <xdr:col>18</xdr:col>
      <xdr:colOff>552450</xdr:colOff>
      <xdr:row>15</xdr:row>
      <xdr:rowOff>166687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333376</xdr:colOff>
      <xdr:row>1</xdr:row>
      <xdr:rowOff>66675</xdr:rowOff>
    </xdr:from>
    <xdr:to>
      <xdr:col>39</xdr:col>
      <xdr:colOff>133350</xdr:colOff>
      <xdr:row>30</xdr:row>
      <xdr:rowOff>9525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1</xdr:row>
      <xdr:rowOff>0</xdr:rowOff>
    </xdr:from>
    <xdr:to>
      <xdr:col>28</xdr:col>
      <xdr:colOff>304800</xdr:colOff>
      <xdr:row>15</xdr:row>
      <xdr:rowOff>76200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xdr:col>
      <xdr:colOff>609599</xdr:colOff>
      <xdr:row>33</xdr:row>
      <xdr:rowOff>190499</xdr:rowOff>
    </xdr:from>
    <xdr:to>
      <xdr:col>34</xdr:col>
      <xdr:colOff>142874</xdr:colOff>
      <xdr:row>71</xdr:row>
      <xdr:rowOff>66674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533400</xdr:colOff>
      <xdr:row>71</xdr:row>
      <xdr:rowOff>104774</xdr:rowOff>
    </xdr:from>
    <xdr:to>
      <xdr:col>30</xdr:col>
      <xdr:colOff>47625</xdr:colOff>
      <xdr:row>89</xdr:row>
      <xdr:rowOff>152399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0</xdr:colOff>
      <xdr:row>73</xdr:row>
      <xdr:rowOff>0</xdr:rowOff>
    </xdr:from>
    <xdr:to>
      <xdr:col>37</xdr:col>
      <xdr:colOff>123825</xdr:colOff>
      <xdr:row>91</xdr:row>
      <xdr:rowOff>47625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0.23929</cdr:x>
      <cdr:y>0.04658</cdr:y>
    </cdr:from>
    <cdr:to>
      <cdr:x>0.49622</cdr:x>
      <cdr:y>0.12877</cdr:y>
    </cdr:to>
    <cdr:sp macro="" textlink="">
      <cdr:nvSpPr>
        <cdr:cNvPr id="2" name="TextBox 1"/>
        <cdr:cNvSpPr txBox="1"/>
      </cdr:nvSpPr>
      <cdr:spPr>
        <a:xfrm xmlns:a="http://schemas.openxmlformats.org/drawingml/2006/main">
          <a:off x="904875" y="161925"/>
          <a:ext cx="971550" cy="28575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ctr"/>
          <a:r>
            <a:rPr lang="en-AU" sz="800" b="0" i="0" u="none" strike="noStrike" kern="1200" baseline="0">
              <a:solidFill>
                <a:sysClr val="windowText" lastClr="000000"/>
              </a:solidFill>
              <a:latin typeface="Arial" panose="020B0604020202020204" pitchFamily="34" charset="0"/>
              <a:ea typeface="+mn-ea"/>
              <a:cs typeface="Arial" panose="020B0604020202020204" pitchFamily="34" charset="0"/>
            </a:rPr>
            <a:t>Thermogenic</a:t>
          </a:r>
        </a:p>
      </cdr:txBody>
    </cdr:sp>
  </cdr:relSizeAnchor>
  <cdr:relSizeAnchor xmlns:cdr="http://schemas.openxmlformats.org/drawingml/2006/chartDrawing">
    <cdr:from>
      <cdr:x>0.52393</cdr:x>
      <cdr:y>0.0411</cdr:y>
    </cdr:from>
    <cdr:to>
      <cdr:x>0.71033</cdr:x>
      <cdr:y>0.12329</cdr:y>
    </cdr:to>
    <cdr:sp macro="" textlink="">
      <cdr:nvSpPr>
        <cdr:cNvPr id="3" name="TextBox 1"/>
        <cdr:cNvSpPr txBox="1"/>
      </cdr:nvSpPr>
      <cdr:spPr>
        <a:xfrm xmlns:a="http://schemas.openxmlformats.org/drawingml/2006/main">
          <a:off x="1981200" y="142875"/>
          <a:ext cx="704850" cy="285750"/>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AU" sz="800" b="0" i="0" u="none" strike="noStrike" kern="1200" baseline="0">
              <a:solidFill>
                <a:sysClr val="windowText" lastClr="000000"/>
              </a:solidFill>
              <a:latin typeface="Arial" panose="020B0604020202020204" pitchFamily="34" charset="0"/>
              <a:ea typeface="+mn-ea"/>
              <a:cs typeface="Arial" panose="020B0604020202020204" pitchFamily="34" charset="0"/>
            </a:rPr>
            <a:t>Biogenic</a:t>
          </a: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Tim Evans" refreshedDate="42544.538046296293" createdVersion="4" refreshedVersion="4" minRefreshableVersion="3" recordCount="415">
  <cacheSource type="worksheet">
    <worksheetSource ref="B1:J419" sheet="pivot table"/>
  </cacheSource>
  <cacheFields count="9">
    <cacheField name="Well" numFmtId="0">
      <sharedItems containsBlank="1" count="38">
        <s v="Accacia 1"/>
        <s v="Crossmore South 1"/>
        <s v="Mt Myth 1"/>
        <s v="Pennycoed Creek 1"/>
        <s v="Vera Park 1"/>
        <s v="Muttaburra 2A"/>
        <s v="Baboon 1"/>
        <s v="Dotswood 1"/>
        <s v="Kanaka 1"/>
        <s v="Rodney Creek 1"/>
        <s v="Minion 5"/>
        <s v="Minion 4"/>
        <s v="Minion 3"/>
        <s v="Minion 6"/>
        <s v="Stainburn Downs 1"/>
        <s v="Flinders River 1"/>
        <s v="Glue Pot Creek 1"/>
        <s v="Muttaburra 2"/>
        <s v="Pentland 1"/>
        <s v="Twenty Mile Creek 1"/>
        <s v="Bullock 1"/>
        <s v="Aberfoyle 1-1A"/>
        <s v="Ballyneety 1"/>
        <s v="Carolina 1"/>
        <s v="Dunrossie 1"/>
        <s v="Fleetwood 1"/>
        <s v="Gunn 1"/>
        <s v="Hergenrother 1"/>
        <s v="Montani 1"/>
        <s v="Myross 1"/>
        <s v="Saltern 1-1A"/>
        <s v="Shoemaker 1"/>
        <s v="Skiff 1"/>
        <s v="Solomon 1A"/>
        <s v="Solomon 2"/>
        <s v="Pebble Hill 1"/>
        <s v="Talundilly CSG 1"/>
        <m/>
      </sharedItems>
    </cacheField>
    <cacheField name="Formation" numFmtId="0">
      <sharedItems containsBlank="1"/>
    </cacheField>
    <cacheField name="Pivot table term" numFmtId="0">
      <sharedItems containsBlank="1" count="4">
        <s v="Aramac coal measures"/>
        <s v="Upper Permian coal measures"/>
        <s v="Winton Formation"/>
        <m/>
      </sharedItems>
    </cacheField>
    <cacheField name="Seam" numFmtId="0">
      <sharedItems containsBlank="1"/>
    </cacheField>
    <cacheField name="mid point" numFmtId="0">
      <sharedItems containsString="0" containsBlank="1" containsNumber="1" minValue="225.22500000000002" maxValue="1792.98"/>
    </cacheField>
    <cacheField name="depth bin" numFmtId="0">
      <sharedItems containsBlank="1" count="8">
        <s v="1000-1200"/>
        <s v="1200-1400"/>
        <s v="&gt;1600"/>
        <s v="1400-1600"/>
        <s v="800-1000"/>
        <s v="600-800"/>
        <s v="&lt;400"/>
        <m/>
      </sharedItems>
    </cacheField>
    <cacheField name="thickness" numFmtId="0">
      <sharedItems containsString="0" containsBlank="1" containsNumber="1" minValue="0.14999999999997726" maxValue="10.309999999999945"/>
    </cacheField>
    <cacheField name="DAF desorbable gas (m^3/tonne)" numFmtId="2">
      <sharedItems containsString="0" containsBlank="1" containsNumber="1" minValue="0.13" maxValue="24.12"/>
    </cacheField>
    <cacheField name="sample type"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15">
  <r>
    <x v="0"/>
    <s v="Aramac coal measures"/>
    <x v="0"/>
    <m/>
    <n v="1175.1600000000001"/>
    <x v="0"/>
    <n v="0.98000000000001819"/>
    <n v="9.1199999999999992"/>
    <s v="weighted average"/>
  </r>
  <r>
    <x v="0"/>
    <s v="Aramac coal measures"/>
    <x v="0"/>
    <s v="Aramac seam (?)"/>
    <n v="1178.1399999999999"/>
    <x v="0"/>
    <n v="1.540000000000191"/>
    <n v="8.5299999999999994"/>
    <s v="weighted average"/>
  </r>
  <r>
    <x v="0"/>
    <s v="Aramac coal measures"/>
    <x v="0"/>
    <s v="Aramac seam (?)"/>
    <n v="1184.325"/>
    <x v="0"/>
    <n v="10.110000000000127"/>
    <n v="6.13"/>
    <s v="weighted average"/>
  </r>
  <r>
    <x v="0"/>
    <s v="Aramac coal measures"/>
    <x v="0"/>
    <s v="Aramac sea lower"/>
    <n v="1194.78"/>
    <x v="0"/>
    <n v="1.5999999999999091"/>
    <n v="6.85"/>
    <s v="weighted average"/>
  </r>
  <r>
    <x v="1"/>
    <s v="Aramac coal measures"/>
    <x v="0"/>
    <s v="R6"/>
    <n v="1211.6500000000001"/>
    <x v="1"/>
    <n v="6.9399999999998272"/>
    <n v="5.2"/>
    <s v="weighted average"/>
  </r>
  <r>
    <x v="2"/>
    <s v="Aramac coal measures"/>
    <x v="0"/>
    <s v="Aramac seam lower"/>
    <n v="1256.1300000000001"/>
    <x v="1"/>
    <n v="2.3399999999999181"/>
    <n v="4.76"/>
    <s v="weighted average"/>
  </r>
  <r>
    <x v="3"/>
    <s v="Aramac coal measures"/>
    <x v="0"/>
    <m/>
    <n v="1197.0749999999998"/>
    <x v="0"/>
    <n v="2.4500000000000455"/>
    <n v="4.3099999999999996"/>
    <s v="weighted average"/>
  </r>
  <r>
    <x v="3"/>
    <s v="Aramac coal measures"/>
    <x v="0"/>
    <m/>
    <n v="1208.57"/>
    <x v="1"/>
    <n v="2.4000000000000909"/>
    <n v="4.34"/>
    <s v="weighted average"/>
  </r>
  <r>
    <x v="3"/>
    <s v="Aramac coal measures"/>
    <x v="0"/>
    <m/>
    <n v="1217.29"/>
    <x v="1"/>
    <n v="1.5399999999999636"/>
    <n v="4.82"/>
    <s v="weighted average"/>
  </r>
  <r>
    <x v="3"/>
    <s v="Aramac coal measures"/>
    <x v="0"/>
    <m/>
    <n v="1240.01"/>
    <x v="1"/>
    <n v="1.3200000000001637"/>
    <n v="2.94"/>
    <s v="weighted average"/>
  </r>
  <r>
    <x v="4"/>
    <s v="Aramac coal measures"/>
    <x v="0"/>
    <s v="Upper Aramac"/>
    <n v="1124.01"/>
    <x v="0"/>
    <n v="7.0399999999999636"/>
    <n v="9"/>
    <s v="weighted average"/>
  </r>
  <r>
    <x v="4"/>
    <s v="Aramac coal measures"/>
    <x v="0"/>
    <s v="Upper Aramac"/>
    <n v="1129.325"/>
    <x v="0"/>
    <n v="2.1700000000000728"/>
    <n v="6.32"/>
    <s v="weighted average"/>
  </r>
  <r>
    <x v="5"/>
    <s v="Aramac coal measures"/>
    <x v="0"/>
    <s v="Aramac"/>
    <n v="1002.8399999999999"/>
    <x v="0"/>
    <n v="1.67999999999995"/>
    <n v="11.62"/>
    <s v="weighted average"/>
  </r>
  <r>
    <x v="5"/>
    <s v="Aramac coal measures"/>
    <x v="0"/>
    <s v="Aramac"/>
    <n v="1004.785"/>
    <x v="0"/>
    <n v="1.2300000000000182"/>
    <n v="6.63"/>
    <s v="weighted average"/>
  </r>
  <r>
    <x v="5"/>
    <s v="Aramac coal measures"/>
    <x v="0"/>
    <s v="Aramac"/>
    <n v="1010.36"/>
    <x v="0"/>
    <n v="3.8199999999999363"/>
    <n v="6.43"/>
    <s v="weighted average"/>
  </r>
  <r>
    <x v="2"/>
    <s v="Aramac coal measures"/>
    <x v="0"/>
    <s v="Aramac seam"/>
    <n v="1244.79"/>
    <x v="1"/>
    <n v="1.4400000000000546"/>
    <n v="4.92"/>
    <s v="weighted average"/>
  </r>
  <r>
    <x v="6"/>
    <s v="Aramac coal measures"/>
    <x v="0"/>
    <s v="NA"/>
    <n v="1052.0374999999999"/>
    <x v="0"/>
    <n v="1.6549999999999727"/>
    <n v="0.9"/>
    <s v="weighted average"/>
  </r>
  <r>
    <x v="1"/>
    <s v="Aramac coal measures"/>
    <x v="0"/>
    <s v="NA"/>
    <n v="1218.4650000000001"/>
    <x v="1"/>
    <n v="0.56999999999993634"/>
    <n v="4.63"/>
    <m/>
  </r>
  <r>
    <x v="1"/>
    <s v="Aramac coal measures"/>
    <x v="0"/>
    <s v="R7"/>
    <n v="1232.81"/>
    <x v="1"/>
    <n v="0.48000000000001819"/>
    <n v="5.41"/>
    <m/>
  </r>
  <r>
    <x v="1"/>
    <s v="Aramac coal measures"/>
    <x v="0"/>
    <s v="NA"/>
    <n v="1258.095"/>
    <x v="1"/>
    <n v="0.76999999999998181"/>
    <n v="2.52"/>
    <m/>
  </r>
  <r>
    <x v="7"/>
    <s v="Aramac coal measures"/>
    <x v="0"/>
    <s v="NA"/>
    <n v="1186.8800000000001"/>
    <x v="0"/>
    <n v="1"/>
    <n v="1.96"/>
    <m/>
  </r>
  <r>
    <x v="7"/>
    <s v="Aramac coal measures"/>
    <x v="0"/>
    <s v="NA"/>
    <n v="1195.6099999999999"/>
    <x v="0"/>
    <n v="1"/>
    <n v="1.89"/>
    <m/>
  </r>
  <r>
    <x v="7"/>
    <s v="Aramac coal measures"/>
    <x v="0"/>
    <s v="NA"/>
    <n v="1204.18"/>
    <x v="1"/>
    <n v="1"/>
    <n v="2.86"/>
    <m/>
  </r>
  <r>
    <x v="7"/>
    <s v="Aramac coal measures"/>
    <x v="0"/>
    <s v="NA"/>
    <n v="1208.1400000000001"/>
    <x v="1"/>
    <n v="0.5"/>
    <n v="6.87"/>
    <m/>
  </r>
  <r>
    <x v="8"/>
    <s v="Aramac coal measures"/>
    <x v="0"/>
    <m/>
    <n v="1137.9000000000001"/>
    <x v="0"/>
    <n v="1"/>
    <n v="2.68"/>
    <m/>
  </r>
  <r>
    <x v="8"/>
    <s v="Aramac coal measures"/>
    <x v="0"/>
    <m/>
    <n v="1138.9000000000001"/>
    <x v="0"/>
    <n v="1"/>
    <n v="2.71"/>
    <m/>
  </r>
  <r>
    <x v="8"/>
    <s v="Aramac coal measures"/>
    <x v="0"/>
    <m/>
    <n v="1139.9000000000001"/>
    <x v="0"/>
    <n v="1"/>
    <n v="2.88"/>
    <m/>
  </r>
  <r>
    <x v="8"/>
    <s v="Aramac coal measures"/>
    <x v="0"/>
    <m/>
    <n v="1141.73"/>
    <x v="0"/>
    <n v="1"/>
    <n v="3.36"/>
    <m/>
  </r>
  <r>
    <x v="8"/>
    <s v="Aramac coal measures"/>
    <x v="0"/>
    <m/>
    <n v="1142.73"/>
    <x v="0"/>
    <n v="1"/>
    <n v="1.85"/>
    <m/>
  </r>
  <r>
    <x v="8"/>
    <s v="Aramac coal measures"/>
    <x v="0"/>
    <m/>
    <n v="1143.73"/>
    <x v="0"/>
    <n v="1"/>
    <n v="3.91"/>
    <m/>
  </r>
  <r>
    <x v="8"/>
    <s v="Aramac coal measures"/>
    <x v="0"/>
    <m/>
    <n v="1145.01"/>
    <x v="0"/>
    <n v="1"/>
    <n v="2.97"/>
    <m/>
  </r>
  <r>
    <x v="8"/>
    <s v="Aramac coal measures"/>
    <x v="0"/>
    <m/>
    <n v="1145.76"/>
    <x v="0"/>
    <n v="0.5"/>
    <n v="3.81"/>
    <m/>
  </r>
  <r>
    <x v="8"/>
    <s v="Aramac coal measures"/>
    <x v="0"/>
    <m/>
    <n v="1150.04"/>
    <x v="0"/>
    <n v="1"/>
    <n v="3.2"/>
    <m/>
  </r>
  <r>
    <x v="8"/>
    <s v="Aramac coal measures"/>
    <x v="0"/>
    <m/>
    <n v="1161.48"/>
    <x v="0"/>
    <n v="0.5"/>
    <n v="3.04"/>
    <m/>
  </r>
  <r>
    <x v="2"/>
    <s v="Aramac coal measures"/>
    <x v="0"/>
    <m/>
    <n v="1279.9299999999998"/>
    <x v="1"/>
    <n v="0.70000000000004547"/>
    <n v="5.16"/>
    <m/>
  </r>
  <r>
    <x v="2"/>
    <s v="Aramac coal measures"/>
    <x v="0"/>
    <m/>
    <n v="1286.6999999999998"/>
    <x v="1"/>
    <n v="0.79999999999995453"/>
    <n v="2.83"/>
    <m/>
  </r>
  <r>
    <x v="9"/>
    <s v="Aramac coal measures"/>
    <x v="0"/>
    <m/>
    <n v="1075"/>
    <x v="0"/>
    <m/>
    <n v="2.661758459578083"/>
    <m/>
  </r>
  <r>
    <x v="9"/>
    <s v="Aramac coal measures"/>
    <x v="0"/>
    <m/>
    <n v="1108"/>
    <x v="0"/>
    <m/>
    <n v="3.0298739912218604"/>
    <m/>
  </r>
  <r>
    <x v="9"/>
    <s v="Aramac coal measures"/>
    <x v="0"/>
    <m/>
    <n v="1123"/>
    <x v="0"/>
    <m/>
    <n v="2.5201755627920148"/>
    <m/>
  </r>
  <r>
    <x v="9"/>
    <s v="Aramac coal measures"/>
    <x v="0"/>
    <m/>
    <n v="1128"/>
    <x v="0"/>
    <m/>
    <n v="2.4918589834348013"/>
    <m/>
  </r>
  <r>
    <x v="4"/>
    <s v="Aramac coal measures"/>
    <x v="0"/>
    <m/>
    <n v="1135.395"/>
    <x v="0"/>
    <n v="0.36999999999989086"/>
    <n v="8.67"/>
    <m/>
  </r>
  <r>
    <x v="4"/>
    <s v="Aramac coal measures"/>
    <x v="0"/>
    <s v="Lower Aramac"/>
    <n v="1157.7150000000001"/>
    <x v="0"/>
    <n v="0.47000000000002728"/>
    <n v="6.17"/>
    <m/>
  </r>
  <r>
    <x v="10"/>
    <s v="Aramac coal measures"/>
    <x v="0"/>
    <m/>
    <n v="1652.85"/>
    <x v="2"/>
    <n v="0.29999999999995453"/>
    <n v="2.0699999999999998"/>
    <m/>
  </r>
  <r>
    <x v="10"/>
    <s v="Aramac coal measures"/>
    <x v="0"/>
    <m/>
    <n v="1674.2199999999998"/>
    <x v="2"/>
    <n v="0.29999999999995453"/>
    <n v="1.79"/>
    <m/>
  </r>
  <r>
    <x v="10"/>
    <s v="Aramac coal measures"/>
    <x v="0"/>
    <m/>
    <n v="1732.06"/>
    <x v="2"/>
    <n v="0.29999999999995453"/>
    <n v="2.34"/>
    <m/>
  </r>
  <r>
    <x v="10"/>
    <s v="Aramac coal measures"/>
    <x v="0"/>
    <m/>
    <n v="1792.98"/>
    <x v="2"/>
    <n v="0.3000000000001819"/>
    <n v="5.63"/>
    <m/>
  </r>
  <r>
    <x v="11"/>
    <s v="Aramac coal measures"/>
    <x v="0"/>
    <m/>
    <n v="1457.25"/>
    <x v="3"/>
    <n v="0.3000000000001819"/>
    <n v="1.4259999999999999"/>
    <m/>
  </r>
  <r>
    <x v="11"/>
    <s v="Aramac coal measures"/>
    <x v="0"/>
    <m/>
    <n v="1509.8200000000002"/>
    <x v="3"/>
    <n v="0.29999999999995453"/>
    <n v="1.946"/>
    <m/>
  </r>
  <r>
    <x v="11"/>
    <s v="Aramac coal measures"/>
    <x v="0"/>
    <m/>
    <n v="1550.3200000000002"/>
    <x v="3"/>
    <n v="0.29999999999995453"/>
    <n v="1.893"/>
    <m/>
  </r>
  <r>
    <x v="11"/>
    <s v="Aramac coal measures"/>
    <x v="0"/>
    <m/>
    <n v="1576.98"/>
    <x v="3"/>
    <n v="0.3000000000001819"/>
    <n v="2.335"/>
    <m/>
  </r>
  <r>
    <x v="12"/>
    <s v="Aramac coal measures"/>
    <x v="0"/>
    <m/>
    <n v="1658.0500000000002"/>
    <x v="2"/>
    <n v="0.29999999999995453"/>
    <n v="4.74"/>
    <m/>
  </r>
  <r>
    <x v="12"/>
    <s v="Aramac coal measures"/>
    <x v="0"/>
    <m/>
    <n v="1717.88"/>
    <x v="2"/>
    <n v="0.29999999999995453"/>
    <n v="5.36"/>
    <m/>
  </r>
  <r>
    <x v="12"/>
    <s v="Aramac coal measures"/>
    <x v="0"/>
    <m/>
    <n v="1775.6799999999998"/>
    <x v="2"/>
    <n v="1.7000000000000455"/>
    <n v="5.56"/>
    <m/>
  </r>
  <r>
    <x v="12"/>
    <s v="Aramac coal measures"/>
    <x v="0"/>
    <m/>
    <n v="1777.3400000000001"/>
    <x v="2"/>
    <n v="0.29999999999995453"/>
    <n v="8.24"/>
    <m/>
  </r>
  <r>
    <x v="13"/>
    <s v="Aramac coal measures"/>
    <x v="0"/>
    <m/>
    <n v="1642.87"/>
    <x v="2"/>
    <n v="0.29999999999995453"/>
    <n v="1.8460000000000001"/>
    <m/>
  </r>
  <r>
    <x v="5"/>
    <s v="Aramac coal measures"/>
    <x v="0"/>
    <s v="Aramac"/>
    <n v="1002.14"/>
    <x v="0"/>
    <n v="0.27999999999997272"/>
    <n v="21.83"/>
    <m/>
  </r>
  <r>
    <x v="5"/>
    <s v="Aramac coal measures"/>
    <x v="0"/>
    <s v="Aramac"/>
    <n v="1002.625"/>
    <x v="0"/>
    <n v="0.69000000000005457"/>
    <n v="6.72"/>
    <m/>
  </r>
  <r>
    <x v="5"/>
    <s v="Aramac coal measures"/>
    <x v="0"/>
    <s v="Aramac"/>
    <n v="1003.325"/>
    <x v="0"/>
    <n v="0.70999999999992269"/>
    <n v="12.76"/>
    <m/>
  </r>
  <r>
    <x v="14"/>
    <s v="Aramac coal measures"/>
    <x v="0"/>
    <s v="Aramac seam"/>
    <n v="1105.33"/>
    <x v="0"/>
    <n v="0.5"/>
    <n v="3.14"/>
    <m/>
  </r>
  <r>
    <x v="14"/>
    <s v="Aramac coal measures"/>
    <x v="0"/>
    <s v="Aramac seam"/>
    <n v="1111.46"/>
    <x v="0"/>
    <n v="0.5"/>
    <n v="2.67"/>
    <m/>
  </r>
  <r>
    <x v="14"/>
    <s v="Aramac coal measures"/>
    <x v="0"/>
    <s v="Aramac seam"/>
    <n v="1124.52"/>
    <x v="0"/>
    <n v="0.5"/>
    <n v="3.63"/>
    <m/>
  </r>
  <r>
    <x v="5"/>
    <s v="Aramac coal measures"/>
    <x v="0"/>
    <m/>
    <n v="996.64499999999998"/>
    <x v="4"/>
    <n v="0.54999999999995453"/>
    <n v="24.12"/>
    <m/>
  </r>
  <r>
    <x v="0"/>
    <s v="Betts Creek beds"/>
    <x v="1"/>
    <s v="??"/>
    <n v="1016.895"/>
    <x v="0"/>
    <n v="3.2100000000000364"/>
    <n v="3.07"/>
    <s v="weighted average"/>
  </r>
  <r>
    <x v="0"/>
    <s v="Betts Creek beds"/>
    <x v="1"/>
    <s v="R1"/>
    <n v="1046.585"/>
    <x v="0"/>
    <n v="10.309999999999945"/>
    <n v="3.55"/>
    <s v="weighted average"/>
  </r>
  <r>
    <x v="0"/>
    <s v="Betts Creek beds"/>
    <x v="1"/>
    <s v="R3"/>
    <n v="1129.645"/>
    <x v="0"/>
    <n v="1.9099999999998545"/>
    <n v="7.93"/>
    <s v="weighted average"/>
  </r>
  <r>
    <x v="0"/>
    <s v="Betts Creek beds"/>
    <x v="1"/>
    <s v="R4"/>
    <n v="1132.915"/>
    <x v="0"/>
    <n v="0.95000000000004547"/>
    <n v="7.16"/>
    <s v="weighted average"/>
  </r>
  <r>
    <x v="0"/>
    <s v="Betts Creek beds"/>
    <x v="1"/>
    <s v="R6"/>
    <n v="1145.48"/>
    <x v="0"/>
    <n v="1.3800000000001091"/>
    <n v="7.97"/>
    <s v="weighted average"/>
  </r>
  <r>
    <x v="0"/>
    <s v="Betts Creek beds"/>
    <x v="1"/>
    <s v="R7"/>
    <n v="1153.135"/>
    <x v="0"/>
    <n v="0.92999999999983629"/>
    <n v="11.18"/>
    <s v="weighted average"/>
  </r>
  <r>
    <x v="1"/>
    <s v="Betts Creek beds"/>
    <x v="1"/>
    <s v="R1"/>
    <n v="1047"/>
    <x v="0"/>
    <n v="6.5999999999999091"/>
    <n v="7.03"/>
    <s v="weighted average"/>
  </r>
  <r>
    <x v="1"/>
    <s v="Betts Creek beds"/>
    <x v="1"/>
    <s v="R1"/>
    <n v="1051.9850000000001"/>
    <x v="0"/>
    <n v="1.3700000000001182"/>
    <n v="6.14"/>
    <s v="weighted average"/>
  </r>
  <r>
    <x v="1"/>
    <s v="Betts Creek beds"/>
    <x v="1"/>
    <s v="R1"/>
    <n v="1056.3150000000001"/>
    <x v="0"/>
    <n v="2.0899999999999181"/>
    <n v="4.8099999999999996"/>
    <s v="weighted average"/>
  </r>
  <r>
    <x v="1"/>
    <s v="Betts Creek beds"/>
    <x v="1"/>
    <s v="R1"/>
    <n v="1061.77"/>
    <x v="0"/>
    <n v="2.3800000000001091"/>
    <n v="5.17"/>
    <s v="weighted average"/>
  </r>
  <r>
    <x v="1"/>
    <s v="Betts Creek beds"/>
    <x v="1"/>
    <s v="NA"/>
    <n v="1070"/>
    <x v="0"/>
    <n v="0.57999999999992724"/>
    <n v="6.14"/>
    <s v="weighted average"/>
  </r>
  <r>
    <x v="1"/>
    <s v="Betts Creek beds"/>
    <x v="1"/>
    <s v="NA"/>
    <n v="1074.595"/>
    <x v="0"/>
    <n v="0.76999999999998181"/>
    <n v="10.48"/>
    <s v="weighted average"/>
  </r>
  <r>
    <x v="1"/>
    <s v="Betts Creek beds"/>
    <x v="1"/>
    <s v="R2"/>
    <n v="1146.3899999999999"/>
    <x v="0"/>
    <n v="2.2200000000000273"/>
    <n v="5.87"/>
    <s v="weighted average"/>
  </r>
  <r>
    <x v="1"/>
    <s v="Betts Creek beds"/>
    <x v="1"/>
    <s v="R3"/>
    <n v="1150.5999999999999"/>
    <x v="0"/>
    <n v="2.1400000000001"/>
    <n v="5.9"/>
    <s v="weighted average"/>
  </r>
  <r>
    <x v="1"/>
    <s v="Betts Creek beds"/>
    <x v="1"/>
    <s v="R4"/>
    <n v="1155.72"/>
    <x v="0"/>
    <n v="1.9400000000000546"/>
    <n v="5.44"/>
    <s v="weighted average"/>
  </r>
  <r>
    <x v="1"/>
    <s v="Betts Creek beds"/>
    <x v="1"/>
    <s v="R5"/>
    <n v="1166.345"/>
    <x v="0"/>
    <n v="1.3699999999998909"/>
    <n v="5.85"/>
    <s v="weighted average"/>
  </r>
  <r>
    <x v="1"/>
    <s v="Betts Creek beds"/>
    <x v="1"/>
    <s v="R5"/>
    <n v="1158.665"/>
    <x v="0"/>
    <n v="0.82999999999992724"/>
    <n v="13.58"/>
    <s v="weighted average"/>
  </r>
  <r>
    <x v="1"/>
    <s v="Betts Creek beds"/>
    <x v="1"/>
    <s v="NA"/>
    <n v="1171.105"/>
    <x v="0"/>
    <n v="1.3499999999999091"/>
    <n v="4.8499999999999996"/>
    <s v="weighted average"/>
  </r>
  <r>
    <x v="15"/>
    <s v="Betts Creek beds"/>
    <x v="1"/>
    <m/>
    <n v="876.76"/>
    <x v="4"/>
    <n v="2.7999999999999545"/>
    <n v="0.73"/>
    <s v="weighted average"/>
  </r>
  <r>
    <x v="15"/>
    <s v="Betts Creek beds"/>
    <x v="1"/>
    <m/>
    <n v="884.99"/>
    <x v="4"/>
    <n v="4.5"/>
    <n v="1.33"/>
    <s v="weighted average"/>
  </r>
  <r>
    <x v="15"/>
    <s v="Betts Creek beds"/>
    <x v="1"/>
    <m/>
    <n v="890.40000000000009"/>
    <x v="4"/>
    <n v="5.6000000000000227"/>
    <n v="0.92"/>
    <s v="weighted average"/>
  </r>
  <r>
    <x v="15"/>
    <s v="Betts Creek beds"/>
    <x v="1"/>
    <m/>
    <n v="896.59500000000003"/>
    <x v="4"/>
    <n v="5.5900000000000318"/>
    <n v="0.94"/>
    <s v="weighted average"/>
  </r>
  <r>
    <x v="15"/>
    <s v="Betts Creek beds"/>
    <x v="1"/>
    <m/>
    <n v="901.5"/>
    <x v="4"/>
    <n v="2.4000000000000909"/>
    <n v="0.93"/>
    <s v="weighted average"/>
  </r>
  <r>
    <x v="15"/>
    <s v="Betts Creek beds"/>
    <x v="1"/>
    <m/>
    <n v="922.23"/>
    <x v="4"/>
    <n v="5.5599999999999454"/>
    <n v="0.91"/>
    <s v="weighted average"/>
  </r>
  <r>
    <x v="15"/>
    <s v="Betts Creek beds"/>
    <x v="1"/>
    <m/>
    <n v="929.61"/>
    <x v="4"/>
    <n v="0.81999999999993634"/>
    <n v="1.71"/>
    <s v="weighted average"/>
  </r>
  <r>
    <x v="16"/>
    <s v="Betts Creek beds"/>
    <x v="1"/>
    <m/>
    <n v="618.83500000000004"/>
    <x v="5"/>
    <n v="2.4099999999999682"/>
    <n v="2.36"/>
    <s v="weighted average"/>
  </r>
  <r>
    <x v="16"/>
    <s v="Betts Creek beds"/>
    <x v="1"/>
    <m/>
    <n v="655.82500000000005"/>
    <x v="5"/>
    <n v="5.9499999999999318"/>
    <n v="2.4300000000000002"/>
    <s v="weighted average"/>
  </r>
  <r>
    <x v="2"/>
    <s v="Betts Creek beds"/>
    <x v="1"/>
    <s v="R1"/>
    <n v="1113.45"/>
    <x v="0"/>
    <n v="9.5999999999999091"/>
    <n v="4.62"/>
    <s v="weighted average"/>
  </r>
  <r>
    <x v="2"/>
    <s v="Betts Creek beds"/>
    <x v="1"/>
    <m/>
    <n v="1131.52"/>
    <x v="0"/>
    <n v="1.1799999999998363"/>
    <n v="6.1"/>
    <s v="weighted average"/>
  </r>
  <r>
    <x v="2"/>
    <s v="Betts Creek beds"/>
    <x v="1"/>
    <m/>
    <n v="1141.0149999999999"/>
    <x v="0"/>
    <n v="1.5699999999999363"/>
    <n v="3.69"/>
    <s v="weighted average"/>
  </r>
  <r>
    <x v="17"/>
    <s v="Betts Creek beds"/>
    <x v="1"/>
    <s v="R1"/>
    <n v="872.28"/>
    <x v="4"/>
    <n v="2.8600000000000136"/>
    <n v="3.32"/>
    <s v="weighted average"/>
  </r>
  <r>
    <x v="17"/>
    <s v="Betts Creek beds"/>
    <x v="1"/>
    <s v="R1"/>
    <n v="892.125"/>
    <x v="4"/>
    <n v="7.2899999999999636"/>
    <n v="3.81"/>
    <s v="weighted average"/>
  </r>
  <r>
    <x v="17"/>
    <s v="Betts Creek beds"/>
    <x v="1"/>
    <s v="R3"/>
    <n v="923.60500000000002"/>
    <x v="4"/>
    <n v="3.25"/>
    <n v="4.2"/>
    <s v="weighted average"/>
  </r>
  <r>
    <x v="3"/>
    <s v="Betts Creek beds"/>
    <x v="1"/>
    <m/>
    <n v="967.94499999999994"/>
    <x v="4"/>
    <n v="1.1100000000000136"/>
    <n v="1.86"/>
    <s v="weighted average"/>
  </r>
  <r>
    <x v="3"/>
    <s v="Betts Creek beds"/>
    <x v="1"/>
    <m/>
    <n v="997.41499999999996"/>
    <x v="4"/>
    <n v="2.3700000000000045"/>
    <n v="2.87"/>
    <s v="weighted average"/>
  </r>
  <r>
    <x v="3"/>
    <s v="Betts Creek beds"/>
    <x v="1"/>
    <m/>
    <n v="1006.4449999999999"/>
    <x v="0"/>
    <n v="1.42999999999995"/>
    <n v="3.58"/>
    <s v="weighted average"/>
  </r>
  <r>
    <x v="3"/>
    <s v="Betts Creek beds"/>
    <x v="1"/>
    <m/>
    <n v="1032.1399999999999"/>
    <x v="0"/>
    <n v="1.5600000000001728"/>
    <n v="3.1"/>
    <s v="weighted average"/>
  </r>
  <r>
    <x v="3"/>
    <s v="Betts Creek beds"/>
    <x v="1"/>
    <m/>
    <n v="1081.7649999999999"/>
    <x v="0"/>
    <n v="1.790000000000191"/>
    <n v="3.56"/>
    <s v="weighted average"/>
  </r>
  <r>
    <x v="18"/>
    <s v="Betts Creek beds"/>
    <x v="1"/>
    <m/>
    <n v="1094.6949999999999"/>
    <x v="0"/>
    <n v="3.7699999999999818"/>
    <n v="0.95"/>
    <s v="weighted average"/>
  </r>
  <r>
    <x v="18"/>
    <s v="Betts Creek beds"/>
    <x v="1"/>
    <m/>
    <n v="1108"/>
    <x v="0"/>
    <n v="1.6199999999998909"/>
    <n v="0.84"/>
    <s v="weighted average"/>
  </r>
  <r>
    <x v="18"/>
    <s v="Betts Creek beds"/>
    <x v="1"/>
    <m/>
    <n v="1110.6599999999999"/>
    <x v="0"/>
    <n v="1.6200000000001182"/>
    <n v="1.1000000000000001"/>
    <s v="weighted average"/>
  </r>
  <r>
    <x v="18"/>
    <s v="Betts Creek beds"/>
    <x v="1"/>
    <m/>
    <n v="1122.1500000000001"/>
    <x v="0"/>
    <n v="1.2599999999999909"/>
    <n v="1.42"/>
    <s v="weighted average"/>
  </r>
  <r>
    <x v="18"/>
    <s v="Betts Creek beds"/>
    <x v="1"/>
    <m/>
    <n v="1156.1849999999999"/>
    <x v="0"/>
    <n v="2.4100000000000819"/>
    <n v="0.67"/>
    <s v="weighted average"/>
  </r>
  <r>
    <x v="18"/>
    <s v="Betts Creek beds"/>
    <x v="1"/>
    <m/>
    <n v="1166.835"/>
    <x v="0"/>
    <n v="5.0499999999999545"/>
    <n v="0.69"/>
    <s v="weighted average"/>
  </r>
  <r>
    <x v="19"/>
    <s v="Betts Creek beds"/>
    <x v="1"/>
    <m/>
    <n v="1328.03"/>
    <x v="1"/>
    <n v="3"/>
    <n v="2.31"/>
    <s v="weighted average"/>
  </r>
  <r>
    <x v="19"/>
    <s v="Betts Creek beds"/>
    <x v="1"/>
    <m/>
    <n v="1332.55"/>
    <x v="1"/>
    <n v="4.8600000000001273"/>
    <n v="1.66"/>
    <s v="weighted average"/>
  </r>
  <r>
    <x v="19"/>
    <s v="Betts Creek beds"/>
    <x v="1"/>
    <m/>
    <n v="1338.55"/>
    <x v="1"/>
    <n v="6.0599999999999454"/>
    <n v="1.7"/>
    <s v="weighted average"/>
  </r>
  <r>
    <x v="19"/>
    <s v="Betts Creek beds"/>
    <x v="1"/>
    <m/>
    <n v="1345.085"/>
    <x v="1"/>
    <n v="4.5299999999999727"/>
    <n v="1.82"/>
    <s v="weighted average"/>
  </r>
  <r>
    <x v="19"/>
    <s v="Betts Creek beds"/>
    <x v="1"/>
    <m/>
    <n v="1357.78"/>
    <x v="1"/>
    <n v="2.4200000000000728"/>
    <n v="1.71"/>
    <s v="weighted average"/>
  </r>
  <r>
    <x v="4"/>
    <s v="Betts Creek beds"/>
    <x v="1"/>
    <s v="R1"/>
    <n v="993.375"/>
    <x v="4"/>
    <n v="4.6500000000000909"/>
    <n v="5.65"/>
    <s v="weighted average"/>
  </r>
  <r>
    <x v="4"/>
    <s v="Betts Creek beds"/>
    <x v="1"/>
    <s v="R1"/>
    <n v="999.05"/>
    <x v="4"/>
    <n v="5.3400000000000318"/>
    <n v="6.32"/>
    <s v="weighted average"/>
  </r>
  <r>
    <x v="4"/>
    <s v="Betts Creek beds"/>
    <x v="1"/>
    <s v="R2"/>
    <n v="1064.8499999999999"/>
    <x v="0"/>
    <n v="1.1400000000001"/>
    <n v="6.51"/>
    <s v="weighted average"/>
  </r>
  <r>
    <x v="4"/>
    <s v="Betts Creek beds"/>
    <x v="1"/>
    <s v="R3"/>
    <n v="1070.9650000000001"/>
    <x v="0"/>
    <n v="2.6699999999998454"/>
    <n v="8.27"/>
    <s v="weighted average"/>
  </r>
  <r>
    <x v="4"/>
    <s v="Betts Creek beds"/>
    <x v="1"/>
    <s v="R4"/>
    <n v="1080.96"/>
    <x v="0"/>
    <n v="0.88000000000010914"/>
    <n v="7.4"/>
    <s v="weighted average"/>
  </r>
  <r>
    <x v="4"/>
    <s v="Betts Creek beds"/>
    <x v="1"/>
    <s v="R5"/>
    <n v="1086.9349999999999"/>
    <x v="0"/>
    <n v="1.8299999999999272"/>
    <n v="6.51"/>
    <s v="weighted average"/>
  </r>
  <r>
    <x v="4"/>
    <s v="Betts Creek beds"/>
    <x v="1"/>
    <s v="R7"/>
    <n v="1094.4549999999999"/>
    <x v="0"/>
    <n v="1.5299999999999727"/>
    <n v="7.09"/>
    <s v="weighted average"/>
  </r>
  <r>
    <x v="6"/>
    <s v="Betts Creek beds"/>
    <x v="1"/>
    <s v="NA"/>
    <n v="854.99"/>
    <x v="4"/>
    <n v="1.5999999999999091"/>
    <n v="1.36"/>
    <s v="weighted average"/>
  </r>
  <r>
    <x v="6"/>
    <s v="Betts Creek beds"/>
    <x v="1"/>
    <s v="NA"/>
    <n v="863.26"/>
    <x v="4"/>
    <n v="2.4600000000000364"/>
    <n v="3.2"/>
    <s v="weighted average"/>
  </r>
  <r>
    <x v="6"/>
    <s v="Betts Creek beds"/>
    <x v="1"/>
    <s v="NA"/>
    <n v="950.61"/>
    <x v="4"/>
    <n v="1.5399999999999636"/>
    <n v="1.1100000000000001"/>
    <s v="weighted average"/>
  </r>
  <r>
    <x v="6"/>
    <s v="Betts Creek beds"/>
    <x v="1"/>
    <s v="NA"/>
    <n v="962.94499999999994"/>
    <x v="4"/>
    <n v="2.2099999999999227"/>
    <n v="1.61"/>
    <s v="weighted average"/>
  </r>
  <r>
    <x v="6"/>
    <s v="Betts Creek beds"/>
    <x v="1"/>
    <s v="NA"/>
    <n v="969.08999999999992"/>
    <x v="4"/>
    <n v="2.3999999999999773"/>
    <n v="1.3"/>
    <s v="weighted average"/>
  </r>
  <r>
    <x v="20"/>
    <s v="Colinlea Sandstone"/>
    <x v="1"/>
    <s v="NA"/>
    <n v="1152.49"/>
    <x v="0"/>
    <n v="3.8800000000001091"/>
    <n v="0.81"/>
    <s v="weighted average"/>
  </r>
  <r>
    <x v="20"/>
    <s v="Colinlea Sandstone"/>
    <x v="1"/>
    <s v="NA"/>
    <n v="1160.2550000000001"/>
    <x v="0"/>
    <n v="3.7299999999997908"/>
    <n v="0.97"/>
    <s v="weighted average"/>
  </r>
  <r>
    <x v="20"/>
    <s v="Colinlea Sandstone"/>
    <x v="1"/>
    <s v="NA"/>
    <n v="1166.1849999999999"/>
    <x v="0"/>
    <n v="6.3299999999999272"/>
    <n v="0.8"/>
    <s v="weighted average"/>
  </r>
  <r>
    <x v="20"/>
    <s v="Colinlea Sandstone"/>
    <x v="1"/>
    <s v="NA"/>
    <n v="1172.8499999999999"/>
    <x v="0"/>
    <n v="1.1400000000001"/>
    <n v="1.94"/>
    <s v="weighted average"/>
  </r>
  <r>
    <x v="20"/>
    <s v="Colinlea Sandstone"/>
    <x v="1"/>
    <s v="NA"/>
    <n v="1192.83"/>
    <x v="0"/>
    <n v="1.5399999999999636"/>
    <n v="1"/>
    <s v="weighted average"/>
  </r>
  <r>
    <x v="20"/>
    <s v="Colinlea Sandstone"/>
    <x v="1"/>
    <s v="NA"/>
    <n v="1202.53"/>
    <x v="1"/>
    <n v="2.4200000000000728"/>
    <n v="0.67"/>
    <s v="weighted average"/>
  </r>
  <r>
    <x v="20"/>
    <s v="Colinlea Sandstone"/>
    <x v="1"/>
    <s v="NA"/>
    <n v="1213.24"/>
    <x v="1"/>
    <n v="2.4000000000000909"/>
    <n v="1.92"/>
    <s v="weighted average"/>
  </r>
  <r>
    <x v="16"/>
    <s v="Colinlea Sandstone"/>
    <x v="1"/>
    <m/>
    <n v="724.56999999999994"/>
    <x v="5"/>
    <n v="9.17999999999995"/>
    <n v="2"/>
    <s v="weighted average"/>
  </r>
  <r>
    <x v="16"/>
    <s v="Colinlea Sandstone"/>
    <x v="1"/>
    <m/>
    <n v="738.99"/>
    <x v="5"/>
    <n v="2.3799999999999955"/>
    <n v="1.42"/>
    <s v="weighted average"/>
  </r>
  <r>
    <x v="16"/>
    <s v="Colinlea Sandstone"/>
    <x v="1"/>
    <m/>
    <n v="769.98500000000001"/>
    <x v="5"/>
    <n v="2.4700000000000273"/>
    <n v="1.51"/>
    <s v="weighted average"/>
  </r>
  <r>
    <x v="21"/>
    <s v="Bandanna Formation"/>
    <x v="1"/>
    <s v="A"/>
    <n v="1335"/>
    <x v="1"/>
    <m/>
    <n v="1.8122610788616735"/>
    <m/>
  </r>
  <r>
    <x v="21"/>
    <s v="Bandanna Formation"/>
    <x v="1"/>
    <s v="A"/>
    <n v="1354"/>
    <x v="1"/>
    <m/>
    <n v="2.8316579357213651"/>
    <m/>
  </r>
  <r>
    <x v="21"/>
    <s v="Bandanna Formation"/>
    <x v="1"/>
    <s v="B"/>
    <n v="1358"/>
    <x v="1"/>
    <m/>
    <n v="2.661758459578083"/>
    <m/>
  </r>
  <r>
    <x v="21"/>
    <s v="Bandanna Formation"/>
    <x v="1"/>
    <s v="C"/>
    <n v="1392"/>
    <x v="1"/>
    <m/>
    <n v="2.1237434517910239"/>
    <m/>
  </r>
  <r>
    <x v="21"/>
    <s v="Bandanna Formation"/>
    <x v="1"/>
    <s v="C"/>
    <n v="1395"/>
    <x v="1"/>
    <m/>
    <n v="2.4352258247203737"/>
    <m/>
  </r>
  <r>
    <x v="21"/>
    <s v="Bandanna Formation"/>
    <x v="1"/>
    <s v="C"/>
    <n v="1397"/>
    <x v="1"/>
    <m/>
    <n v="3.6528387370805611"/>
    <m/>
  </r>
  <r>
    <x v="21"/>
    <s v="Bandanna Formation"/>
    <x v="1"/>
    <s v="D"/>
    <n v="1406"/>
    <x v="3"/>
    <m/>
    <n v="3.56788899900892"/>
    <m/>
  </r>
  <r>
    <x v="21"/>
    <s v="Bandanna Formation"/>
    <x v="1"/>
    <s v="D"/>
    <n v="1413"/>
    <x v="3"/>
    <m/>
    <n v="2.4352258247203737"/>
    <m/>
  </r>
  <r>
    <x v="21"/>
    <s v="Bandanna Formation"/>
    <x v="1"/>
    <s v="E"/>
    <n v="1422"/>
    <x v="3"/>
    <m/>
    <n v="2.6334418802208694"/>
    <m/>
  </r>
  <r>
    <x v="21"/>
    <s v="Bandanna Formation"/>
    <x v="1"/>
    <s v="F"/>
    <n v="1428"/>
    <x v="3"/>
    <m/>
    <n v="2.2936429279343056"/>
    <m/>
  </r>
  <r>
    <x v="21"/>
    <s v="Bandanna Formation"/>
    <x v="1"/>
    <s v="F"/>
    <n v="1440"/>
    <x v="3"/>
    <m/>
    <n v="2.0671102930765963"/>
    <m/>
  </r>
  <r>
    <x v="21"/>
    <s v="Bandanna Formation"/>
    <x v="1"/>
    <s v="F"/>
    <n v="1447"/>
    <x v="3"/>
    <m/>
    <n v="1.8122610788616735"/>
    <m/>
  </r>
  <r>
    <x v="21"/>
    <s v="Bandanna Formation"/>
    <x v="1"/>
    <s v="F"/>
    <n v="1454"/>
    <x v="3"/>
    <m/>
    <n v="1.9255273962905282"/>
    <m/>
  </r>
  <r>
    <x v="21"/>
    <s v="Bandanna Formation"/>
    <x v="1"/>
    <s v="H"/>
    <n v="1462"/>
    <x v="3"/>
    <m/>
    <n v="3.0015574118646469"/>
    <m/>
  </r>
  <r>
    <x v="10"/>
    <s v="Bandanna Formation"/>
    <x v="1"/>
    <m/>
    <n v="1514.21"/>
    <x v="3"/>
    <n v="0.29999999999995453"/>
    <n v="1.49"/>
    <m/>
  </r>
  <r>
    <x v="11"/>
    <s v="Bandanna Formation"/>
    <x v="1"/>
    <m/>
    <n v="1404.6599999999999"/>
    <x v="3"/>
    <n v="0.29999999999995453"/>
    <n v="0.94199999999999995"/>
    <m/>
  </r>
  <r>
    <x v="11"/>
    <s v="Bandanna Formation"/>
    <x v="1"/>
    <m/>
    <n v="1423.48"/>
    <x v="3"/>
    <n v="0.3000000000001819"/>
    <n v="1.425"/>
    <m/>
  </r>
  <r>
    <x v="14"/>
    <s v="Betts Creek beds"/>
    <x v="1"/>
    <m/>
    <n v="1073.8699999999999"/>
    <x v="0"/>
    <n v="0.5"/>
    <n v="2.69"/>
    <m/>
  </r>
  <r>
    <x v="14"/>
    <s v="Betts Creek beds"/>
    <x v="1"/>
    <m/>
    <n v="1077.45"/>
    <x v="0"/>
    <n v="1"/>
    <n v="2.1"/>
    <m/>
  </r>
  <r>
    <x v="14"/>
    <s v="Betts Creek beds"/>
    <x v="1"/>
    <m/>
    <n v="1079.21"/>
    <x v="0"/>
    <n v="0.5"/>
    <n v="2.71"/>
    <m/>
  </r>
  <r>
    <x v="14"/>
    <s v="Betts Creek beds"/>
    <x v="1"/>
    <m/>
    <n v="1082.28"/>
    <x v="0"/>
    <n v="1"/>
    <n v="2.1800000000000002"/>
    <m/>
  </r>
  <r>
    <x v="14"/>
    <s v="Betts Creek beds"/>
    <x v="1"/>
    <m/>
    <n v="1083.8499999999999"/>
    <x v="0"/>
    <n v="1"/>
    <n v="3.1"/>
    <m/>
  </r>
  <r>
    <x v="14"/>
    <s v="Betts Creek beds"/>
    <x v="1"/>
    <m/>
    <n v="1085.3399999999999"/>
    <x v="0"/>
    <n v="1"/>
    <n v="3.49"/>
    <m/>
  </r>
  <r>
    <x v="14"/>
    <s v="Betts Creek beds"/>
    <x v="1"/>
    <m/>
    <n v="1086.92"/>
    <x v="0"/>
    <n v="1"/>
    <n v="3.16"/>
    <m/>
  </r>
  <r>
    <x v="14"/>
    <s v="Betts Creek beds"/>
    <x v="1"/>
    <m/>
    <n v="1088.4100000000001"/>
    <x v="0"/>
    <n v="1"/>
    <n v="3.25"/>
    <m/>
  </r>
  <r>
    <x v="14"/>
    <s v="Betts Creek beds"/>
    <x v="1"/>
    <m/>
    <n v="1096.83"/>
    <x v="0"/>
    <n v="1"/>
    <n v="3.63"/>
    <m/>
  </r>
  <r>
    <x v="0"/>
    <s v="Betts Creek beds"/>
    <x v="1"/>
    <s v="R5"/>
    <n v="1136.0050000000001"/>
    <x v="0"/>
    <n v="0.41000000000008185"/>
    <n v="10.36"/>
    <m/>
  </r>
  <r>
    <x v="0"/>
    <s v="Betts Creek beds"/>
    <x v="1"/>
    <s v="??"/>
    <n v="1151.7350000000001"/>
    <x v="0"/>
    <n v="0.52999999999997272"/>
    <n v="16.260000000000002"/>
    <m/>
  </r>
  <r>
    <x v="22"/>
    <s v="Betts Creek beds"/>
    <x v="1"/>
    <s v="NA"/>
    <n v="836.56"/>
    <x v="4"/>
    <n v="1"/>
    <n v="2.91"/>
    <m/>
  </r>
  <r>
    <x v="22"/>
    <s v="Betts Creek beds"/>
    <x v="1"/>
    <s v="NA"/>
    <n v="887.3"/>
    <x v="4"/>
    <n v="0.5"/>
    <n v="2.78"/>
    <m/>
  </r>
  <r>
    <x v="22"/>
    <s v="Betts Creek beds"/>
    <x v="1"/>
    <s v="NA"/>
    <n v="888.93"/>
    <x v="4"/>
    <n v="1"/>
    <n v="3.08"/>
    <m/>
  </r>
  <r>
    <x v="22"/>
    <s v="Betts Creek beds"/>
    <x v="1"/>
    <s v="NA"/>
    <n v="891.45"/>
    <x v="4"/>
    <n v="1"/>
    <n v="3.1"/>
    <m/>
  </r>
  <r>
    <x v="22"/>
    <s v="Betts Creek beds"/>
    <x v="1"/>
    <s v="NA"/>
    <n v="892.94"/>
    <x v="4"/>
    <n v="1"/>
    <n v="2.97"/>
    <m/>
  </r>
  <r>
    <x v="22"/>
    <s v="Betts Creek beds"/>
    <x v="1"/>
    <s v="NA"/>
    <n v="894.93"/>
    <x v="4"/>
    <n v="0.5"/>
    <n v="8.2899999999999991"/>
    <m/>
  </r>
  <r>
    <x v="22"/>
    <s v="Betts Creek beds"/>
    <x v="1"/>
    <s v="NA"/>
    <n v="908.32"/>
    <x v="4"/>
    <n v="0.5"/>
    <n v="2.91"/>
    <m/>
  </r>
  <r>
    <x v="22"/>
    <s v="Betts Creek beds"/>
    <x v="1"/>
    <s v="NA"/>
    <n v="914.35"/>
    <x v="4"/>
    <n v="1"/>
    <n v="2.5299999999999998"/>
    <m/>
  </r>
  <r>
    <x v="22"/>
    <s v="Betts Creek beds"/>
    <x v="1"/>
    <s v="NA"/>
    <n v="922.51"/>
    <x v="4"/>
    <n v="1"/>
    <n v="2.16"/>
    <m/>
  </r>
  <r>
    <x v="22"/>
    <s v="Betts Creek beds"/>
    <x v="1"/>
    <s v="NA"/>
    <n v="924.92"/>
    <x v="4"/>
    <n v="1"/>
    <n v="2.0499999999999998"/>
    <m/>
  </r>
  <r>
    <x v="22"/>
    <s v="Betts Creek beds"/>
    <x v="1"/>
    <s v="NA"/>
    <n v="941.59"/>
    <x v="4"/>
    <n v="1"/>
    <n v="2.2000000000000002"/>
    <m/>
  </r>
  <r>
    <x v="23"/>
    <s v="Betts Creek beds"/>
    <x v="1"/>
    <s v="CM"/>
    <n v="852.42499999999995"/>
    <x v="4"/>
    <n v="0.62999999999999545"/>
    <n v="3.92"/>
    <m/>
  </r>
  <r>
    <x v="23"/>
    <s v="Betts Creek beds"/>
    <x v="1"/>
    <s v="CM"/>
    <n v="900.76"/>
    <x v="4"/>
    <n v="0.96000000000003638"/>
    <n v="3.72"/>
    <m/>
  </r>
  <r>
    <x v="23"/>
    <s v="Betts Creek beds"/>
    <x v="1"/>
    <s v="CM"/>
    <n v="903.29"/>
    <x v="4"/>
    <n v="0.72000000000002728"/>
    <n v="3.96"/>
    <m/>
  </r>
  <r>
    <x v="23"/>
    <s v="Betts Creek beds"/>
    <x v="1"/>
    <s v="CM"/>
    <n v="918.17"/>
    <x v="4"/>
    <n v="1"/>
    <n v="4.08"/>
    <m/>
  </r>
  <r>
    <x v="23"/>
    <s v="Betts Creek beds"/>
    <x v="1"/>
    <s v="CM"/>
    <n v="937.82999999999993"/>
    <x v="4"/>
    <n v="0.93999999999994088"/>
    <n v="4.68"/>
    <m/>
  </r>
  <r>
    <x v="23"/>
    <s v="Betts Creek beds"/>
    <x v="1"/>
    <s v="CM"/>
    <n v="964.93000000000006"/>
    <x v="4"/>
    <n v="0.9799999999999045"/>
    <n v="4.03"/>
    <m/>
  </r>
  <r>
    <x v="23"/>
    <s v="Betts Creek beds"/>
    <x v="1"/>
    <s v="CM"/>
    <n v="965.85"/>
    <x v="4"/>
    <n v="0.70000000000004547"/>
    <n v="4.33"/>
    <m/>
  </r>
  <r>
    <x v="23"/>
    <s v="Betts Creek beds"/>
    <x v="1"/>
    <s v="CM"/>
    <n v="977.09"/>
    <x v="4"/>
    <n v="0.98000000000001819"/>
    <n v="4.1399999999999997"/>
    <m/>
  </r>
  <r>
    <x v="23"/>
    <s v="Betts Creek beds"/>
    <x v="1"/>
    <s v="CM"/>
    <n v="974.9"/>
    <x v="4"/>
    <n v="1"/>
    <n v="4.1100000000000003"/>
    <m/>
  </r>
  <r>
    <x v="23"/>
    <s v="Betts Creek beds"/>
    <x v="1"/>
    <s v="CM"/>
    <n v="988.44499999999994"/>
    <x v="4"/>
    <n v="0.68999999999994088"/>
    <n v="4.3899999999999997"/>
    <m/>
  </r>
  <r>
    <x v="1"/>
    <s v="Betts Creek beds"/>
    <x v="1"/>
    <s v="NA"/>
    <n v="1009.8"/>
    <x v="0"/>
    <n v="1.3799999999999955"/>
    <n v="6.18"/>
    <m/>
  </r>
  <r>
    <x v="7"/>
    <s v="Betts Creek beds"/>
    <x v="1"/>
    <s v="NA"/>
    <n v="1076.1199999999999"/>
    <x v="0"/>
    <n v="1"/>
    <n v="1.41"/>
    <m/>
  </r>
  <r>
    <x v="7"/>
    <s v="Betts Creek beds"/>
    <x v="1"/>
    <s v="NA"/>
    <n v="1077.9000000000001"/>
    <x v="0"/>
    <n v="1"/>
    <n v="1.34"/>
    <m/>
  </r>
  <r>
    <x v="24"/>
    <s v="Betts Creek beds"/>
    <x v="1"/>
    <s v="NA"/>
    <n v="1158.08"/>
    <x v="0"/>
    <n v="0.94000000000005457"/>
    <n v="2.85"/>
    <m/>
  </r>
  <r>
    <x v="24"/>
    <s v="Betts Creek beds"/>
    <x v="1"/>
    <s v="NA"/>
    <n v="1159.4450000000002"/>
    <x v="0"/>
    <n v="0.93000000000006366"/>
    <n v="2.37"/>
    <m/>
  </r>
  <r>
    <x v="24"/>
    <s v="Betts Creek beds"/>
    <x v="1"/>
    <s v="NA"/>
    <n v="1160.8150000000001"/>
    <x v="0"/>
    <n v="0.45000000000004547"/>
    <n v="4.29"/>
    <m/>
  </r>
  <r>
    <x v="24"/>
    <s v="Betts Creek beds"/>
    <x v="1"/>
    <s v="NA"/>
    <n v="1161.855"/>
    <x v="0"/>
    <n v="0.97000000000002728"/>
    <n v="1.98"/>
    <m/>
  </r>
  <r>
    <x v="24"/>
    <s v="Betts Creek beds"/>
    <x v="1"/>
    <s v="NA"/>
    <n v="1174.1100000000001"/>
    <x v="0"/>
    <n v="0.39999999999986358"/>
    <n v="2.58"/>
    <m/>
  </r>
  <r>
    <x v="24"/>
    <s v="Betts Creek beds"/>
    <x v="1"/>
    <s v="NA"/>
    <n v="1175.83"/>
    <x v="0"/>
    <n v="0.98000000000001819"/>
    <n v="2.21"/>
    <m/>
  </r>
  <r>
    <x v="24"/>
    <s v="Betts Creek beds"/>
    <x v="1"/>
    <s v="NA"/>
    <n v="1178.55"/>
    <x v="0"/>
    <n v="0.98000000000001819"/>
    <n v="2.58"/>
    <m/>
  </r>
  <r>
    <x v="24"/>
    <s v="Betts Creek beds"/>
    <x v="1"/>
    <s v="NA"/>
    <n v="1179.5999999999999"/>
    <x v="0"/>
    <n v="1"/>
    <n v="3.08"/>
    <m/>
  </r>
  <r>
    <x v="24"/>
    <s v="Betts Creek beds"/>
    <x v="1"/>
    <s v="NA"/>
    <n v="1187.385"/>
    <x v="0"/>
    <n v="0.46999999999979991"/>
    <n v="3.13"/>
    <m/>
  </r>
  <r>
    <x v="24"/>
    <s v="Betts Creek beds"/>
    <x v="1"/>
    <s v="NA"/>
    <n v="1191.72"/>
    <x v="0"/>
    <n v="1"/>
    <n v="2.14"/>
    <m/>
  </r>
  <r>
    <x v="24"/>
    <s v="Betts Creek beds"/>
    <x v="1"/>
    <s v="NA"/>
    <n v="1232.46"/>
    <x v="1"/>
    <n v="0.48000000000001819"/>
    <n v="3.18"/>
    <m/>
  </r>
  <r>
    <x v="24"/>
    <s v="Betts Creek beds"/>
    <x v="1"/>
    <s v="NA"/>
    <n v="1292.3449999999998"/>
    <x v="1"/>
    <n v="1.0299999999999727"/>
    <n v="2.19"/>
    <m/>
  </r>
  <r>
    <x v="24"/>
    <s v="Betts Creek beds"/>
    <x v="1"/>
    <s v="NA"/>
    <n v="1301.8"/>
    <x v="1"/>
    <n v="1"/>
    <n v="2.15"/>
    <m/>
  </r>
  <r>
    <x v="24"/>
    <s v="Betts Creek beds"/>
    <x v="1"/>
    <s v="NA"/>
    <n v="1317.58"/>
    <x v="1"/>
    <n v="1"/>
    <n v="2.33"/>
    <m/>
  </r>
  <r>
    <x v="25"/>
    <s v="Betts Creek beds"/>
    <x v="1"/>
    <m/>
    <n v="1042"/>
    <x v="0"/>
    <m/>
    <n v="1.3875123885034688"/>
    <m/>
  </r>
  <r>
    <x v="25"/>
    <s v="Betts Creek beds"/>
    <x v="1"/>
    <m/>
    <n v="1052"/>
    <x v="0"/>
    <m/>
    <n v="1.3875123885034688"/>
    <m/>
  </r>
  <r>
    <x v="25"/>
    <s v="Betts Creek beds"/>
    <x v="1"/>
    <m/>
    <n v="1078"/>
    <x v="0"/>
    <m/>
    <n v="1.4158289678606826"/>
    <m/>
  </r>
  <r>
    <x v="25"/>
    <s v="Betts Creek beds"/>
    <x v="1"/>
    <m/>
    <n v="1123"/>
    <x v="0"/>
    <m/>
    <n v="2.0104771343621692"/>
    <m/>
  </r>
  <r>
    <x v="25"/>
    <s v="Betts Creek beds"/>
    <x v="1"/>
    <m/>
    <n v="1131"/>
    <x v="0"/>
    <m/>
    <n v="2.1520600311482374"/>
    <m/>
  </r>
  <r>
    <x v="25"/>
    <s v="Betts Creek beds"/>
    <x v="1"/>
    <m/>
    <n v="1137"/>
    <x v="0"/>
    <m/>
    <n v="2.1237434517910239"/>
    <m/>
  </r>
  <r>
    <x v="25"/>
    <s v="Betts Creek beds"/>
    <x v="1"/>
    <m/>
    <n v="1138"/>
    <x v="0"/>
    <m/>
    <n v="2.2086931898626649"/>
    <m/>
  </r>
  <r>
    <x v="25"/>
    <s v="Betts Creek beds"/>
    <x v="1"/>
    <m/>
    <n v="1160"/>
    <x v="0"/>
    <m/>
    <n v="2.0671102930765963"/>
    <m/>
  </r>
  <r>
    <x v="25"/>
    <s v="Betts Creek beds"/>
    <x v="1"/>
    <m/>
    <n v="1161"/>
    <x v="0"/>
    <m/>
    <n v="2.2936429279343056"/>
    <m/>
  </r>
  <r>
    <x v="25"/>
    <s v="Betts Creek beds"/>
    <x v="1"/>
    <m/>
    <n v="1169"/>
    <x v="0"/>
    <m/>
    <n v="1.6706781820756054"/>
    <m/>
  </r>
  <r>
    <x v="25"/>
    <s v="Betts Creek beds"/>
    <x v="1"/>
    <m/>
    <n v="1183"/>
    <x v="0"/>
    <m/>
    <n v="2.0104771343621692"/>
    <m/>
  </r>
  <r>
    <x v="25"/>
    <s v="Betts Creek beds"/>
    <x v="1"/>
    <m/>
    <n v="1194"/>
    <x v="0"/>
    <m/>
    <n v="1.9538439756477419"/>
    <m/>
  </r>
  <r>
    <x v="25"/>
    <s v="Betts Creek beds"/>
    <x v="1"/>
    <m/>
    <n v="1201"/>
    <x v="1"/>
    <m/>
    <n v="1.6706781820756054"/>
    <m/>
  </r>
  <r>
    <x v="25"/>
    <s v="Betts Creek beds"/>
    <x v="1"/>
    <m/>
    <n v="1201"/>
    <x v="1"/>
    <m/>
    <n v="1.5574118646467507"/>
    <m/>
  </r>
  <r>
    <x v="26"/>
    <s v="Betts Creek beds"/>
    <x v="1"/>
    <s v="A"/>
    <n v="844.91"/>
    <x v="4"/>
    <n v="1"/>
    <n v="2.46"/>
    <m/>
  </r>
  <r>
    <x v="26"/>
    <s v="Betts Creek beds"/>
    <x v="1"/>
    <s v="A"/>
    <n v="846.07"/>
    <x v="4"/>
    <n v="1"/>
    <n v="4.8499999999999996"/>
    <m/>
  </r>
  <r>
    <x v="26"/>
    <s v="Betts Creek beds"/>
    <x v="1"/>
    <s v="A interburden(?)"/>
    <n v="857.1"/>
    <x v="4"/>
    <n v="1"/>
    <n v="4.3"/>
    <m/>
  </r>
  <r>
    <x v="26"/>
    <s v="Betts Creek beds"/>
    <x v="1"/>
    <s v="A interburden(?)"/>
    <n v="869.53"/>
    <x v="4"/>
    <n v="1"/>
    <n v="0.91"/>
    <m/>
  </r>
  <r>
    <x v="26"/>
    <s v="Betts Creek beds"/>
    <x v="1"/>
    <s v="B"/>
    <n v="872.23"/>
    <x v="4"/>
    <n v="1"/>
    <n v="4.18"/>
    <m/>
  </r>
  <r>
    <x v="26"/>
    <s v="Betts Creek beds"/>
    <x v="1"/>
    <s v="B"/>
    <n v="878.67"/>
    <x v="4"/>
    <n v="0.5"/>
    <n v="4.16"/>
    <m/>
  </r>
  <r>
    <x v="26"/>
    <s v="Betts Creek beds"/>
    <x v="1"/>
    <s v="C"/>
    <n v="915.8"/>
    <x v="4"/>
    <n v="1"/>
    <n v="3.83"/>
    <m/>
  </r>
  <r>
    <x v="26"/>
    <s v="Betts Creek beds"/>
    <x v="1"/>
    <s v="C"/>
    <n v="917.07"/>
    <x v="4"/>
    <n v="1"/>
    <n v="3.82"/>
    <m/>
  </r>
  <r>
    <x v="26"/>
    <s v="Betts Creek beds"/>
    <x v="1"/>
    <s v="C"/>
    <n v="918.07"/>
    <x v="4"/>
    <n v="1"/>
    <n v="6.17"/>
    <m/>
  </r>
  <r>
    <x v="26"/>
    <s v="Betts Creek beds"/>
    <x v="1"/>
    <s v="C"/>
    <n v="919.19"/>
    <x v="4"/>
    <n v="1"/>
    <n v="4.87"/>
    <m/>
  </r>
  <r>
    <x v="26"/>
    <s v="Betts Creek beds"/>
    <x v="1"/>
    <s v="C"/>
    <n v="920.19"/>
    <x v="4"/>
    <n v="1"/>
    <n v="4.07"/>
    <m/>
  </r>
  <r>
    <x v="26"/>
    <s v="Betts Creek beds"/>
    <x v="1"/>
    <s v="C"/>
    <n v="921.27"/>
    <x v="4"/>
    <n v="1"/>
    <n v="5.29"/>
    <m/>
  </r>
  <r>
    <x v="26"/>
    <s v="Betts Creek beds"/>
    <x v="1"/>
    <s v="C"/>
    <n v="926.93000000000006"/>
    <x v="4"/>
    <n v="1.0800000000000409"/>
    <n v="4.3099999999999996"/>
    <m/>
  </r>
  <r>
    <x v="26"/>
    <s v="Betts Creek beds"/>
    <x v="1"/>
    <s v="C1"/>
    <n v="951"/>
    <x v="4"/>
    <n v="1"/>
    <n v="3.67"/>
    <m/>
  </r>
  <r>
    <x v="26"/>
    <s v="Betts Creek beds"/>
    <x v="1"/>
    <s v="C1"/>
    <n v="952"/>
    <x v="4"/>
    <n v="1"/>
    <n v="4.09"/>
    <m/>
  </r>
  <r>
    <x v="26"/>
    <s v="Betts Creek beds"/>
    <x v="1"/>
    <s v="C1"/>
    <n v="953.1"/>
    <x v="4"/>
    <n v="1"/>
    <n v="7.36"/>
    <m/>
  </r>
  <r>
    <x v="26"/>
    <s v="Betts Creek beds"/>
    <x v="1"/>
    <s v="C1"/>
    <n v="954.34"/>
    <x v="4"/>
    <n v="1"/>
    <n v="4.21"/>
    <m/>
  </r>
  <r>
    <x v="26"/>
    <s v="Betts Creek beds"/>
    <x v="1"/>
    <s v="C1"/>
    <n v="961.35"/>
    <x v="4"/>
    <n v="0.5"/>
    <n v="4.37"/>
    <m/>
  </r>
  <r>
    <x v="26"/>
    <s v="Betts Creek beds"/>
    <x v="1"/>
    <s v="D"/>
    <n v="980.35"/>
    <x v="4"/>
    <n v="0.5"/>
    <n v="3.8"/>
    <m/>
  </r>
  <r>
    <x v="26"/>
    <s v="Betts Creek beds"/>
    <x v="1"/>
    <s v="D"/>
    <n v="981.24"/>
    <x v="4"/>
    <n v="1"/>
    <n v="3.5"/>
    <m/>
  </r>
  <r>
    <x v="26"/>
    <s v="Betts Creek beds"/>
    <x v="1"/>
    <s v="D1"/>
    <n v="988.35"/>
    <x v="4"/>
    <n v="0.5"/>
    <n v="3.22"/>
    <m/>
  </r>
  <r>
    <x v="26"/>
    <s v="Betts Creek beds"/>
    <x v="1"/>
    <s v="D1"/>
    <n v="989.1"/>
    <x v="4"/>
    <n v="1"/>
    <n v="4.12"/>
    <m/>
  </r>
  <r>
    <x v="27"/>
    <s v="Betts Creek beds"/>
    <x v="1"/>
    <s v="A"/>
    <n v="744.68"/>
    <x v="5"/>
    <n v="1"/>
    <n v="4.7"/>
    <m/>
  </r>
  <r>
    <x v="27"/>
    <s v="Betts Creek beds"/>
    <x v="1"/>
    <s v="A"/>
    <n v="747.33"/>
    <x v="5"/>
    <n v="1"/>
    <n v="4.63"/>
    <m/>
  </r>
  <r>
    <x v="27"/>
    <s v="Betts Creek beds"/>
    <x v="1"/>
    <s v="AB interburden"/>
    <n v="757.06"/>
    <x v="5"/>
    <n v="0.5"/>
    <n v="2.77"/>
    <m/>
  </r>
  <r>
    <x v="27"/>
    <s v="Betts Creek beds"/>
    <x v="1"/>
    <s v="B"/>
    <n v="768.74"/>
    <x v="5"/>
    <n v="1"/>
    <n v="2.61"/>
    <m/>
  </r>
  <r>
    <x v="27"/>
    <s v="Betts Creek beds"/>
    <x v="1"/>
    <s v="B"/>
    <n v="772.09"/>
    <x v="5"/>
    <n v="1"/>
    <n v="4.62"/>
    <m/>
  </r>
  <r>
    <x v="27"/>
    <s v="Betts Creek beds"/>
    <x v="1"/>
    <s v="B"/>
    <n v="773.09"/>
    <x v="5"/>
    <n v="1"/>
    <n v="4.59"/>
    <m/>
  </r>
  <r>
    <x v="27"/>
    <s v="Betts Creek beds"/>
    <x v="1"/>
    <s v="C"/>
    <n v="826.1"/>
    <x v="4"/>
    <n v="1"/>
    <n v="3.74"/>
    <m/>
  </r>
  <r>
    <x v="27"/>
    <s v="Betts Creek beds"/>
    <x v="1"/>
    <s v="C"/>
    <n v="828.55"/>
    <x v="4"/>
    <n v="1"/>
    <n v="4.29"/>
    <m/>
  </r>
  <r>
    <x v="27"/>
    <s v="Betts Creek beds"/>
    <x v="1"/>
    <s v="C"/>
    <n v="829.95"/>
    <x v="4"/>
    <n v="1"/>
    <n v="4.7"/>
    <m/>
  </r>
  <r>
    <x v="27"/>
    <s v="Betts Creek beds"/>
    <x v="1"/>
    <s v="C"/>
    <n v="830.95"/>
    <x v="4"/>
    <n v="1"/>
    <n v="4.2699999999999996"/>
    <m/>
  </r>
  <r>
    <x v="27"/>
    <s v="Betts Creek beds"/>
    <x v="1"/>
    <s v="C"/>
    <n v="833.04"/>
    <x v="4"/>
    <n v="1"/>
    <n v="1.94"/>
    <m/>
  </r>
  <r>
    <x v="27"/>
    <s v="Betts Creek beds"/>
    <x v="1"/>
    <s v="CC1 interburden"/>
    <n v="848.93"/>
    <x v="4"/>
    <n v="1"/>
    <n v="6.19"/>
    <m/>
  </r>
  <r>
    <x v="27"/>
    <s v="Betts Creek beds"/>
    <x v="1"/>
    <s v="C1"/>
    <n v="854.1"/>
    <x v="4"/>
    <n v="1"/>
    <n v="5.03"/>
    <m/>
  </r>
  <r>
    <x v="27"/>
    <s v="Betts Creek beds"/>
    <x v="1"/>
    <s v="C1"/>
    <n v="855.97"/>
    <x v="4"/>
    <n v="1"/>
    <n v="4.3"/>
    <m/>
  </r>
  <r>
    <x v="27"/>
    <s v="Betts Creek beds"/>
    <x v="1"/>
    <s v="D"/>
    <n v="877.99"/>
    <x v="4"/>
    <n v="1"/>
    <n v="4.1900000000000004"/>
    <m/>
  </r>
  <r>
    <x v="27"/>
    <s v="Betts Creek beds"/>
    <x v="1"/>
    <s v="D"/>
    <n v="887.3"/>
    <x v="4"/>
    <n v="1"/>
    <n v="3.22"/>
    <m/>
  </r>
  <r>
    <x v="8"/>
    <s v="Betts Creek beds"/>
    <x v="1"/>
    <m/>
    <n v="987.06"/>
    <x v="4"/>
    <n v="0.5"/>
    <n v="2.4700000000000002"/>
    <m/>
  </r>
  <r>
    <x v="8"/>
    <s v="Betts Creek beds"/>
    <x v="1"/>
    <m/>
    <n v="988.07"/>
    <x v="4"/>
    <n v="0.5"/>
    <n v="2.0699999999999998"/>
    <m/>
  </r>
  <r>
    <x v="8"/>
    <s v="Betts Creek beds"/>
    <x v="1"/>
    <m/>
    <n v="992.17000000000007"/>
    <x v="4"/>
    <n v="0.45999999999992269"/>
    <n v="1.99"/>
    <m/>
  </r>
  <r>
    <x v="8"/>
    <s v="Betts Creek beds"/>
    <x v="1"/>
    <m/>
    <n v="993.24"/>
    <x v="4"/>
    <n v="1"/>
    <n v="2"/>
    <m/>
  </r>
  <r>
    <x v="8"/>
    <s v="Betts Creek beds"/>
    <x v="1"/>
    <m/>
    <n v="1032.92"/>
    <x v="0"/>
    <n v="0.5"/>
    <n v="6.51"/>
    <m/>
  </r>
  <r>
    <x v="8"/>
    <s v="Betts Creek beds"/>
    <x v="1"/>
    <m/>
    <n v="1036.54"/>
    <x v="0"/>
    <n v="0.5"/>
    <n v="4.9400000000000004"/>
    <m/>
  </r>
  <r>
    <x v="8"/>
    <s v="Betts Creek beds"/>
    <x v="1"/>
    <m/>
    <n v="1037.29"/>
    <x v="0"/>
    <n v="1"/>
    <n v="1.55"/>
    <m/>
  </r>
  <r>
    <x v="8"/>
    <s v="Betts Creek beds"/>
    <x v="1"/>
    <m/>
    <n v="1053.0899999999999"/>
    <x v="0"/>
    <n v="0.5"/>
    <n v="1.78"/>
    <m/>
  </r>
  <r>
    <x v="8"/>
    <s v="Betts Creek beds"/>
    <x v="1"/>
    <m/>
    <n v="1061.9100000000001"/>
    <x v="0"/>
    <n v="0.5"/>
    <n v="2.79"/>
    <m/>
  </r>
  <r>
    <x v="8"/>
    <s v="Betts Creek beds"/>
    <x v="1"/>
    <m/>
    <n v="1072.71"/>
    <x v="0"/>
    <n v="1"/>
    <n v="3.12"/>
    <m/>
  </r>
  <r>
    <x v="8"/>
    <s v="Betts Creek beds"/>
    <x v="1"/>
    <m/>
    <n v="1078.1199999999999"/>
    <x v="0"/>
    <n v="0.5"/>
    <n v="3.04"/>
    <m/>
  </r>
  <r>
    <x v="8"/>
    <s v="Betts Creek beds"/>
    <x v="1"/>
    <m/>
    <n v="1081.48"/>
    <x v="0"/>
    <n v="1"/>
    <n v="3.08"/>
    <m/>
  </r>
  <r>
    <x v="28"/>
    <s v="Betts Creek beds"/>
    <x v="1"/>
    <s v="A"/>
    <n v="794.2"/>
    <x v="5"/>
    <n v="1"/>
    <n v="0.36"/>
    <m/>
  </r>
  <r>
    <x v="28"/>
    <s v="Betts Creek beds"/>
    <x v="1"/>
    <s v="A"/>
    <n v="801.93"/>
    <x v="4"/>
    <n v="1"/>
    <n v="0.5"/>
    <m/>
  </r>
  <r>
    <x v="28"/>
    <s v="Betts Creek beds"/>
    <x v="1"/>
    <s v="A"/>
    <n v="803.86"/>
    <x v="4"/>
    <n v="1"/>
    <n v="1.04"/>
    <m/>
  </r>
  <r>
    <x v="28"/>
    <s v="Betts Creek beds"/>
    <x v="1"/>
    <s v="A"/>
    <n v="805.05"/>
    <x v="4"/>
    <n v="1"/>
    <n v="0.84"/>
    <m/>
  </r>
  <r>
    <x v="28"/>
    <s v="Betts Creek beds"/>
    <x v="1"/>
    <s v="A"/>
    <n v="806.05"/>
    <x v="4"/>
    <n v="1"/>
    <n v="0.51"/>
    <m/>
  </r>
  <r>
    <x v="28"/>
    <s v="Betts Creek beds"/>
    <x v="1"/>
    <s v="B"/>
    <n v="819.93"/>
    <x v="4"/>
    <n v="1"/>
    <n v="0.39"/>
    <m/>
  </r>
  <r>
    <x v="28"/>
    <s v="Betts Creek beds"/>
    <x v="1"/>
    <s v="B"/>
    <n v="828.7"/>
    <x v="4"/>
    <n v="1"/>
    <n v="0.74"/>
    <m/>
  </r>
  <r>
    <x v="28"/>
    <s v="Betts Creek beds"/>
    <x v="1"/>
    <s v="C"/>
    <n v="855.53"/>
    <x v="4"/>
    <n v="1"/>
    <n v="0.67"/>
    <m/>
  </r>
  <r>
    <x v="28"/>
    <s v="Betts Creek beds"/>
    <x v="1"/>
    <s v="C"/>
    <n v="856.96"/>
    <x v="4"/>
    <n v="1"/>
    <n v="0.78"/>
    <m/>
  </r>
  <r>
    <x v="28"/>
    <s v="Betts Creek beds"/>
    <x v="1"/>
    <s v="C"/>
    <n v="859.76"/>
    <x v="4"/>
    <n v="1"/>
    <n v="0.87"/>
    <m/>
  </r>
  <r>
    <x v="28"/>
    <s v="Betts Creek beds"/>
    <x v="1"/>
    <s v="C"/>
    <n v="860.76"/>
    <x v="4"/>
    <n v="1"/>
    <n v="0.54"/>
    <m/>
  </r>
  <r>
    <x v="28"/>
    <s v="Betts Creek beds"/>
    <x v="1"/>
    <s v="C"/>
    <n v="875.54"/>
    <x v="4"/>
    <n v="1"/>
    <n v="1.61"/>
    <m/>
  </r>
  <r>
    <x v="28"/>
    <s v="Betts Creek beds"/>
    <x v="1"/>
    <s v="D"/>
    <n v="888.23"/>
    <x v="4"/>
    <n v="1"/>
    <n v="0.64"/>
    <m/>
  </r>
  <r>
    <x v="28"/>
    <s v="Betts Creek beds"/>
    <x v="1"/>
    <s v="D"/>
    <n v="894.1"/>
    <x v="4"/>
    <n v="1"/>
    <n v="0.56999999999999995"/>
    <m/>
  </r>
  <r>
    <x v="28"/>
    <s v="Betts Creek beds"/>
    <x v="1"/>
    <s v="D"/>
    <n v="895.1"/>
    <x v="4"/>
    <n v="1"/>
    <n v="0.68"/>
    <m/>
  </r>
  <r>
    <x v="28"/>
    <s v="Betts Creek beds"/>
    <x v="1"/>
    <s v="E"/>
    <n v="903.92"/>
    <x v="4"/>
    <n v="1"/>
    <n v="0.65"/>
    <m/>
  </r>
  <r>
    <x v="28"/>
    <s v="Betts Creek beds"/>
    <x v="1"/>
    <s v="E"/>
    <n v="904.92"/>
    <x v="4"/>
    <n v="1"/>
    <n v="0.57999999999999996"/>
    <m/>
  </r>
  <r>
    <x v="28"/>
    <s v="Betts Creek beds"/>
    <x v="1"/>
    <s v="F"/>
    <n v="905.92"/>
    <x v="4"/>
    <n v="1"/>
    <n v="0.25"/>
    <m/>
  </r>
  <r>
    <x v="17"/>
    <s v="Betts Creek beds"/>
    <x v="1"/>
    <s v="R5"/>
    <n v="974.20499999999993"/>
    <x v="4"/>
    <n v="0.83000000000004093"/>
    <n v="4.03"/>
    <m/>
  </r>
  <r>
    <x v="17"/>
    <s v="Betts Creek beds"/>
    <x v="1"/>
    <s v="R6"/>
    <n v="985.81500000000005"/>
    <x v="4"/>
    <n v="0.4699999999999136"/>
    <n v="4.1900000000000004"/>
    <m/>
  </r>
  <r>
    <x v="17"/>
    <s v="Betts Creek beds"/>
    <x v="1"/>
    <s v="R7"/>
    <n v="995.42499999999995"/>
    <x v="4"/>
    <n v="0.38999999999998636"/>
    <n v="6.93"/>
    <m/>
  </r>
  <r>
    <x v="5"/>
    <s v="Betts Creek beds"/>
    <x v="1"/>
    <s v="R4"/>
    <n v="967.67"/>
    <x v="4"/>
    <n v="0.5"/>
    <n v="19.46"/>
    <m/>
  </r>
  <r>
    <x v="5"/>
    <s v="Betts Creek beds"/>
    <x v="1"/>
    <s v="R5"/>
    <n v="974.21"/>
    <x v="4"/>
    <n v="0.74000000000000909"/>
    <n v="8.7899999999999991"/>
    <m/>
  </r>
  <r>
    <x v="5"/>
    <s v="Betts Creek beds"/>
    <x v="1"/>
    <s v="R5"/>
    <n v="973.95"/>
    <x v="4"/>
    <n v="0.2199999999999136"/>
    <n v="12.09"/>
    <m/>
  </r>
  <r>
    <x v="5"/>
    <s v="Betts Creek beds"/>
    <x v="1"/>
    <s v="R5"/>
    <n v="974.31999999999994"/>
    <x v="4"/>
    <n v="0.5200000000000955"/>
    <n v="7.32"/>
    <m/>
  </r>
  <r>
    <x v="5"/>
    <s v="Betts Creek beds"/>
    <x v="1"/>
    <s v="R6"/>
    <n v="985.625"/>
    <x v="4"/>
    <n v="0.75"/>
    <n v="8.82"/>
    <m/>
  </r>
  <r>
    <x v="5"/>
    <s v="Betts Creek beds"/>
    <x v="1"/>
    <s v="R7"/>
    <n v="995.39499999999998"/>
    <x v="4"/>
    <n v="0.47000000000002728"/>
    <n v="8.0500000000000007"/>
    <m/>
  </r>
  <r>
    <x v="29"/>
    <s v="Betts Creek beds"/>
    <x v="1"/>
    <m/>
    <n v="808.44"/>
    <x v="4"/>
    <n v="1"/>
    <n v="2.12"/>
    <m/>
  </r>
  <r>
    <x v="29"/>
    <s v="Betts Creek beds"/>
    <x v="1"/>
    <m/>
    <n v="809.66"/>
    <x v="4"/>
    <n v="1"/>
    <n v="2.4300000000000002"/>
    <m/>
  </r>
  <r>
    <x v="29"/>
    <s v="Betts Creek beds"/>
    <x v="1"/>
    <m/>
    <n v="812.27"/>
    <x v="4"/>
    <n v="1"/>
    <n v="2.06"/>
    <m/>
  </r>
  <r>
    <x v="29"/>
    <s v="Betts Creek beds"/>
    <x v="1"/>
    <m/>
    <n v="863.06"/>
    <x v="4"/>
    <n v="0.5"/>
    <n v="2.08"/>
    <m/>
  </r>
  <r>
    <x v="29"/>
    <s v="Betts Creek beds"/>
    <x v="1"/>
    <m/>
    <n v="864.88"/>
    <x v="4"/>
    <n v="0.5"/>
    <n v="3.81"/>
    <m/>
  </r>
  <r>
    <x v="29"/>
    <s v="Betts Creek beds"/>
    <x v="1"/>
    <m/>
    <n v="869.58"/>
    <x v="4"/>
    <n v="1"/>
    <n v="2.23"/>
    <m/>
  </r>
  <r>
    <x v="29"/>
    <s v="Betts Creek beds"/>
    <x v="1"/>
    <m/>
    <n v="879.91"/>
    <x v="4"/>
    <n v="0.5"/>
    <n v="2.31"/>
    <m/>
  </r>
  <r>
    <x v="29"/>
    <s v="Betts Creek beds"/>
    <x v="1"/>
    <m/>
    <n v="893.75"/>
    <x v="4"/>
    <n v="0.5"/>
    <n v="1.79"/>
    <m/>
  </r>
  <r>
    <x v="29"/>
    <s v="Betts Creek beds"/>
    <x v="1"/>
    <m/>
    <n v="906.65"/>
    <x v="4"/>
    <n v="1"/>
    <n v="1.84"/>
    <m/>
  </r>
  <r>
    <x v="29"/>
    <s v="Betts Creek beds"/>
    <x v="1"/>
    <m/>
    <n v="959.25"/>
    <x v="4"/>
    <n v="0.5"/>
    <n v="2.08"/>
    <m/>
  </r>
  <r>
    <x v="18"/>
    <s v="Betts Creek beds"/>
    <x v="1"/>
    <m/>
    <n v="1182.31"/>
    <x v="0"/>
    <n v="0.79999999999995453"/>
    <n v="0.73"/>
    <m/>
  </r>
  <r>
    <x v="9"/>
    <s v="Betts Creek beds"/>
    <x v="1"/>
    <m/>
    <n v="944"/>
    <x v="4"/>
    <m/>
    <n v="2.0104771343621692"/>
    <m/>
  </r>
  <r>
    <x v="9"/>
    <s v="Betts Creek beds"/>
    <x v="1"/>
    <m/>
    <n v="970"/>
    <x v="4"/>
    <m/>
    <n v="2.1237434517910239"/>
    <m/>
  </r>
  <r>
    <x v="9"/>
    <s v="Betts Creek beds"/>
    <x v="1"/>
    <m/>
    <n v="982"/>
    <x v="4"/>
    <m/>
    <n v="2.0387937137193828"/>
    <m/>
  </r>
  <r>
    <x v="9"/>
    <s v="Betts Creek beds"/>
    <x v="1"/>
    <m/>
    <n v="989"/>
    <x v="4"/>
    <m/>
    <n v="3.1997734673651426"/>
    <m/>
  </r>
  <r>
    <x v="9"/>
    <s v="Betts Creek beds"/>
    <x v="1"/>
    <m/>
    <n v="991"/>
    <x v="4"/>
    <m/>
    <n v="2.0671102930765963"/>
    <m/>
  </r>
  <r>
    <x v="9"/>
    <s v="Betts Creek beds"/>
    <x v="1"/>
    <m/>
    <n v="997"/>
    <x v="4"/>
    <m/>
    <n v="3.4263061022228518"/>
    <m/>
  </r>
  <r>
    <x v="9"/>
    <s v="Betts Creek beds"/>
    <x v="1"/>
    <m/>
    <n v="1033"/>
    <x v="0"/>
    <m/>
    <n v="2.4069092453631602"/>
    <m/>
  </r>
  <r>
    <x v="9"/>
    <s v="Betts Creek beds"/>
    <x v="1"/>
    <m/>
    <n v="1042"/>
    <x v="0"/>
    <m/>
    <n v="2.6334418802208694"/>
    <m/>
  </r>
  <r>
    <x v="9"/>
    <s v="Betts Creek beds"/>
    <x v="1"/>
    <m/>
    <n v="1047"/>
    <x v="0"/>
    <m/>
    <n v="2.6051253008636559"/>
    <m/>
  </r>
  <r>
    <x v="9"/>
    <s v="Betts Creek beds"/>
    <x v="1"/>
    <m/>
    <n v="1057"/>
    <x v="0"/>
    <m/>
    <n v="2.3502760866487331"/>
    <m/>
  </r>
  <r>
    <x v="9"/>
    <s v="Betts Creek beds"/>
    <x v="1"/>
    <m/>
    <n v="1061"/>
    <x v="0"/>
    <m/>
    <n v="2.7183916182925105"/>
    <m/>
  </r>
  <r>
    <x v="9"/>
    <s v="Betts Creek beds"/>
    <x v="1"/>
    <m/>
    <n v="1069"/>
    <x v="0"/>
    <m/>
    <n v="1.9255273962905282"/>
    <m/>
  </r>
  <r>
    <x v="30"/>
    <s v="Betts Creek beds"/>
    <x v="1"/>
    <s v="Aramac seam"/>
    <n v="859.52"/>
    <x v="4"/>
    <n v="1"/>
    <n v="0.92"/>
    <m/>
  </r>
  <r>
    <x v="30"/>
    <s v="Betts Creek beds"/>
    <x v="1"/>
    <s v="Aramac seam"/>
    <n v="860.52"/>
    <x v="4"/>
    <n v="1"/>
    <n v="0.89"/>
    <m/>
  </r>
  <r>
    <x v="30"/>
    <s v="Betts Creek beds"/>
    <x v="1"/>
    <s v="Aramac seam"/>
    <n v="861.52"/>
    <x v="4"/>
    <n v="1"/>
    <n v="1.25"/>
    <m/>
  </r>
  <r>
    <x v="30"/>
    <s v="Betts Creek beds"/>
    <x v="1"/>
    <s v="Aramac seam"/>
    <n v="890.05"/>
    <x v="4"/>
    <n v="1"/>
    <n v="1.2"/>
    <m/>
  </r>
  <r>
    <x v="31"/>
    <s v="Betts Creek beds"/>
    <x v="1"/>
    <s v="A"/>
    <n v="538.66"/>
    <x v="5"/>
    <n v="1"/>
    <n v="0.39"/>
    <m/>
  </r>
  <r>
    <x v="31"/>
    <s v="Betts Creek beds"/>
    <x v="1"/>
    <s v="C"/>
    <n v="590.53"/>
    <x v="5"/>
    <n v="1"/>
    <n v="0.18"/>
    <m/>
  </r>
  <r>
    <x v="31"/>
    <s v="Betts Creek beds"/>
    <x v="1"/>
    <s v="C"/>
    <n v="591.53"/>
    <x v="5"/>
    <n v="1"/>
    <n v="0.13"/>
    <m/>
  </r>
  <r>
    <x v="31"/>
    <s v="Betts Creek beds"/>
    <x v="1"/>
    <s v="C"/>
    <n v="593.97"/>
    <x v="5"/>
    <n v="1"/>
    <n v="0.28999999999999998"/>
    <m/>
  </r>
  <r>
    <x v="31"/>
    <s v="Betts Creek beds"/>
    <x v="1"/>
    <s v="C"/>
    <n v="606.16"/>
    <x v="5"/>
    <n v="1"/>
    <n v="0.13"/>
    <m/>
  </r>
  <r>
    <x v="31"/>
    <s v="Betts Creek beds"/>
    <x v="1"/>
    <s v="C"/>
    <n v="608.94000000000005"/>
    <x v="5"/>
    <n v="1"/>
    <n v="0.14000000000000001"/>
    <m/>
  </r>
  <r>
    <x v="31"/>
    <s v="Betts Creek beds"/>
    <x v="1"/>
    <s v="C"/>
    <n v="618.80999999999995"/>
    <x v="5"/>
    <n v="1"/>
    <n v="0.28000000000000003"/>
    <m/>
  </r>
  <r>
    <x v="31"/>
    <s v="Betts Creek beds"/>
    <x v="1"/>
    <s v="C"/>
    <n v="621.05999999999995"/>
    <x v="5"/>
    <n v="1"/>
    <n v="0.25"/>
    <m/>
  </r>
  <r>
    <x v="31"/>
    <s v="Betts Creek beds"/>
    <x v="1"/>
    <s v="C"/>
    <n v="622.05999999999995"/>
    <x v="5"/>
    <n v="1"/>
    <n v="0.38"/>
    <m/>
  </r>
  <r>
    <x v="31"/>
    <s v="Betts Creek beds"/>
    <x v="1"/>
    <s v="C"/>
    <n v="623.9"/>
    <x v="5"/>
    <n v="1"/>
    <n v="0.2"/>
    <m/>
  </r>
  <r>
    <x v="31"/>
    <s v="Betts Creek beds"/>
    <x v="1"/>
    <s v="C"/>
    <n v="630.21"/>
    <x v="5"/>
    <n v="0.5"/>
    <n v="0.56000000000000005"/>
    <m/>
  </r>
  <r>
    <x v="31"/>
    <s v="Betts Creek beds"/>
    <x v="1"/>
    <s v="D"/>
    <n v="648.38"/>
    <x v="5"/>
    <n v="1"/>
    <n v="0.28999999999999998"/>
    <m/>
  </r>
  <r>
    <x v="32"/>
    <s v="Betts Creek beds"/>
    <x v="1"/>
    <m/>
    <n v="1399.54"/>
    <x v="1"/>
    <n v="1"/>
    <n v="1.24"/>
    <m/>
  </r>
  <r>
    <x v="32"/>
    <s v="Betts Creek beds"/>
    <x v="1"/>
    <m/>
    <n v="1401.14"/>
    <x v="3"/>
    <n v="1"/>
    <n v="0.95"/>
    <m/>
  </r>
  <r>
    <x v="32"/>
    <s v="Betts Creek beds"/>
    <x v="1"/>
    <m/>
    <n v="1402.65"/>
    <x v="3"/>
    <n v="1"/>
    <n v="0.79"/>
    <m/>
  </r>
  <r>
    <x v="32"/>
    <s v="Betts Creek beds"/>
    <x v="1"/>
    <m/>
    <n v="1403.65"/>
    <x v="3"/>
    <n v="1"/>
    <n v="0.76"/>
    <m/>
  </r>
  <r>
    <x v="32"/>
    <s v="Betts Creek beds"/>
    <x v="1"/>
    <m/>
    <n v="1405.3"/>
    <x v="3"/>
    <n v="1"/>
    <n v="0.83"/>
    <m/>
  </r>
  <r>
    <x v="32"/>
    <s v="Betts Creek beds"/>
    <x v="1"/>
    <m/>
    <n v="1406.3"/>
    <x v="3"/>
    <n v="1"/>
    <n v="0.59"/>
    <m/>
  </r>
  <r>
    <x v="33"/>
    <s v="Betts Creek beds"/>
    <x v="1"/>
    <m/>
    <n v="1192.3599999999999"/>
    <x v="0"/>
    <n v="1"/>
    <n v="2.42"/>
    <m/>
  </r>
  <r>
    <x v="33"/>
    <s v="Betts Creek beds"/>
    <x v="1"/>
    <m/>
    <n v="1193.5"/>
    <x v="0"/>
    <n v="1"/>
    <n v="3.5"/>
    <m/>
  </r>
  <r>
    <x v="33"/>
    <s v="Betts Creek beds"/>
    <x v="1"/>
    <m/>
    <n v="1194.68"/>
    <x v="0"/>
    <n v="1"/>
    <n v="2.25"/>
    <m/>
  </r>
  <r>
    <x v="33"/>
    <s v="Betts Creek beds"/>
    <x v="1"/>
    <m/>
    <n v="1197.6500000000001"/>
    <x v="0"/>
    <n v="1"/>
    <n v="3.26"/>
    <m/>
  </r>
  <r>
    <x v="33"/>
    <s v="Betts Creek beds"/>
    <x v="1"/>
    <m/>
    <n v="1199.07"/>
    <x v="0"/>
    <n v="1"/>
    <n v="3.03"/>
    <m/>
  </r>
  <r>
    <x v="33"/>
    <s v="Betts Creek beds"/>
    <x v="1"/>
    <m/>
    <n v="1203.75"/>
    <x v="1"/>
    <n v="1"/>
    <n v="3.58"/>
    <m/>
  </r>
  <r>
    <x v="33"/>
    <s v="Betts Creek beds"/>
    <x v="1"/>
    <m/>
    <n v="1205.43"/>
    <x v="1"/>
    <n v="1"/>
    <n v="2.88"/>
    <m/>
  </r>
  <r>
    <x v="33"/>
    <s v="Betts Creek beds"/>
    <x v="1"/>
    <m/>
    <n v="1207.29"/>
    <x v="1"/>
    <n v="1"/>
    <n v="2.46"/>
    <m/>
  </r>
  <r>
    <x v="33"/>
    <s v="Betts Creek beds"/>
    <x v="1"/>
    <m/>
    <n v="1210.71"/>
    <x v="1"/>
    <n v="0.5"/>
    <n v="1.92"/>
    <m/>
  </r>
  <r>
    <x v="33"/>
    <s v="Betts Creek beds"/>
    <x v="1"/>
    <m/>
    <n v="1213.3399999999999"/>
    <x v="1"/>
    <n v="1"/>
    <n v="1.51"/>
    <m/>
  </r>
  <r>
    <x v="33"/>
    <s v="Betts Creek beds"/>
    <x v="1"/>
    <m/>
    <n v="1218.1199999999999"/>
    <x v="1"/>
    <n v="0.5"/>
    <n v="1.97"/>
    <m/>
  </r>
  <r>
    <x v="33"/>
    <s v="Betts Creek beds"/>
    <x v="1"/>
    <m/>
    <n v="1238.21"/>
    <x v="1"/>
    <n v="1"/>
    <n v="1.99"/>
    <m/>
  </r>
  <r>
    <x v="33"/>
    <s v="Betts Creek beds"/>
    <x v="1"/>
    <m/>
    <n v="1251.71"/>
    <x v="1"/>
    <n v="1"/>
    <n v="1.47"/>
    <m/>
  </r>
  <r>
    <x v="33"/>
    <s v="Betts Creek beds"/>
    <x v="1"/>
    <m/>
    <n v="1253.48"/>
    <x v="1"/>
    <n v="1"/>
    <n v="1.9"/>
    <m/>
  </r>
  <r>
    <x v="33"/>
    <s v="Betts Creek beds"/>
    <x v="1"/>
    <m/>
    <n v="1254.48"/>
    <x v="1"/>
    <n v="1"/>
    <n v="2.78"/>
    <m/>
  </r>
  <r>
    <x v="33"/>
    <s v="Betts Creek beds"/>
    <x v="1"/>
    <m/>
    <n v="1255.48"/>
    <x v="1"/>
    <n v="1"/>
    <n v="3.27"/>
    <m/>
  </r>
  <r>
    <x v="33"/>
    <s v="Betts Creek beds"/>
    <x v="1"/>
    <m/>
    <n v="1271.31"/>
    <x v="1"/>
    <n v="1"/>
    <n v="1.63"/>
    <m/>
  </r>
  <r>
    <x v="33"/>
    <s v="Betts Creek beds"/>
    <x v="1"/>
    <m/>
    <n v="1272.74"/>
    <x v="1"/>
    <n v="1"/>
    <n v="2.1"/>
    <m/>
  </r>
  <r>
    <x v="34"/>
    <s v="Betts Creek beds"/>
    <x v="1"/>
    <m/>
    <n v="1056.72"/>
    <x v="0"/>
    <n v="0.5"/>
    <n v="2.13"/>
    <m/>
  </r>
  <r>
    <x v="34"/>
    <s v="Betts Creek beds"/>
    <x v="1"/>
    <m/>
    <n v="1058.93"/>
    <x v="0"/>
    <n v="1"/>
    <n v="1.96"/>
    <m/>
  </r>
  <r>
    <x v="34"/>
    <s v="Betts Creek beds"/>
    <x v="1"/>
    <m/>
    <n v="1073.33"/>
    <x v="0"/>
    <n v="1"/>
    <n v="2.2799999999999998"/>
    <m/>
  </r>
  <r>
    <x v="34"/>
    <s v="Betts Creek beds"/>
    <x v="1"/>
    <m/>
    <n v="1075.07"/>
    <x v="0"/>
    <n v="1"/>
    <n v="2.64"/>
    <m/>
  </r>
  <r>
    <x v="34"/>
    <s v="Betts Creek beds"/>
    <x v="1"/>
    <m/>
    <n v="1076.43"/>
    <x v="0"/>
    <n v="1"/>
    <n v="2.99"/>
    <m/>
  </r>
  <r>
    <x v="34"/>
    <s v="Betts Creek beds"/>
    <x v="1"/>
    <m/>
    <n v="1093.47"/>
    <x v="0"/>
    <n v="1"/>
    <n v="2.4500000000000002"/>
    <m/>
  </r>
  <r>
    <x v="34"/>
    <s v="Betts Creek beds"/>
    <x v="1"/>
    <m/>
    <n v="1094.47"/>
    <x v="0"/>
    <n v="1"/>
    <n v="2.46"/>
    <m/>
  </r>
  <r>
    <x v="34"/>
    <s v="Betts Creek beds"/>
    <x v="1"/>
    <m/>
    <n v="1124.48"/>
    <x v="0"/>
    <n v="1"/>
    <n v="2.57"/>
    <m/>
  </r>
  <r>
    <x v="34"/>
    <s v="Betts Creek beds"/>
    <x v="1"/>
    <m/>
    <n v="1138.1199999999999"/>
    <x v="0"/>
    <n v="1"/>
    <n v="2.68"/>
    <m/>
  </r>
  <r>
    <x v="34"/>
    <s v="Betts Creek beds"/>
    <x v="1"/>
    <m/>
    <n v="1139.1199999999999"/>
    <x v="0"/>
    <n v="1"/>
    <n v="2.1800000000000002"/>
    <m/>
  </r>
  <r>
    <x v="14"/>
    <s v="Betts Creek beds"/>
    <x v="1"/>
    <m/>
    <n v="960.79"/>
    <x v="4"/>
    <n v="1"/>
    <n v="2.62"/>
    <m/>
  </r>
  <r>
    <x v="14"/>
    <s v="Betts Creek beds"/>
    <x v="1"/>
    <m/>
    <n v="963.35"/>
    <x v="4"/>
    <n v="1"/>
    <n v="2.61"/>
    <m/>
  </r>
  <r>
    <x v="14"/>
    <s v="Betts Creek beds"/>
    <x v="1"/>
    <m/>
    <n v="964.35"/>
    <x v="4"/>
    <n v="1"/>
    <n v="3.29"/>
    <m/>
  </r>
  <r>
    <x v="14"/>
    <s v="Betts Creek beds"/>
    <x v="1"/>
    <m/>
    <n v="967.71"/>
    <x v="4"/>
    <n v="0.5"/>
    <n v="3.31"/>
    <m/>
  </r>
  <r>
    <x v="14"/>
    <s v="Betts Creek beds"/>
    <x v="1"/>
    <m/>
    <n v="1050.01"/>
    <x v="0"/>
    <n v="0.5"/>
    <n v="4.42"/>
    <m/>
  </r>
  <r>
    <x v="14"/>
    <s v="Betts Creek beds"/>
    <x v="1"/>
    <m/>
    <n v="1055.27"/>
    <x v="0"/>
    <n v="1"/>
    <n v="2.85"/>
    <m/>
  </r>
  <r>
    <x v="19"/>
    <s v="Betts Creek beds"/>
    <x v="1"/>
    <m/>
    <n v="1348.6599999999999"/>
    <x v="1"/>
    <n v="0.70000000000004547"/>
    <n v="2.5"/>
    <m/>
  </r>
  <r>
    <x v="19"/>
    <s v="Betts Creek beds"/>
    <x v="1"/>
    <m/>
    <n v="1360.04"/>
    <x v="1"/>
    <n v="0.79999999999995453"/>
    <n v="1.88"/>
    <m/>
  </r>
  <r>
    <x v="19"/>
    <s v="Betts Creek beds"/>
    <x v="1"/>
    <m/>
    <n v="1364.4"/>
    <x v="1"/>
    <n v="0.79999999999995453"/>
    <n v="1.81"/>
    <m/>
  </r>
  <r>
    <x v="19"/>
    <s v="Betts Creek beds"/>
    <x v="1"/>
    <m/>
    <n v="1375.2"/>
    <x v="1"/>
    <n v="0.57999999999992724"/>
    <n v="1.1499999999999999"/>
    <m/>
  </r>
  <r>
    <x v="4"/>
    <s v="Betts Creek beds"/>
    <x v="1"/>
    <m/>
    <n v="1004.4549999999999"/>
    <x v="0"/>
    <n v="0.33000000000004093"/>
    <n v="9.91"/>
    <m/>
  </r>
  <r>
    <x v="4"/>
    <s v="Betts Creek beds"/>
    <x v="1"/>
    <m/>
    <n v="1014.9200000000001"/>
    <x v="0"/>
    <n v="0.58000000000004093"/>
    <n v="4.87"/>
    <m/>
  </r>
  <r>
    <x v="4"/>
    <s v="Betts Creek beds"/>
    <x v="1"/>
    <m/>
    <n v="1025.885"/>
    <x v="0"/>
    <n v="0.59000000000014552"/>
    <n v="5.76"/>
    <m/>
  </r>
  <r>
    <x v="13"/>
    <s v="Betts Creek beds"/>
    <x v="1"/>
    <m/>
    <n v="1486.76"/>
    <x v="3"/>
    <n v="0.3000000000001819"/>
    <n v="0.99199999999999999"/>
    <m/>
  </r>
  <r>
    <x v="5"/>
    <s v="Betts Creek beds"/>
    <x v="1"/>
    <m/>
    <n v="1043.81"/>
    <x v="0"/>
    <n v="0.75999999999999091"/>
    <n v="5.05"/>
    <m/>
  </r>
  <r>
    <x v="7"/>
    <s v="Betts Creek beds"/>
    <x v="1"/>
    <s v="NA"/>
    <n v="1103.05"/>
    <x v="0"/>
    <n v="0.5"/>
    <n v="4.0199999999999996"/>
    <m/>
  </r>
  <r>
    <x v="7"/>
    <s v="Betts Creek beds"/>
    <x v="1"/>
    <s v="NA"/>
    <n v="1105.5"/>
    <x v="0"/>
    <n v="1"/>
    <n v="1.27"/>
    <m/>
  </r>
  <r>
    <x v="7"/>
    <s v="Betts Creek beds"/>
    <x v="1"/>
    <s v="NA"/>
    <n v="1130.32"/>
    <x v="0"/>
    <n v="0.5"/>
    <n v="1.41"/>
    <m/>
  </r>
  <r>
    <x v="7"/>
    <s v="Betts Creek beds"/>
    <x v="1"/>
    <s v="NA"/>
    <n v="1162.69"/>
    <x v="0"/>
    <n v="1"/>
    <n v="1.6"/>
    <m/>
  </r>
  <r>
    <x v="20"/>
    <s v="Colinlea Sandstone"/>
    <x v="1"/>
    <s v="NA"/>
    <n v="1219.3600000000001"/>
    <x v="1"/>
    <n v="0.68000000000006366"/>
    <n v="1.0900000000000001"/>
    <m/>
  </r>
  <r>
    <x v="20"/>
    <s v="Colinlea Sandstone"/>
    <x v="1"/>
    <s v="NA"/>
    <n v="1220.825"/>
    <x v="1"/>
    <n v="0.80999999999994543"/>
    <n v="0.84"/>
    <m/>
  </r>
  <r>
    <x v="10"/>
    <s v="Colinlea Sandstone"/>
    <x v="1"/>
    <m/>
    <n v="1549.87"/>
    <x v="3"/>
    <n v="0.29999999999995453"/>
    <n v="1.21"/>
    <m/>
  </r>
  <r>
    <x v="12"/>
    <s v="Colinlea Sandstone"/>
    <x v="1"/>
    <m/>
    <n v="1626.0500000000002"/>
    <x v="2"/>
    <n v="0.29999999999995453"/>
    <n v="4.08"/>
    <m/>
  </r>
  <r>
    <x v="35"/>
    <s v="Winton Formation"/>
    <x v="2"/>
    <m/>
    <n v="241.625"/>
    <x v="6"/>
    <n v="1.1499999999999773"/>
    <n v="0.86"/>
    <s v="weighted average"/>
  </r>
  <r>
    <x v="36"/>
    <s v="Winton Formation"/>
    <x v="2"/>
    <m/>
    <n v="225.22500000000002"/>
    <x v="6"/>
    <n v="0.34999999999999432"/>
    <n v="1.99"/>
    <m/>
  </r>
  <r>
    <x v="36"/>
    <s v="Winton Formation"/>
    <x v="2"/>
    <m/>
    <n v="271.97000000000003"/>
    <x v="6"/>
    <n v="0.33999999999997499"/>
    <n v="0.28000000000000003"/>
    <m/>
  </r>
  <r>
    <x v="36"/>
    <s v="Winton Formation"/>
    <x v="2"/>
    <m/>
    <n v="289.78499999999997"/>
    <x v="6"/>
    <n v="0.43000000000000682"/>
    <n v="3.04"/>
    <m/>
  </r>
  <r>
    <x v="36"/>
    <s v="Winton Formation"/>
    <x v="2"/>
    <m/>
    <n v="308.35000000000002"/>
    <x v="6"/>
    <n v="0.5"/>
    <n v="6.28"/>
    <m/>
  </r>
  <r>
    <x v="36"/>
    <s v="Winton Formation"/>
    <x v="2"/>
    <m/>
    <n v="309.05"/>
    <x v="6"/>
    <n v="0.89999999999997726"/>
    <n v="1.19"/>
    <m/>
  </r>
  <r>
    <x v="36"/>
    <s v="Winton Formation"/>
    <x v="2"/>
    <m/>
    <n v="309.57499999999999"/>
    <x v="6"/>
    <n v="0.14999999999997726"/>
    <n v="1.65"/>
    <m/>
  </r>
  <r>
    <x v="36"/>
    <s v="Winton Formation"/>
    <x v="2"/>
    <m/>
    <n v="322.95"/>
    <x v="6"/>
    <n v="0.89999999999997726"/>
    <n v="0.73"/>
    <m/>
  </r>
  <r>
    <x v="36"/>
    <s v="Winton Formation"/>
    <x v="2"/>
    <m/>
    <n v="329.72"/>
    <x v="6"/>
    <n v="0.80000000000001137"/>
    <n v="1.9"/>
    <m/>
  </r>
  <r>
    <x v="36"/>
    <s v="Winton Formation"/>
    <x v="2"/>
    <m/>
    <n v="330.6"/>
    <x v="6"/>
    <n v="0.80000000000001137"/>
    <n v="1.03"/>
    <m/>
  </r>
  <r>
    <x v="36"/>
    <s v="Winton Formation"/>
    <x v="2"/>
    <m/>
    <n v="331.5"/>
    <x v="6"/>
    <n v="1"/>
    <n v="2.15"/>
    <m/>
  </r>
  <r>
    <x v="36"/>
    <s v="Winton Formation"/>
    <x v="2"/>
    <m/>
    <n v="332.5"/>
    <x v="6"/>
    <n v="1"/>
    <n v="4.7"/>
    <m/>
  </r>
  <r>
    <x v="36"/>
    <s v="Winton Formation"/>
    <x v="2"/>
    <m/>
    <n v="347.92499999999995"/>
    <x v="6"/>
    <n v="0.44999999999998863"/>
    <n v="1.05"/>
    <m/>
  </r>
  <r>
    <x v="36"/>
    <s v="Winton Formation"/>
    <x v="2"/>
    <m/>
    <n v="348.37"/>
    <x v="6"/>
    <n v="0.43999999999999773"/>
    <n v="0.86"/>
    <m/>
  </r>
  <r>
    <x v="36"/>
    <s v="Winton Formation"/>
    <x v="2"/>
    <m/>
    <n v="348.84"/>
    <x v="6"/>
    <n v="0.5"/>
    <n v="7.14"/>
    <m/>
  </r>
  <r>
    <x v="36"/>
    <s v="Winton Formation"/>
    <x v="2"/>
    <m/>
    <n v="350.60500000000002"/>
    <x v="6"/>
    <n v="0.96999999999997044"/>
    <n v="13.33"/>
    <m/>
  </r>
  <r>
    <x v="36"/>
    <s v="Winton Formation"/>
    <x v="2"/>
    <m/>
    <n v="351.57499999999999"/>
    <x v="6"/>
    <n v="0.97000000000002728"/>
    <n v="16.07"/>
    <m/>
  </r>
  <r>
    <x v="36"/>
    <s v="Winton Formation"/>
    <x v="2"/>
    <m/>
    <n v="352.55"/>
    <x v="6"/>
    <n v="0.98000000000001819"/>
    <n v="0.27"/>
    <m/>
  </r>
  <r>
    <x v="36"/>
    <s v="Winton Formation"/>
    <x v="2"/>
    <m/>
    <n v="353.53"/>
    <x v="6"/>
    <n v="0.97999999999996135"/>
    <n v="0.9"/>
    <m/>
  </r>
  <r>
    <x v="36"/>
    <s v="Winton Formation"/>
    <x v="2"/>
    <m/>
    <n v="355.065"/>
    <x v="6"/>
    <n v="0.92999999999994998"/>
    <n v="11.03"/>
    <m/>
  </r>
  <r>
    <x v="36"/>
    <s v="Winton Formation"/>
    <x v="2"/>
    <m/>
    <n v="356.72"/>
    <x v="6"/>
    <n v="0.97999999999996135"/>
    <n v="7.66"/>
    <m/>
  </r>
  <r>
    <x v="36"/>
    <s v="Winton Formation"/>
    <x v="2"/>
    <m/>
    <n v="364.6"/>
    <x v="6"/>
    <n v="1"/>
    <n v="0.66"/>
    <m/>
  </r>
  <r>
    <x v="35"/>
    <s v="Winton Formation"/>
    <x v="2"/>
    <m/>
    <n v="261.21000000000004"/>
    <x v="6"/>
    <n v="0.19999999999998863"/>
    <n v="8.52"/>
    <m/>
  </r>
  <r>
    <x v="35"/>
    <s v="Winton Formation"/>
    <x v="2"/>
    <m/>
    <n v="268.86500000000001"/>
    <x v="6"/>
    <n v="0.76999999999998181"/>
    <n v="1.32"/>
    <m/>
  </r>
  <r>
    <x v="35"/>
    <s v="Winton Formation"/>
    <x v="2"/>
    <m/>
    <n v="289.14999999999998"/>
    <x v="6"/>
    <n v="0.30000000000001137"/>
    <n v="1.92"/>
    <m/>
  </r>
  <r>
    <x v="35"/>
    <s v="Winton Formation"/>
    <x v="2"/>
    <m/>
    <n v="296.18"/>
    <x v="6"/>
    <n v="0.46000000000003638"/>
    <n v="1.94"/>
    <m/>
  </r>
  <r>
    <x v="35"/>
    <s v="Winton Formation"/>
    <x v="2"/>
    <m/>
    <n v="328.08500000000004"/>
    <x v="6"/>
    <n v="0.32999999999998408"/>
    <n v="4.37"/>
    <m/>
  </r>
  <r>
    <x v="35"/>
    <s v="Winton Formation"/>
    <x v="2"/>
    <m/>
    <n v="335.61"/>
    <x v="6"/>
    <n v="0.57999999999998408"/>
    <n v="0.87"/>
    <m/>
  </r>
  <r>
    <x v="37"/>
    <m/>
    <x v="3"/>
    <m/>
    <m/>
    <x v="7"/>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V2:Z21" firstHeaderRow="1" firstDataRow="2" firstDataCol="1"/>
  <pivotFields count="9">
    <pivotField showAll="0"/>
    <pivotField showAll="0"/>
    <pivotField axis="axisRow" showAll="0">
      <items count="5">
        <item x="0"/>
        <item x="1"/>
        <item x="2"/>
        <item x="3"/>
        <item t="default"/>
      </items>
    </pivotField>
    <pivotField showAll="0"/>
    <pivotField showAll="0"/>
    <pivotField axis="axisRow" showAll="0" defaultSubtotal="0">
      <items count="8">
        <item x="6"/>
        <item x="2"/>
        <item x="0"/>
        <item x="1"/>
        <item x="3"/>
        <item x="5"/>
        <item x="4"/>
        <item x="7"/>
      </items>
    </pivotField>
    <pivotField showAll="0"/>
    <pivotField dataField="1" numFmtId="2" showAll="0"/>
    <pivotField showAll="0"/>
  </pivotFields>
  <rowFields count="2">
    <field x="2"/>
    <field x="5"/>
  </rowFields>
  <rowItems count="18">
    <i>
      <x/>
    </i>
    <i r="1">
      <x v="1"/>
    </i>
    <i r="1">
      <x v="2"/>
    </i>
    <i r="1">
      <x v="3"/>
    </i>
    <i r="1">
      <x v="4"/>
    </i>
    <i r="1">
      <x v="6"/>
    </i>
    <i>
      <x v="1"/>
    </i>
    <i r="1">
      <x v="1"/>
    </i>
    <i r="1">
      <x v="2"/>
    </i>
    <i r="1">
      <x v="3"/>
    </i>
    <i r="1">
      <x v="4"/>
    </i>
    <i r="1">
      <x v="5"/>
    </i>
    <i r="1">
      <x v="6"/>
    </i>
    <i>
      <x v="2"/>
    </i>
    <i r="1">
      <x/>
    </i>
    <i>
      <x v="3"/>
    </i>
    <i r="1">
      <x v="7"/>
    </i>
    <i t="grand">
      <x/>
    </i>
  </rowItems>
  <colFields count="1">
    <field x="-2"/>
  </colFields>
  <colItems count="4">
    <i>
      <x/>
    </i>
    <i i="1">
      <x v="1"/>
    </i>
    <i i="2">
      <x v="2"/>
    </i>
    <i i="3">
      <x v="3"/>
    </i>
  </colItems>
  <dataFields count="4">
    <dataField name="Count of DAF desorbable gas (m^3/tonne)" fld="7" subtotal="count" baseField="2" baseItem="0"/>
    <dataField name="Min of DAF desorbable gas (m^3/tonne)2" fld="7" subtotal="min" baseField="2" baseItem="0"/>
    <dataField name="Average of DAF desorbable gas (m^3/tonne)3" fld="7" subtotal="average" baseField="2" baseItem="0"/>
    <dataField name="Max of DAF desorbable gas (m^3/tonne)" fld="7" subtotal="max" baseField="2" baseItem="0"/>
  </dataFields>
  <formats count="14">
    <format dxfId="13">
      <pivotArea collapsedLevelsAreSubtotals="1" fieldPosition="0">
        <references count="2">
          <reference field="4294967294" count="1" selected="0">
            <x v="2"/>
          </reference>
          <reference field="2" count="1">
            <x v="0"/>
          </reference>
        </references>
      </pivotArea>
    </format>
    <format dxfId="12">
      <pivotArea collapsedLevelsAreSubtotals="1" fieldPosition="0">
        <references count="3">
          <reference field="4294967294" count="1" selected="0">
            <x v="2"/>
          </reference>
          <reference field="2" count="1" selected="0">
            <x v="0"/>
          </reference>
          <reference field="5" count="5">
            <x v="1"/>
            <x v="2"/>
            <x v="3"/>
            <x v="4"/>
            <x v="6"/>
          </reference>
        </references>
      </pivotArea>
    </format>
    <format dxfId="11">
      <pivotArea collapsedLevelsAreSubtotals="1" fieldPosition="0">
        <references count="2">
          <reference field="4294967294" count="1" selected="0">
            <x v="2"/>
          </reference>
          <reference field="2" count="1">
            <x v="1"/>
          </reference>
        </references>
      </pivotArea>
    </format>
    <format dxfId="10">
      <pivotArea collapsedLevelsAreSubtotals="1" fieldPosition="0">
        <references count="3">
          <reference field="4294967294" count="1" selected="0">
            <x v="2"/>
          </reference>
          <reference field="2" count="1" selected="0">
            <x v="1"/>
          </reference>
          <reference field="5" count="6">
            <x v="1"/>
            <x v="2"/>
            <x v="3"/>
            <x v="4"/>
            <x v="5"/>
            <x v="6"/>
          </reference>
        </references>
      </pivotArea>
    </format>
    <format dxfId="9">
      <pivotArea collapsedLevelsAreSubtotals="1" fieldPosition="0">
        <references count="2">
          <reference field="4294967294" count="1" selected="0">
            <x v="2"/>
          </reference>
          <reference field="2" count="1">
            <x v="2"/>
          </reference>
        </references>
      </pivotArea>
    </format>
    <format dxfId="8">
      <pivotArea collapsedLevelsAreSubtotals="1" fieldPosition="0">
        <references count="3">
          <reference field="4294967294" count="1" selected="0">
            <x v="2"/>
          </reference>
          <reference field="2" count="1" selected="0">
            <x v="2"/>
          </reference>
          <reference field="5" count="1">
            <x v="0"/>
          </reference>
        </references>
      </pivotArea>
    </format>
    <format dxfId="7">
      <pivotArea collapsedLevelsAreSubtotals="1" fieldPosition="0">
        <references count="2">
          <reference field="4294967294" count="1" selected="0">
            <x v="2"/>
          </reference>
          <reference field="2" count="1">
            <x v="3"/>
          </reference>
        </references>
      </pivotArea>
    </format>
    <format dxfId="6">
      <pivotArea collapsedLevelsAreSubtotals="1" fieldPosition="0">
        <references count="2">
          <reference field="4294967294" count="1" selected="0">
            <x v="3"/>
          </reference>
          <reference field="2" count="1">
            <x v="0"/>
          </reference>
        </references>
      </pivotArea>
    </format>
    <format dxfId="5">
      <pivotArea collapsedLevelsAreSubtotals="1" fieldPosition="0">
        <references count="3">
          <reference field="4294967294" count="1" selected="0">
            <x v="3"/>
          </reference>
          <reference field="2" count="1" selected="0">
            <x v="0"/>
          </reference>
          <reference field="5" count="5">
            <x v="1"/>
            <x v="2"/>
            <x v="3"/>
            <x v="4"/>
            <x v="6"/>
          </reference>
        </references>
      </pivotArea>
    </format>
    <format dxfId="4">
      <pivotArea collapsedLevelsAreSubtotals="1" fieldPosition="0">
        <references count="2">
          <reference field="4294967294" count="1" selected="0">
            <x v="3"/>
          </reference>
          <reference field="2" count="1">
            <x v="1"/>
          </reference>
        </references>
      </pivotArea>
    </format>
    <format dxfId="3">
      <pivotArea collapsedLevelsAreSubtotals="1" fieldPosition="0">
        <references count="3">
          <reference field="4294967294" count="1" selected="0">
            <x v="3"/>
          </reference>
          <reference field="2" count="1" selected="0">
            <x v="1"/>
          </reference>
          <reference field="5" count="6">
            <x v="1"/>
            <x v="2"/>
            <x v="3"/>
            <x v="4"/>
            <x v="5"/>
            <x v="6"/>
          </reference>
        </references>
      </pivotArea>
    </format>
    <format dxfId="2">
      <pivotArea collapsedLevelsAreSubtotals="1" fieldPosition="0">
        <references count="2">
          <reference field="4294967294" count="1" selected="0">
            <x v="3"/>
          </reference>
          <reference field="2" count="1">
            <x v="2"/>
          </reference>
        </references>
      </pivotArea>
    </format>
    <format dxfId="1">
      <pivotArea collapsedLevelsAreSubtotals="1" fieldPosition="0">
        <references count="3">
          <reference field="4294967294" count="1" selected="0">
            <x v="3"/>
          </reference>
          <reference field="2" count="1" selected="0">
            <x v="2"/>
          </reference>
          <reference field="5" count="1">
            <x v="0"/>
          </reference>
        </references>
      </pivotArea>
    </format>
    <format dxfId="0">
      <pivotArea collapsedLevelsAreSubtotals="1" fieldPosition="0">
        <references count="2">
          <reference field="4294967294" count="1" selected="0">
            <x v="3"/>
          </reference>
          <reference field="2" count="1">
            <x v="3"/>
          </reference>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rowGrandTotals="0" colGrandTotals="0" itemPrintTitles="1" createdVersion="4" indent="0" compact="0" compactData="0" gridDropZones="1" multipleFieldFilters="0">
  <location ref="O1:T55" firstHeaderRow="1" firstDataRow="2" firstDataCol="2"/>
  <pivotFields count="9">
    <pivotField axis="axisRow" compact="0" outline="0" showAll="0" defaultSubtotal="0">
      <items count="38">
        <item x="21"/>
        <item x="0"/>
        <item x="6"/>
        <item x="22"/>
        <item x="20"/>
        <item x="23"/>
        <item x="1"/>
        <item x="7"/>
        <item x="24"/>
        <item x="25"/>
        <item x="15"/>
        <item x="16"/>
        <item x="26"/>
        <item x="27"/>
        <item x="8"/>
        <item x="12"/>
        <item x="11"/>
        <item x="10"/>
        <item x="13"/>
        <item x="28"/>
        <item x="2"/>
        <item x="17"/>
        <item x="5"/>
        <item x="29"/>
        <item x="35"/>
        <item x="3"/>
        <item x="18"/>
        <item x="9"/>
        <item x="30"/>
        <item x="31"/>
        <item x="32"/>
        <item x="33"/>
        <item x="34"/>
        <item x="14"/>
        <item x="36"/>
        <item x="19"/>
        <item x="4"/>
        <item x="37"/>
      </items>
    </pivotField>
    <pivotField compact="0" outline="0" showAll="0" defaultSubtotal="0"/>
    <pivotField axis="axisRow" compact="0" outline="0" showAll="0" defaultSubtotal="0">
      <items count="4">
        <item x="0"/>
        <item x="1"/>
        <item x="2"/>
        <item x="3"/>
      </items>
    </pivotField>
    <pivotField compact="0" outline="0" showAll="0" defaultSubtotal="0"/>
    <pivotField compact="0" outline="0" showAll="0" defaultSubtotal="0"/>
    <pivotField compact="0" outline="0" showAll="0" defaultSubtotal="0"/>
    <pivotField compact="0" outline="0" showAll="0" defaultSubtotal="0"/>
    <pivotField dataField="1" compact="0" numFmtId="2" outline="0" showAll="0" defaultSubtotal="0"/>
    <pivotField compact="0" outline="0" showAll="0" defaultSubtotal="0"/>
  </pivotFields>
  <rowFields count="2">
    <field x="0"/>
    <field x="2"/>
  </rowFields>
  <rowItems count="53">
    <i>
      <x/>
      <x v="1"/>
    </i>
    <i>
      <x v="1"/>
      <x/>
    </i>
    <i r="1">
      <x v="1"/>
    </i>
    <i>
      <x v="2"/>
      <x/>
    </i>
    <i r="1">
      <x v="1"/>
    </i>
    <i>
      <x v="3"/>
      <x v="1"/>
    </i>
    <i>
      <x v="4"/>
      <x v="1"/>
    </i>
    <i>
      <x v="5"/>
      <x v="1"/>
    </i>
    <i>
      <x v="6"/>
      <x/>
    </i>
    <i r="1">
      <x v="1"/>
    </i>
    <i>
      <x v="7"/>
      <x/>
    </i>
    <i r="1">
      <x v="1"/>
    </i>
    <i>
      <x v="8"/>
      <x v="1"/>
    </i>
    <i>
      <x v="9"/>
      <x v="1"/>
    </i>
    <i>
      <x v="10"/>
      <x v="1"/>
    </i>
    <i>
      <x v="11"/>
      <x v="1"/>
    </i>
    <i>
      <x v="12"/>
      <x v="1"/>
    </i>
    <i>
      <x v="13"/>
      <x v="1"/>
    </i>
    <i>
      <x v="14"/>
      <x/>
    </i>
    <i r="1">
      <x v="1"/>
    </i>
    <i>
      <x v="15"/>
      <x/>
    </i>
    <i r="1">
      <x v="1"/>
    </i>
    <i>
      <x v="16"/>
      <x/>
    </i>
    <i r="1">
      <x v="1"/>
    </i>
    <i>
      <x v="17"/>
      <x/>
    </i>
    <i r="1">
      <x v="1"/>
    </i>
    <i>
      <x v="18"/>
      <x/>
    </i>
    <i r="1">
      <x v="1"/>
    </i>
    <i>
      <x v="19"/>
      <x v="1"/>
    </i>
    <i>
      <x v="20"/>
      <x/>
    </i>
    <i r="1">
      <x v="1"/>
    </i>
    <i>
      <x v="21"/>
      <x v="1"/>
    </i>
    <i>
      <x v="22"/>
      <x/>
    </i>
    <i r="1">
      <x v="1"/>
    </i>
    <i>
      <x v="23"/>
      <x v="1"/>
    </i>
    <i>
      <x v="24"/>
      <x v="2"/>
    </i>
    <i>
      <x v="25"/>
      <x/>
    </i>
    <i r="1">
      <x v="1"/>
    </i>
    <i>
      <x v="26"/>
      <x v="1"/>
    </i>
    <i>
      <x v="27"/>
      <x/>
    </i>
    <i r="1">
      <x v="1"/>
    </i>
    <i>
      <x v="28"/>
      <x v="1"/>
    </i>
    <i>
      <x v="29"/>
      <x v="1"/>
    </i>
    <i>
      <x v="30"/>
      <x v="1"/>
    </i>
    <i>
      <x v="31"/>
      <x v="1"/>
    </i>
    <i>
      <x v="32"/>
      <x v="1"/>
    </i>
    <i>
      <x v="33"/>
      <x/>
    </i>
    <i r="1">
      <x v="1"/>
    </i>
    <i>
      <x v="34"/>
      <x v="2"/>
    </i>
    <i>
      <x v="35"/>
      <x v="1"/>
    </i>
    <i>
      <x v="36"/>
      <x/>
    </i>
    <i r="1">
      <x v="1"/>
    </i>
    <i>
      <x v="37"/>
      <x v="3"/>
    </i>
  </rowItems>
  <colFields count="1">
    <field x="-2"/>
  </colFields>
  <colItems count="4">
    <i>
      <x/>
    </i>
    <i i="1">
      <x v="1"/>
    </i>
    <i i="2">
      <x v="2"/>
    </i>
    <i i="3">
      <x v="3"/>
    </i>
  </colItems>
  <dataFields count="4">
    <dataField name="Count of DAF desorbable gas (m^3/tonne)" fld="7" subtotal="count" baseField="0" baseItem="0"/>
    <dataField name="Min" fld="7" subtotal="min" baseField="0" baseItem="0" numFmtId="2"/>
    <dataField name="Average" fld="7" subtotal="average" baseField="0" baseItem="0" numFmtId="2"/>
    <dataField name="max" fld="7" subtotal="max" baseField="0" baseItem="0" numFmtId="2"/>
  </dataFields>
  <formats count="1">
    <format dxfId="14">
      <pivotArea outline="0" collapsedLevelsAreSubtotals="1" fieldPosition="0">
        <references count="1">
          <reference field="4294967294" count="3" selected="0">
            <x v="1"/>
            <x v="2"/>
            <x v="3"/>
          </reference>
        </references>
      </pivotArea>
    </format>
  </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workbookViewId="0">
      <selection activeCell="G5" sqref="G5"/>
    </sheetView>
  </sheetViews>
  <sheetFormatPr defaultRowHeight="15" x14ac:dyDescent="0.25"/>
  <cols>
    <col min="1" max="1" width="21" style="13" bestFit="1" customWidth="1"/>
    <col min="2" max="2" width="11.28515625" style="35" bestFit="1" customWidth="1"/>
    <col min="3" max="3" width="12.140625" style="30" bestFit="1" customWidth="1"/>
    <col min="4" max="4" width="31.28515625" customWidth="1"/>
    <col min="10" max="10" width="14" customWidth="1"/>
  </cols>
  <sheetData>
    <row r="1" spans="1:17" x14ac:dyDescent="0.25">
      <c r="A1" s="13" t="s">
        <v>189</v>
      </c>
      <c r="B1" s="35" t="s">
        <v>234</v>
      </c>
      <c r="C1" s="30" t="s">
        <v>235</v>
      </c>
      <c r="D1" t="s">
        <v>237</v>
      </c>
      <c r="E1" t="s">
        <v>233</v>
      </c>
      <c r="F1" t="s">
        <v>236</v>
      </c>
      <c r="J1" s="29"/>
      <c r="K1" s="29"/>
      <c r="L1" s="29"/>
      <c r="M1" s="29"/>
      <c r="N1" s="29"/>
      <c r="O1" s="33"/>
      <c r="P1" s="29"/>
      <c r="Q1" s="29"/>
    </row>
    <row r="2" spans="1:17" ht="17.25" customHeight="1" x14ac:dyDescent="0.25">
      <c r="A2" s="13" t="s">
        <v>238</v>
      </c>
      <c r="B2" s="35">
        <v>-21.5338444</v>
      </c>
      <c r="C2" s="35">
        <v>145.21561389999999</v>
      </c>
      <c r="D2" t="s">
        <v>230</v>
      </c>
      <c r="E2" s="41">
        <v>14</v>
      </c>
      <c r="F2" s="5">
        <v>2.5181529499807849</v>
      </c>
      <c r="J2" s="32"/>
      <c r="K2" s="32"/>
      <c r="L2" s="32"/>
      <c r="M2" s="32"/>
      <c r="N2" s="32"/>
      <c r="O2" s="31"/>
      <c r="P2" s="32"/>
      <c r="Q2" s="32"/>
    </row>
    <row r="3" spans="1:17" ht="15" customHeight="1" x14ac:dyDescent="0.25">
      <c r="A3" s="13" t="s">
        <v>239</v>
      </c>
      <c r="B3" s="35">
        <v>-22.837297199999998</v>
      </c>
      <c r="C3" s="35">
        <v>144.6666472</v>
      </c>
      <c r="D3" t="s">
        <v>230</v>
      </c>
      <c r="E3" s="41">
        <v>8</v>
      </c>
      <c r="F3" s="5">
        <v>8.4349999999999987</v>
      </c>
      <c r="G3" s="30"/>
      <c r="J3" s="32"/>
      <c r="K3" s="32"/>
      <c r="L3" s="32"/>
      <c r="M3" s="32"/>
      <c r="N3" s="32"/>
      <c r="O3" s="31"/>
      <c r="P3" s="32"/>
      <c r="Q3" s="32"/>
    </row>
    <row r="4" spans="1:17" x14ac:dyDescent="0.25">
      <c r="A4" s="13" t="s">
        <v>240</v>
      </c>
      <c r="B4" s="35">
        <v>-23.0731222</v>
      </c>
      <c r="C4" s="35">
        <v>145.67423059999999</v>
      </c>
      <c r="D4" t="s">
        <v>230</v>
      </c>
      <c r="E4" s="41">
        <v>5</v>
      </c>
      <c r="F4" s="5">
        <v>1.7160000000000004</v>
      </c>
      <c r="G4" s="30"/>
      <c r="J4" s="32"/>
      <c r="K4" s="32"/>
      <c r="L4" s="32"/>
      <c r="M4" s="32"/>
      <c r="N4" s="32"/>
      <c r="O4" s="31"/>
      <c r="P4" s="32"/>
      <c r="Q4" s="32"/>
    </row>
    <row r="5" spans="1:17" x14ac:dyDescent="0.25">
      <c r="A5" s="13" t="s">
        <v>241</v>
      </c>
      <c r="B5" s="35">
        <v>-22.668949999999999</v>
      </c>
      <c r="C5" s="35">
        <v>145.7099667</v>
      </c>
      <c r="D5" t="s">
        <v>230</v>
      </c>
      <c r="E5" s="41">
        <v>11</v>
      </c>
      <c r="F5" s="5">
        <v>3.18</v>
      </c>
      <c r="G5" s="30"/>
      <c r="J5" s="32"/>
      <c r="K5" s="32"/>
      <c r="L5" s="32"/>
      <c r="M5" s="32"/>
      <c r="N5" s="32"/>
      <c r="O5" s="31"/>
      <c r="P5" s="32"/>
      <c r="Q5" s="32"/>
    </row>
    <row r="6" spans="1:17" x14ac:dyDescent="0.25">
      <c r="A6" s="13" t="s">
        <v>242</v>
      </c>
      <c r="B6" s="35">
        <v>-20.834205600000001</v>
      </c>
      <c r="C6" s="35">
        <v>144.79737220000001</v>
      </c>
      <c r="D6" t="s">
        <v>230</v>
      </c>
      <c r="E6" s="41">
        <v>9</v>
      </c>
      <c r="F6" s="5">
        <v>1.1155555555555554</v>
      </c>
      <c r="G6" s="30"/>
      <c r="J6" s="32"/>
      <c r="K6" s="32"/>
      <c r="L6" s="32"/>
      <c r="M6" s="32"/>
      <c r="N6" s="32"/>
      <c r="O6" s="31"/>
      <c r="P6" s="32"/>
      <c r="Q6" s="32"/>
    </row>
    <row r="7" spans="1:17" x14ac:dyDescent="0.25">
      <c r="A7" s="13" t="s">
        <v>243</v>
      </c>
      <c r="B7" s="35">
        <v>-22.384477799999999</v>
      </c>
      <c r="C7" s="35">
        <v>145.66787780000001</v>
      </c>
      <c r="D7" t="s">
        <v>230</v>
      </c>
      <c r="E7" s="41">
        <v>10</v>
      </c>
      <c r="F7" s="5">
        <v>4.1360000000000001</v>
      </c>
      <c r="G7" s="30"/>
      <c r="J7" s="32"/>
      <c r="K7" s="32"/>
      <c r="L7" s="32"/>
      <c r="M7" s="32"/>
      <c r="N7" s="32"/>
      <c r="O7" s="31"/>
      <c r="P7" s="32"/>
      <c r="Q7" s="32"/>
    </row>
    <row r="8" spans="1:17" x14ac:dyDescent="0.25">
      <c r="A8" s="13" t="s">
        <v>244</v>
      </c>
      <c r="B8" s="35">
        <v>-22.940916699999999</v>
      </c>
      <c r="C8" s="35">
        <v>144.6275694</v>
      </c>
      <c r="D8" t="s">
        <v>230</v>
      </c>
      <c r="E8" s="41">
        <v>13</v>
      </c>
      <c r="F8" s="5">
        <v>6.7261538461538448</v>
      </c>
      <c r="G8" s="30"/>
      <c r="J8" s="32"/>
      <c r="K8" s="32"/>
      <c r="L8" s="32"/>
      <c r="M8" s="32"/>
      <c r="N8" s="32"/>
      <c r="O8" s="31"/>
      <c r="P8" s="32"/>
      <c r="Q8" s="32"/>
    </row>
    <row r="9" spans="1:17" x14ac:dyDescent="0.25">
      <c r="A9" s="13" t="s">
        <v>245</v>
      </c>
      <c r="B9" s="35">
        <v>-22.2291472</v>
      </c>
      <c r="C9" s="35">
        <v>144.49864719999999</v>
      </c>
      <c r="D9" t="s">
        <v>230</v>
      </c>
      <c r="E9" s="41">
        <v>6</v>
      </c>
      <c r="F9" s="5">
        <v>1.8416666666666666</v>
      </c>
      <c r="G9" s="30"/>
      <c r="J9" s="32"/>
      <c r="K9" s="32"/>
      <c r="L9" s="32"/>
      <c r="M9" s="32"/>
      <c r="N9" s="32"/>
      <c r="O9" s="31"/>
      <c r="P9" s="32"/>
      <c r="Q9" s="32"/>
    </row>
    <row r="10" spans="1:17" x14ac:dyDescent="0.25">
      <c r="A10" s="13" t="s">
        <v>246</v>
      </c>
      <c r="B10" s="35">
        <v>-21.971216699999999</v>
      </c>
      <c r="C10" s="35">
        <v>144.5359</v>
      </c>
      <c r="D10" t="s">
        <v>230</v>
      </c>
      <c r="E10" s="41">
        <v>14</v>
      </c>
      <c r="F10" s="5">
        <v>2.6471428571428568</v>
      </c>
      <c r="G10" s="30"/>
      <c r="J10" s="32"/>
      <c r="K10" s="32"/>
      <c r="L10" s="32"/>
      <c r="M10" s="32"/>
      <c r="N10" s="32"/>
      <c r="O10" s="31"/>
      <c r="P10" s="32"/>
      <c r="Q10" s="32"/>
    </row>
    <row r="11" spans="1:17" x14ac:dyDescent="0.25">
      <c r="A11" s="13" t="s">
        <v>247</v>
      </c>
      <c r="B11" s="35">
        <v>-22.107091700000002</v>
      </c>
      <c r="C11" s="35">
        <v>145.85169999999999</v>
      </c>
      <c r="D11" t="s">
        <v>230</v>
      </c>
      <c r="E11" s="41">
        <v>14</v>
      </c>
      <c r="F11" s="5">
        <v>1.8506907222750353</v>
      </c>
      <c r="G11" s="30"/>
      <c r="J11" s="32"/>
      <c r="K11" s="32"/>
      <c r="L11" s="32"/>
      <c r="M11" s="32"/>
      <c r="N11" s="32"/>
      <c r="O11" s="31"/>
      <c r="P11" s="32"/>
      <c r="Q11" s="32"/>
    </row>
    <row r="12" spans="1:17" x14ac:dyDescent="0.25">
      <c r="A12" s="13" t="s">
        <v>248</v>
      </c>
      <c r="B12" s="35">
        <v>-20.878516699999999</v>
      </c>
      <c r="C12" s="35">
        <v>144.18282780000001</v>
      </c>
      <c r="D12" t="s">
        <v>230</v>
      </c>
      <c r="E12" s="41">
        <v>7</v>
      </c>
      <c r="F12" s="5">
        <v>1.0671428571428572</v>
      </c>
      <c r="G12" s="30"/>
      <c r="J12" s="32"/>
      <c r="K12" s="32"/>
      <c r="L12" s="32"/>
      <c r="M12" s="32"/>
      <c r="N12" s="32"/>
      <c r="O12" s="31"/>
      <c r="P12" s="32"/>
      <c r="Q12" s="32"/>
    </row>
    <row r="13" spans="1:17" x14ac:dyDescent="0.25">
      <c r="A13" s="13" t="s">
        <v>249</v>
      </c>
      <c r="B13" s="35">
        <v>-22.801288899999999</v>
      </c>
      <c r="C13" s="35">
        <v>145.94940829999999</v>
      </c>
      <c r="D13" t="s">
        <v>230</v>
      </c>
      <c r="E13" s="41">
        <v>5</v>
      </c>
      <c r="F13" s="5">
        <v>1.9440000000000002</v>
      </c>
      <c r="G13" s="30"/>
      <c r="J13" s="32"/>
      <c r="K13" s="32"/>
      <c r="L13" s="32"/>
      <c r="M13" s="32"/>
      <c r="N13" s="32"/>
      <c r="O13" s="31"/>
      <c r="P13" s="32"/>
      <c r="Q13" s="32"/>
    </row>
    <row r="14" spans="1:17" x14ac:dyDescent="0.25">
      <c r="A14" s="13" t="s">
        <v>250</v>
      </c>
      <c r="B14" s="35">
        <v>-22.367166699999999</v>
      </c>
      <c r="C14" s="35">
        <v>145.86811940000001</v>
      </c>
      <c r="D14" t="s">
        <v>230</v>
      </c>
      <c r="E14" s="41">
        <v>22</v>
      </c>
      <c r="F14" s="5">
        <v>4.1618181818181821</v>
      </c>
      <c r="G14" s="30"/>
      <c r="J14" s="32"/>
      <c r="K14" s="32"/>
      <c r="L14" s="32"/>
      <c r="M14" s="32"/>
      <c r="N14" s="32"/>
      <c r="O14" s="31"/>
      <c r="P14" s="32"/>
      <c r="Q14" s="32"/>
    </row>
    <row r="15" spans="1:17" x14ac:dyDescent="0.25">
      <c r="A15" s="13" t="s">
        <v>251</v>
      </c>
      <c r="B15" s="35">
        <v>-22.5159056</v>
      </c>
      <c r="C15" s="35">
        <v>145.87000829999999</v>
      </c>
      <c r="D15" t="s">
        <v>230</v>
      </c>
      <c r="E15" s="41">
        <v>16</v>
      </c>
      <c r="F15" s="5">
        <v>4.1118749999999995</v>
      </c>
      <c r="G15" s="30"/>
      <c r="J15" s="32"/>
      <c r="K15" s="32"/>
      <c r="L15" s="32"/>
      <c r="M15" s="32"/>
      <c r="N15" s="32"/>
      <c r="O15" s="31"/>
      <c r="P15" s="32"/>
      <c r="Q15" s="32"/>
    </row>
    <row r="16" spans="1:17" x14ac:dyDescent="0.25">
      <c r="A16" s="13" t="s">
        <v>252</v>
      </c>
      <c r="B16" s="35">
        <v>-22.700877800000001</v>
      </c>
      <c r="C16" s="35">
        <v>145.09325559999999</v>
      </c>
      <c r="D16" t="s">
        <v>230</v>
      </c>
      <c r="E16" s="41">
        <v>12</v>
      </c>
      <c r="F16" s="5">
        <v>2.9450000000000003</v>
      </c>
      <c r="G16" s="30"/>
      <c r="J16" s="32"/>
      <c r="K16" s="32"/>
      <c r="L16" s="32"/>
      <c r="M16" s="32"/>
      <c r="N16" s="32"/>
      <c r="O16" s="31"/>
      <c r="P16" s="32"/>
      <c r="Q16" s="32"/>
    </row>
    <row r="17" spans="1:17" x14ac:dyDescent="0.25">
      <c r="A17" s="13" t="s">
        <v>253</v>
      </c>
      <c r="B17" s="35">
        <v>-22.140427800000001</v>
      </c>
      <c r="C17" s="35">
        <v>142.63183330000001</v>
      </c>
      <c r="D17" t="s">
        <v>230</v>
      </c>
      <c r="E17" s="41">
        <v>1</v>
      </c>
      <c r="F17" s="5">
        <v>0.99199999999999999</v>
      </c>
      <c r="G17" s="30"/>
      <c r="J17" s="32"/>
      <c r="K17" s="32"/>
      <c r="L17" s="32"/>
      <c r="M17" s="32"/>
      <c r="N17" s="32"/>
      <c r="O17" s="31"/>
      <c r="P17" s="32"/>
      <c r="Q17" s="32"/>
    </row>
    <row r="18" spans="1:17" x14ac:dyDescent="0.25">
      <c r="A18" s="13" t="s">
        <v>254</v>
      </c>
      <c r="B18" s="35">
        <v>-21.9589611</v>
      </c>
      <c r="C18" s="35">
        <v>146.05429720000001</v>
      </c>
      <c r="D18" t="s">
        <v>230</v>
      </c>
      <c r="E18" s="41">
        <v>18</v>
      </c>
      <c r="F18" s="5">
        <v>0.67888888888888888</v>
      </c>
      <c r="G18" s="30"/>
      <c r="J18" s="32"/>
      <c r="K18" s="32"/>
      <c r="L18" s="32"/>
      <c r="M18" s="32"/>
      <c r="N18" s="32"/>
      <c r="O18" s="31"/>
      <c r="P18" s="32"/>
      <c r="Q18" s="32"/>
    </row>
    <row r="19" spans="1:17" x14ac:dyDescent="0.25">
      <c r="A19" s="13" t="s">
        <v>255</v>
      </c>
      <c r="B19" s="35">
        <v>-22.7384083</v>
      </c>
      <c r="C19" s="35">
        <v>144.91991110000001</v>
      </c>
      <c r="D19" t="s">
        <v>230</v>
      </c>
      <c r="E19" s="41">
        <v>3</v>
      </c>
      <c r="F19" s="5">
        <v>4.8033333333333328</v>
      </c>
      <c r="G19" s="30"/>
      <c r="J19" s="32"/>
      <c r="K19" s="32"/>
      <c r="L19" s="32"/>
      <c r="M19" s="32"/>
      <c r="N19" s="32"/>
      <c r="O19" s="31"/>
      <c r="P19" s="32"/>
      <c r="Q19" s="32"/>
    </row>
    <row r="20" spans="1:17" x14ac:dyDescent="0.25">
      <c r="A20" s="13" t="s">
        <v>256</v>
      </c>
      <c r="B20" s="35">
        <v>-22.716408300000001</v>
      </c>
      <c r="C20" s="35">
        <v>144.59392500000001</v>
      </c>
      <c r="D20" t="s">
        <v>230</v>
      </c>
      <c r="E20" s="41">
        <v>6</v>
      </c>
      <c r="F20" s="5">
        <v>4.4133333333333331</v>
      </c>
      <c r="G20" s="30"/>
      <c r="J20" s="32"/>
      <c r="K20" s="32"/>
      <c r="L20" s="32"/>
      <c r="M20" s="32"/>
      <c r="N20" s="32"/>
      <c r="O20" s="31"/>
      <c r="P20" s="32"/>
      <c r="Q20" s="32"/>
    </row>
    <row r="21" spans="1:17" x14ac:dyDescent="0.25">
      <c r="A21" s="43" t="s">
        <v>257</v>
      </c>
      <c r="B21" s="35">
        <v>-22.716408300000001</v>
      </c>
      <c r="C21" s="35">
        <v>144.59392500000001</v>
      </c>
      <c r="D21" t="s">
        <v>230</v>
      </c>
      <c r="E21" s="41">
        <v>6</v>
      </c>
      <c r="F21" s="5">
        <v>10.755000000000001</v>
      </c>
      <c r="G21" s="30"/>
      <c r="J21" s="32"/>
      <c r="K21" s="32"/>
      <c r="L21" s="32"/>
      <c r="M21" s="32"/>
      <c r="N21" s="32"/>
      <c r="O21" s="31"/>
      <c r="P21" s="32"/>
      <c r="Q21" s="32"/>
    </row>
    <row r="22" spans="1:17" x14ac:dyDescent="0.25">
      <c r="A22" s="13" t="s">
        <v>258</v>
      </c>
      <c r="B22" s="35">
        <v>-22.770986099999998</v>
      </c>
      <c r="C22" s="35">
        <v>145.40660829999999</v>
      </c>
      <c r="D22" t="s">
        <v>230</v>
      </c>
      <c r="E22" s="41">
        <v>10</v>
      </c>
      <c r="F22" s="5">
        <v>2.2749999999999999</v>
      </c>
      <c r="G22" s="30"/>
      <c r="J22" s="32"/>
      <c r="K22" s="32"/>
      <c r="L22" s="32"/>
      <c r="M22" s="32"/>
      <c r="N22" s="32"/>
      <c r="O22" s="31"/>
      <c r="P22" s="32"/>
      <c r="Q22" s="32"/>
    </row>
    <row r="23" spans="1:17" x14ac:dyDescent="0.25">
      <c r="A23" s="13" t="s">
        <v>259</v>
      </c>
      <c r="B23" s="35">
        <v>-23.210144400000001</v>
      </c>
      <c r="C23" s="35">
        <v>145.00173609999999</v>
      </c>
      <c r="D23" t="s">
        <v>230</v>
      </c>
      <c r="E23" s="41">
        <v>5</v>
      </c>
      <c r="F23" s="5">
        <v>2.9940000000000002</v>
      </c>
      <c r="G23" s="30"/>
      <c r="J23" s="32"/>
      <c r="K23" s="32"/>
      <c r="L23" s="32"/>
      <c r="M23" s="32"/>
      <c r="N23" s="32"/>
      <c r="O23" s="31"/>
      <c r="P23" s="32"/>
      <c r="Q23" s="32"/>
    </row>
    <row r="24" spans="1:17" x14ac:dyDescent="0.25">
      <c r="A24" s="13" t="s">
        <v>260</v>
      </c>
      <c r="B24" s="35">
        <v>-20.747808299999999</v>
      </c>
      <c r="C24" s="35">
        <v>145.10954720000001</v>
      </c>
      <c r="D24" t="s">
        <v>230</v>
      </c>
      <c r="E24" s="41">
        <v>7</v>
      </c>
      <c r="F24" s="5">
        <v>0.91428571428571437</v>
      </c>
      <c r="G24" s="30"/>
      <c r="J24" s="32"/>
      <c r="K24" s="32"/>
      <c r="L24" s="32"/>
      <c r="M24" s="32"/>
      <c r="N24" s="32"/>
      <c r="O24" s="31"/>
      <c r="P24" s="32"/>
      <c r="Q24" s="32"/>
    </row>
    <row r="25" spans="1:17" x14ac:dyDescent="0.25">
      <c r="A25" s="13" t="s">
        <v>261</v>
      </c>
      <c r="B25" s="35">
        <v>-23.067338899999999</v>
      </c>
      <c r="C25" s="35">
        <v>144.7664139</v>
      </c>
      <c r="D25" t="s">
        <v>230</v>
      </c>
      <c r="E25" s="41">
        <v>12</v>
      </c>
      <c r="F25" s="5">
        <v>2.4588229741847183</v>
      </c>
      <c r="G25" s="30"/>
      <c r="J25" s="32"/>
      <c r="K25" s="32"/>
      <c r="L25" s="32"/>
      <c r="M25" s="32"/>
      <c r="N25" s="32"/>
      <c r="O25" s="31"/>
      <c r="P25" s="32"/>
      <c r="Q25" s="32"/>
    </row>
    <row r="26" spans="1:17" x14ac:dyDescent="0.25">
      <c r="A26" s="43" t="s">
        <v>262</v>
      </c>
      <c r="B26" s="35">
        <v>-23.309838899999999</v>
      </c>
      <c r="C26" s="35">
        <v>145.0312083</v>
      </c>
      <c r="D26" t="s">
        <v>230</v>
      </c>
      <c r="E26" s="41">
        <v>4</v>
      </c>
      <c r="F26" s="5">
        <v>1.0649999999999999</v>
      </c>
      <c r="G26" s="30"/>
      <c r="J26" s="32"/>
      <c r="K26" s="32"/>
      <c r="L26" s="32"/>
      <c r="M26" s="32"/>
      <c r="N26" s="32"/>
      <c r="O26" s="31"/>
      <c r="P26" s="32"/>
      <c r="Q26" s="32"/>
    </row>
    <row r="27" spans="1:17" x14ac:dyDescent="0.25">
      <c r="A27" s="13" t="s">
        <v>263</v>
      </c>
      <c r="B27" s="35">
        <v>-22.066050000000001</v>
      </c>
      <c r="C27" s="35">
        <v>146.24056390000001</v>
      </c>
      <c r="D27" t="s">
        <v>230</v>
      </c>
      <c r="E27" s="41">
        <v>12</v>
      </c>
      <c r="F27" s="5">
        <v>0.26833333333333337</v>
      </c>
      <c r="G27" s="30"/>
      <c r="J27" s="32"/>
      <c r="K27" s="32"/>
      <c r="L27" s="32"/>
      <c r="M27" s="32"/>
      <c r="N27" s="32"/>
      <c r="O27" s="31"/>
      <c r="P27" s="32"/>
      <c r="Q27" s="32"/>
    </row>
    <row r="28" spans="1:17" x14ac:dyDescent="0.25">
      <c r="A28" s="13" t="s">
        <v>264</v>
      </c>
      <c r="B28" s="35">
        <v>-21.0669167</v>
      </c>
      <c r="C28" s="35">
        <v>145.07655560000001</v>
      </c>
      <c r="D28" t="s">
        <v>230</v>
      </c>
      <c r="E28" s="41">
        <v>6</v>
      </c>
      <c r="F28" s="5">
        <v>0.86</v>
      </c>
      <c r="G28" s="30"/>
      <c r="J28" s="32"/>
      <c r="K28" s="32"/>
      <c r="L28" s="32"/>
      <c r="M28" s="32"/>
      <c r="N28" s="32"/>
      <c r="O28" s="31"/>
      <c r="P28" s="32"/>
      <c r="Q28" s="32"/>
    </row>
    <row r="29" spans="1:17" x14ac:dyDescent="0.25">
      <c r="A29" s="13" t="s">
        <v>265</v>
      </c>
      <c r="B29" s="35">
        <v>-21.141363900000002</v>
      </c>
      <c r="C29" s="35">
        <v>144.6015611</v>
      </c>
      <c r="D29" t="s">
        <v>230</v>
      </c>
      <c r="E29" s="41">
        <v>18</v>
      </c>
      <c r="F29" s="5">
        <v>2.44</v>
      </c>
      <c r="G29" s="30"/>
      <c r="J29" s="32"/>
      <c r="K29" s="32"/>
      <c r="L29" s="32"/>
      <c r="M29" s="32"/>
      <c r="N29" s="32"/>
      <c r="O29" s="31"/>
      <c r="P29" s="32"/>
      <c r="Q29" s="32"/>
    </row>
    <row r="30" spans="1:17" x14ac:dyDescent="0.25">
      <c r="A30" s="13" t="s">
        <v>266</v>
      </c>
      <c r="B30" s="35">
        <v>-21.499802800000001</v>
      </c>
      <c r="C30" s="35">
        <v>144.39924999999999</v>
      </c>
      <c r="D30" t="s">
        <v>230</v>
      </c>
      <c r="E30" s="41">
        <v>10</v>
      </c>
      <c r="F30" s="5">
        <v>2.4340000000000002</v>
      </c>
      <c r="G30" s="30"/>
      <c r="J30" s="32"/>
      <c r="K30" s="32"/>
      <c r="L30" s="32"/>
      <c r="M30" s="32"/>
      <c r="N30" s="32"/>
      <c r="O30" s="31"/>
      <c r="P30" s="32"/>
      <c r="Q30" s="32"/>
    </row>
    <row r="31" spans="1:17" x14ac:dyDescent="0.25">
      <c r="A31" s="13" t="s">
        <v>267</v>
      </c>
      <c r="B31" s="35">
        <v>-22.8535778</v>
      </c>
      <c r="C31" s="35">
        <v>145.11420559999999</v>
      </c>
      <c r="D31" t="s">
        <v>230</v>
      </c>
      <c r="E31" s="41">
        <v>15</v>
      </c>
      <c r="F31" s="5">
        <v>3.0273333333333334</v>
      </c>
      <c r="G31" s="30"/>
      <c r="J31" s="32"/>
      <c r="K31" s="32"/>
      <c r="L31" s="32"/>
      <c r="M31" s="32"/>
      <c r="N31" s="32"/>
      <c r="O31" s="31"/>
      <c r="P31" s="32"/>
      <c r="Q31" s="32"/>
    </row>
    <row r="32" spans="1:17" x14ac:dyDescent="0.25">
      <c r="A32" s="13" t="s">
        <v>268</v>
      </c>
      <c r="B32" s="35">
        <v>-23.820544399999999</v>
      </c>
      <c r="C32" s="35">
        <v>144.996825</v>
      </c>
      <c r="D32" t="s">
        <v>230</v>
      </c>
      <c r="E32" s="41">
        <v>9</v>
      </c>
      <c r="F32" s="5">
        <v>1.8377777777777777</v>
      </c>
      <c r="G32" s="30"/>
      <c r="J32" s="32"/>
      <c r="K32" s="32"/>
      <c r="L32" s="32"/>
      <c r="M32" s="32"/>
      <c r="N32" s="32"/>
      <c r="O32" s="31"/>
      <c r="P32" s="32"/>
      <c r="Q32" s="32"/>
    </row>
    <row r="33" spans="1:17" ht="15.75" thickBot="1" x14ac:dyDescent="0.3">
      <c r="A33" s="13" t="s">
        <v>269</v>
      </c>
      <c r="B33" s="35">
        <v>-22.968916700000001</v>
      </c>
      <c r="C33" s="35">
        <v>144.7944444</v>
      </c>
      <c r="D33" t="s">
        <v>230</v>
      </c>
      <c r="E33" s="41">
        <v>10</v>
      </c>
      <c r="F33" s="5">
        <v>6.8290000000000006</v>
      </c>
      <c r="G33" s="30"/>
      <c r="J33" s="32"/>
      <c r="K33" s="32"/>
      <c r="L33" s="32"/>
      <c r="M33" s="32"/>
      <c r="N33" s="32"/>
      <c r="O33" s="31"/>
      <c r="P33" s="32"/>
      <c r="Q33" s="32"/>
    </row>
    <row r="34" spans="1:17" ht="15.75" thickBot="1" x14ac:dyDescent="0.3">
      <c r="A34" s="44" t="s">
        <v>270</v>
      </c>
      <c r="B34" s="36">
        <v>-23.0837194</v>
      </c>
      <c r="C34" s="37">
        <v>144.72258890000001</v>
      </c>
      <c r="D34" s="34" t="s">
        <v>230</v>
      </c>
      <c r="E34" s="42">
        <v>20</v>
      </c>
      <c r="F34" s="40">
        <v>5.4</v>
      </c>
      <c r="G34" s="30"/>
      <c r="J34" s="32"/>
      <c r="K34" s="32"/>
      <c r="L34" s="32"/>
      <c r="M34" s="32"/>
      <c r="N34" s="32"/>
      <c r="O34" s="31"/>
      <c r="P34" s="32"/>
      <c r="Q34" s="32"/>
    </row>
    <row r="35" spans="1:17" ht="15.75" thickBot="1" x14ac:dyDescent="0.3">
      <c r="A35" s="44" t="s">
        <v>271</v>
      </c>
      <c r="B35" s="38">
        <v>-23.0768472</v>
      </c>
      <c r="C35" s="39">
        <v>144.72355830000001</v>
      </c>
      <c r="D35" s="34" t="s">
        <v>230</v>
      </c>
      <c r="E35" s="42">
        <v>2</v>
      </c>
      <c r="F35" s="40">
        <v>3.37</v>
      </c>
      <c r="G35" s="30"/>
      <c r="J35" s="32"/>
      <c r="K35" s="32"/>
      <c r="L35" s="32"/>
      <c r="M35" s="32"/>
      <c r="N35" s="32"/>
      <c r="O35" s="31"/>
      <c r="P35" s="32"/>
      <c r="Q35" s="3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opLeftCell="C1" workbookViewId="0">
      <pane ySplit="1" topLeftCell="A197" activePane="bottomLeft" state="frozen"/>
      <selection pane="bottomLeft" activeCell="E186" sqref="E186"/>
    </sheetView>
  </sheetViews>
  <sheetFormatPr defaultRowHeight="15" x14ac:dyDescent="0.25"/>
  <cols>
    <col min="1" max="1" width="19.28515625" bestFit="1" customWidth="1"/>
    <col min="2" max="3" width="24.28515625" customWidth="1"/>
    <col min="4" max="4" width="18.5703125" bestFit="1" customWidth="1"/>
    <col min="9" max="10" width="12.28515625" customWidth="1"/>
    <col min="11" max="11" width="18.5703125" bestFit="1" customWidth="1"/>
    <col min="12" max="12" width="18.5703125" customWidth="1"/>
    <col min="13" max="13" width="10.28515625" bestFit="1" customWidth="1"/>
  </cols>
  <sheetData>
    <row r="1" spans="1:13" ht="60" x14ac:dyDescent="0.25">
      <c r="A1" s="1" t="s">
        <v>0</v>
      </c>
      <c r="B1" s="1" t="s">
        <v>1</v>
      </c>
      <c r="C1" s="1" t="s">
        <v>231</v>
      </c>
      <c r="D1" s="1" t="s">
        <v>2</v>
      </c>
      <c r="E1" s="2" t="s">
        <v>6</v>
      </c>
      <c r="F1" s="2" t="s">
        <v>7</v>
      </c>
      <c r="G1" s="2" t="s">
        <v>131</v>
      </c>
      <c r="H1" s="2" t="s">
        <v>132</v>
      </c>
      <c r="I1" s="2" t="s">
        <v>127</v>
      </c>
      <c r="J1" s="2" t="s">
        <v>130</v>
      </c>
      <c r="K1" s="2" t="s">
        <v>4</v>
      </c>
      <c r="L1" s="2" t="s">
        <v>205</v>
      </c>
      <c r="M1" s="1" t="s">
        <v>3</v>
      </c>
    </row>
    <row r="2" spans="1:13" x14ac:dyDescent="0.25">
      <c r="A2" t="s">
        <v>38</v>
      </c>
      <c r="B2" s="4" t="s">
        <v>39</v>
      </c>
      <c r="C2" s="4" t="s">
        <v>230</v>
      </c>
      <c r="D2" t="s">
        <v>40</v>
      </c>
      <c r="E2">
        <v>1335</v>
      </c>
      <c r="G2" s="5">
        <f t="shared" ref="G2:G15" si="0">E2</f>
        <v>1335</v>
      </c>
      <c r="H2" s="5"/>
      <c r="I2">
        <v>64</v>
      </c>
      <c r="K2">
        <f t="shared" ref="K2:K15" si="1">I2/35.315</f>
        <v>1.8122610788616735</v>
      </c>
      <c r="L2" s="5">
        <f>(K2/G2)*100</f>
        <v>0.1357498935476909</v>
      </c>
      <c r="M2" t="s">
        <v>129</v>
      </c>
    </row>
    <row r="3" spans="1:13" x14ac:dyDescent="0.25">
      <c r="A3" t="s">
        <v>38</v>
      </c>
      <c r="B3" s="4" t="s">
        <v>39</v>
      </c>
      <c r="C3" s="4" t="s">
        <v>230</v>
      </c>
      <c r="D3" t="s">
        <v>40</v>
      </c>
      <c r="E3">
        <v>1354</v>
      </c>
      <c r="G3" s="5">
        <f t="shared" si="0"/>
        <v>1354</v>
      </c>
      <c r="H3" s="5"/>
      <c r="I3">
        <v>100</v>
      </c>
      <c r="K3">
        <f t="shared" si="1"/>
        <v>2.8316579357213651</v>
      </c>
      <c r="L3" s="5">
        <f t="shared" ref="L3:L66" si="2">(K3/G3)*100</f>
        <v>0.20913278698089843</v>
      </c>
      <c r="M3" t="s">
        <v>129</v>
      </c>
    </row>
    <row r="4" spans="1:13" x14ac:dyDescent="0.25">
      <c r="A4" t="s">
        <v>38</v>
      </c>
      <c r="B4" s="4" t="s">
        <v>39</v>
      </c>
      <c r="C4" s="4" t="s">
        <v>230</v>
      </c>
      <c r="D4" t="s">
        <v>41</v>
      </c>
      <c r="E4">
        <v>1358</v>
      </c>
      <c r="G4" s="5">
        <f t="shared" si="0"/>
        <v>1358</v>
      </c>
      <c r="H4" s="5"/>
      <c r="I4">
        <v>94</v>
      </c>
      <c r="K4">
        <f t="shared" si="1"/>
        <v>2.661758459578083</v>
      </c>
      <c r="L4" s="5">
        <f t="shared" si="2"/>
        <v>0.19600577758306942</v>
      </c>
      <c r="M4" t="s">
        <v>129</v>
      </c>
    </row>
    <row r="5" spans="1:13" x14ac:dyDescent="0.25">
      <c r="A5" t="s">
        <v>38</v>
      </c>
      <c r="B5" s="4" t="s">
        <v>39</v>
      </c>
      <c r="C5" s="4" t="s">
        <v>230</v>
      </c>
      <c r="D5" t="s">
        <v>42</v>
      </c>
      <c r="E5">
        <v>1392</v>
      </c>
      <c r="G5" s="5">
        <f t="shared" si="0"/>
        <v>1392</v>
      </c>
      <c r="H5" s="5"/>
      <c r="I5">
        <v>75</v>
      </c>
      <c r="K5">
        <f t="shared" si="1"/>
        <v>2.1237434517910239</v>
      </c>
      <c r="L5" s="5">
        <f t="shared" si="2"/>
        <v>0.15256777670912527</v>
      </c>
      <c r="M5" t="s">
        <v>129</v>
      </c>
    </row>
    <row r="6" spans="1:13" x14ac:dyDescent="0.25">
      <c r="A6" t="s">
        <v>38</v>
      </c>
      <c r="B6" s="4" t="s">
        <v>39</v>
      </c>
      <c r="C6" s="4" t="s">
        <v>230</v>
      </c>
      <c r="D6" t="s">
        <v>42</v>
      </c>
      <c r="E6">
        <v>1395</v>
      </c>
      <c r="G6" s="5">
        <f t="shared" si="0"/>
        <v>1395</v>
      </c>
      <c r="H6" s="5"/>
      <c r="I6">
        <v>86</v>
      </c>
      <c r="K6">
        <f t="shared" si="1"/>
        <v>2.4352258247203737</v>
      </c>
      <c r="L6" s="5">
        <f t="shared" si="2"/>
        <v>0.17456815947816301</v>
      </c>
      <c r="M6" t="s">
        <v>129</v>
      </c>
    </row>
    <row r="7" spans="1:13" x14ac:dyDescent="0.25">
      <c r="A7" t="s">
        <v>38</v>
      </c>
      <c r="B7" s="4" t="s">
        <v>39</v>
      </c>
      <c r="C7" s="4" t="s">
        <v>230</v>
      </c>
      <c r="D7" t="s">
        <v>42</v>
      </c>
      <c r="E7">
        <v>1397</v>
      </c>
      <c r="G7" s="5">
        <f t="shared" si="0"/>
        <v>1397</v>
      </c>
      <c r="H7" s="5"/>
      <c r="I7">
        <v>129</v>
      </c>
      <c r="K7">
        <f t="shared" si="1"/>
        <v>3.6528387370805611</v>
      </c>
      <c r="L7" s="5">
        <f t="shared" si="2"/>
        <v>0.2614773612799256</v>
      </c>
      <c r="M7" t="s">
        <v>129</v>
      </c>
    </row>
    <row r="8" spans="1:13" x14ac:dyDescent="0.25">
      <c r="A8" t="s">
        <v>38</v>
      </c>
      <c r="B8" s="4" t="s">
        <v>39</v>
      </c>
      <c r="C8" s="4" t="s">
        <v>230</v>
      </c>
      <c r="D8" t="s">
        <v>43</v>
      </c>
      <c r="E8">
        <v>1406</v>
      </c>
      <c r="G8" s="5">
        <f t="shared" si="0"/>
        <v>1406</v>
      </c>
      <c r="H8" s="5"/>
      <c r="I8">
        <v>126</v>
      </c>
      <c r="K8">
        <f t="shared" si="1"/>
        <v>3.56788899900892</v>
      </c>
      <c r="L8" s="5">
        <f t="shared" si="2"/>
        <v>0.25376166422538549</v>
      </c>
      <c r="M8" t="s">
        <v>129</v>
      </c>
    </row>
    <row r="9" spans="1:13" x14ac:dyDescent="0.25">
      <c r="A9" t="s">
        <v>38</v>
      </c>
      <c r="B9" s="4" t="s">
        <v>39</v>
      </c>
      <c r="C9" s="4" t="s">
        <v>230</v>
      </c>
      <c r="D9" t="s">
        <v>43</v>
      </c>
      <c r="E9">
        <v>1413</v>
      </c>
      <c r="G9" s="5">
        <f t="shared" si="0"/>
        <v>1413</v>
      </c>
      <c r="H9" s="5"/>
      <c r="I9">
        <v>86</v>
      </c>
      <c r="K9">
        <f t="shared" si="1"/>
        <v>2.4352258247203737</v>
      </c>
      <c r="L9" s="5">
        <f t="shared" si="2"/>
        <v>0.17234436126825009</v>
      </c>
      <c r="M9" t="s">
        <v>129</v>
      </c>
    </row>
    <row r="10" spans="1:13" x14ac:dyDescent="0.25">
      <c r="A10" t="s">
        <v>38</v>
      </c>
      <c r="B10" s="4" t="s">
        <v>39</v>
      </c>
      <c r="C10" s="4" t="s">
        <v>230</v>
      </c>
      <c r="D10" t="s">
        <v>44</v>
      </c>
      <c r="E10">
        <v>1422</v>
      </c>
      <c r="G10" s="5">
        <f t="shared" si="0"/>
        <v>1422</v>
      </c>
      <c r="H10" s="5"/>
      <c r="I10">
        <v>93</v>
      </c>
      <c r="K10">
        <f t="shared" si="1"/>
        <v>2.6334418802208694</v>
      </c>
      <c r="L10" s="5">
        <f t="shared" si="2"/>
        <v>0.18519281858093314</v>
      </c>
      <c r="M10" t="s">
        <v>129</v>
      </c>
    </row>
    <row r="11" spans="1:13" x14ac:dyDescent="0.25">
      <c r="A11" t="s">
        <v>38</v>
      </c>
      <c r="B11" s="4" t="s">
        <v>39</v>
      </c>
      <c r="C11" s="4" t="s">
        <v>230</v>
      </c>
      <c r="D11" t="s">
        <v>45</v>
      </c>
      <c r="E11">
        <v>1428</v>
      </c>
      <c r="G11" s="5">
        <f t="shared" si="0"/>
        <v>1428</v>
      </c>
      <c r="H11" s="5"/>
      <c r="I11">
        <v>81</v>
      </c>
      <c r="K11">
        <f t="shared" si="1"/>
        <v>2.2936429279343056</v>
      </c>
      <c r="L11" s="5">
        <f t="shared" si="2"/>
        <v>0.16061925265646398</v>
      </c>
      <c r="M11" t="s">
        <v>129</v>
      </c>
    </row>
    <row r="12" spans="1:13" x14ac:dyDescent="0.25">
      <c r="A12" t="s">
        <v>38</v>
      </c>
      <c r="B12" s="4" t="s">
        <v>39</v>
      </c>
      <c r="C12" s="4" t="s">
        <v>230</v>
      </c>
      <c r="D12" t="s">
        <v>45</v>
      </c>
      <c r="E12">
        <v>1440</v>
      </c>
      <c r="G12" s="5">
        <f t="shared" si="0"/>
        <v>1440</v>
      </c>
      <c r="H12" s="5"/>
      <c r="I12">
        <v>73</v>
      </c>
      <c r="K12">
        <f t="shared" si="1"/>
        <v>2.0671102930765963</v>
      </c>
      <c r="L12" s="5">
        <f t="shared" si="2"/>
        <v>0.14354932590809696</v>
      </c>
      <c r="M12" t="s">
        <v>129</v>
      </c>
    </row>
    <row r="13" spans="1:13" x14ac:dyDescent="0.25">
      <c r="A13" t="s">
        <v>38</v>
      </c>
      <c r="B13" s="4" t="s">
        <v>39</v>
      </c>
      <c r="C13" s="4" t="s">
        <v>230</v>
      </c>
      <c r="D13" t="s">
        <v>45</v>
      </c>
      <c r="E13">
        <v>1447</v>
      </c>
      <c r="G13" s="5">
        <f t="shared" si="0"/>
        <v>1447</v>
      </c>
      <c r="H13" s="5"/>
      <c r="I13">
        <v>64</v>
      </c>
      <c r="K13">
        <f t="shared" si="1"/>
        <v>1.8122610788616735</v>
      </c>
      <c r="L13" s="5">
        <f t="shared" si="2"/>
        <v>0.12524264539472521</v>
      </c>
      <c r="M13" t="s">
        <v>129</v>
      </c>
    </row>
    <row r="14" spans="1:13" x14ac:dyDescent="0.25">
      <c r="A14" t="s">
        <v>38</v>
      </c>
      <c r="B14" s="4" t="s">
        <v>39</v>
      </c>
      <c r="C14" s="4" t="s">
        <v>230</v>
      </c>
      <c r="D14" t="s">
        <v>45</v>
      </c>
      <c r="E14">
        <v>1454</v>
      </c>
      <c r="G14" s="5">
        <f t="shared" si="0"/>
        <v>1454</v>
      </c>
      <c r="H14" s="5"/>
      <c r="I14">
        <v>68</v>
      </c>
      <c r="K14">
        <f t="shared" si="1"/>
        <v>1.9255273962905282</v>
      </c>
      <c r="L14" s="5">
        <f t="shared" si="2"/>
        <v>0.13242966962108171</v>
      </c>
      <c r="M14" t="s">
        <v>129</v>
      </c>
    </row>
    <row r="15" spans="1:13" x14ac:dyDescent="0.25">
      <c r="A15" t="s">
        <v>38</v>
      </c>
      <c r="B15" s="4" t="s">
        <v>39</v>
      </c>
      <c r="C15" s="4" t="s">
        <v>230</v>
      </c>
      <c r="D15" t="s">
        <v>46</v>
      </c>
      <c r="E15">
        <v>1462</v>
      </c>
      <c r="G15" s="5">
        <f t="shared" si="0"/>
        <v>1462</v>
      </c>
      <c r="H15" s="5"/>
      <c r="I15">
        <v>106</v>
      </c>
      <c r="K15">
        <f t="shared" si="1"/>
        <v>3.0015574118646469</v>
      </c>
      <c r="L15" s="5">
        <f t="shared" si="2"/>
        <v>0.20530488453246559</v>
      </c>
      <c r="M15" t="s">
        <v>129</v>
      </c>
    </row>
    <row r="16" spans="1:13" x14ac:dyDescent="0.25">
      <c r="A16" t="s">
        <v>128</v>
      </c>
      <c r="B16" t="s">
        <v>18</v>
      </c>
      <c r="C16" s="4" t="s">
        <v>230</v>
      </c>
      <c r="D16" t="s">
        <v>8</v>
      </c>
      <c r="E16">
        <v>1015.29</v>
      </c>
      <c r="F16">
        <v>1018.5</v>
      </c>
      <c r="G16" s="5">
        <f t="shared" ref="G16:G47" si="3">((F16-E16)/2)+E16</f>
        <v>1016.895</v>
      </c>
      <c r="H16" s="5">
        <f t="shared" ref="H16:H47" si="4">F16-E16</f>
        <v>3.2100000000000364</v>
      </c>
      <c r="I16" s="3"/>
      <c r="J16" s="3"/>
      <c r="K16" s="3">
        <v>3.07</v>
      </c>
      <c r="L16" s="5">
        <f t="shared" si="2"/>
        <v>0.30189940947688793</v>
      </c>
      <c r="M16" t="s">
        <v>9</v>
      </c>
    </row>
    <row r="17" spans="1:13" x14ac:dyDescent="0.25">
      <c r="A17" t="s">
        <v>128</v>
      </c>
      <c r="B17" t="s">
        <v>18</v>
      </c>
      <c r="C17" s="4" t="s">
        <v>230</v>
      </c>
      <c r="D17" t="s">
        <v>5</v>
      </c>
      <c r="E17">
        <v>1041.43</v>
      </c>
      <c r="F17">
        <v>1051.74</v>
      </c>
      <c r="G17" s="5">
        <f t="shared" si="3"/>
        <v>1046.585</v>
      </c>
      <c r="H17" s="5">
        <f t="shared" si="4"/>
        <v>10.309999999999945</v>
      </c>
      <c r="K17">
        <v>3.55</v>
      </c>
      <c r="L17" s="5">
        <f t="shared" si="2"/>
        <v>0.33919844064266158</v>
      </c>
      <c r="M17" t="s">
        <v>10</v>
      </c>
    </row>
    <row r="18" spans="1:13" x14ac:dyDescent="0.25">
      <c r="A18" t="s">
        <v>128</v>
      </c>
      <c r="B18" t="s">
        <v>18</v>
      </c>
      <c r="C18" s="4" t="s">
        <v>230</v>
      </c>
      <c r="D18" t="s">
        <v>11</v>
      </c>
      <c r="E18">
        <v>1128.69</v>
      </c>
      <c r="F18">
        <v>1130.5999999999999</v>
      </c>
      <c r="G18" s="5">
        <f t="shared" si="3"/>
        <v>1129.645</v>
      </c>
      <c r="H18" s="5">
        <f t="shared" si="4"/>
        <v>1.9099999999998545</v>
      </c>
      <c r="K18">
        <v>7.93</v>
      </c>
      <c r="L18" s="5">
        <f t="shared" si="2"/>
        <v>0.70199044832668667</v>
      </c>
      <c r="M18" t="s">
        <v>9</v>
      </c>
    </row>
    <row r="19" spans="1:13" x14ac:dyDescent="0.25">
      <c r="A19" t="s">
        <v>128</v>
      </c>
      <c r="B19" t="s">
        <v>18</v>
      </c>
      <c r="C19" s="4" t="s">
        <v>230</v>
      </c>
      <c r="D19" t="s">
        <v>12</v>
      </c>
      <c r="E19">
        <v>1132.44</v>
      </c>
      <c r="F19">
        <v>1133.3900000000001</v>
      </c>
      <c r="G19" s="5">
        <f t="shared" si="3"/>
        <v>1132.915</v>
      </c>
      <c r="H19" s="5">
        <f t="shared" si="4"/>
        <v>0.95000000000004547</v>
      </c>
      <c r="K19">
        <v>7.16</v>
      </c>
      <c r="L19" s="5">
        <f t="shared" si="2"/>
        <v>0.63199798749244207</v>
      </c>
      <c r="M19" t="s">
        <v>9</v>
      </c>
    </row>
    <row r="20" spans="1:13" x14ac:dyDescent="0.25">
      <c r="A20" t="s">
        <v>128</v>
      </c>
      <c r="B20" t="s">
        <v>18</v>
      </c>
      <c r="C20" s="4" t="s">
        <v>230</v>
      </c>
      <c r="D20" t="s">
        <v>13</v>
      </c>
      <c r="E20">
        <v>1135.8</v>
      </c>
      <c r="F20">
        <v>1136.21</v>
      </c>
      <c r="G20" s="5">
        <f t="shared" si="3"/>
        <v>1136.0050000000001</v>
      </c>
      <c r="H20" s="5">
        <f t="shared" si="4"/>
        <v>0.41000000000008185</v>
      </c>
      <c r="K20">
        <v>10.36</v>
      </c>
      <c r="L20" s="5">
        <f t="shared" si="2"/>
        <v>0.91196781704305874</v>
      </c>
      <c r="M20" t="s">
        <v>14</v>
      </c>
    </row>
    <row r="21" spans="1:13" x14ac:dyDescent="0.25">
      <c r="A21" t="s">
        <v>128</v>
      </c>
      <c r="B21" t="s">
        <v>18</v>
      </c>
      <c r="C21" s="4" t="s">
        <v>230</v>
      </c>
      <c r="D21" t="s">
        <v>15</v>
      </c>
      <c r="E21">
        <v>1144.79</v>
      </c>
      <c r="F21">
        <v>1146.17</v>
      </c>
      <c r="G21" s="5">
        <f t="shared" si="3"/>
        <v>1145.48</v>
      </c>
      <c r="H21" s="5">
        <f t="shared" si="4"/>
        <v>1.3800000000001091</v>
      </c>
      <c r="K21">
        <v>7.97</v>
      </c>
      <c r="L21" s="5">
        <f t="shared" si="2"/>
        <v>0.69577818905611621</v>
      </c>
      <c r="M21" t="s">
        <v>9</v>
      </c>
    </row>
    <row r="22" spans="1:13" x14ac:dyDescent="0.25">
      <c r="A22" t="s">
        <v>128</v>
      </c>
      <c r="B22" t="s">
        <v>18</v>
      </c>
      <c r="C22" s="4" t="s">
        <v>230</v>
      </c>
      <c r="D22" t="s">
        <v>8</v>
      </c>
      <c r="E22">
        <v>1151.47</v>
      </c>
      <c r="F22">
        <v>1152</v>
      </c>
      <c r="G22" s="5">
        <f t="shared" si="3"/>
        <v>1151.7350000000001</v>
      </c>
      <c r="H22" s="5">
        <f t="shared" si="4"/>
        <v>0.52999999999997272</v>
      </c>
      <c r="K22">
        <v>16.260000000000002</v>
      </c>
      <c r="L22" s="5">
        <f t="shared" si="2"/>
        <v>1.4117830924648465</v>
      </c>
      <c r="M22" t="s">
        <v>14</v>
      </c>
    </row>
    <row r="23" spans="1:13" x14ac:dyDescent="0.25">
      <c r="A23" t="s">
        <v>128</v>
      </c>
      <c r="B23" t="s">
        <v>18</v>
      </c>
      <c r="C23" s="4" t="s">
        <v>230</v>
      </c>
      <c r="D23" t="s">
        <v>16</v>
      </c>
      <c r="E23">
        <v>1152.67</v>
      </c>
      <c r="F23">
        <v>1153.5999999999999</v>
      </c>
      <c r="G23" s="5">
        <f t="shared" si="3"/>
        <v>1153.135</v>
      </c>
      <c r="H23" s="5">
        <f t="shared" si="4"/>
        <v>0.92999999999983629</v>
      </c>
      <c r="K23">
        <v>11.18</v>
      </c>
      <c r="L23" s="5">
        <f t="shared" si="2"/>
        <v>0.96953088753701855</v>
      </c>
      <c r="M23" t="s">
        <v>9</v>
      </c>
    </row>
    <row r="24" spans="1:13" x14ac:dyDescent="0.25">
      <c r="A24" t="s">
        <v>128</v>
      </c>
      <c r="B24" t="s">
        <v>17</v>
      </c>
      <c r="C24" t="s">
        <v>17</v>
      </c>
      <c r="E24">
        <v>1174.67</v>
      </c>
      <c r="F24">
        <v>1175.6500000000001</v>
      </c>
      <c r="G24" s="5">
        <f t="shared" si="3"/>
        <v>1175.1600000000001</v>
      </c>
      <c r="H24" s="5">
        <f t="shared" si="4"/>
        <v>0.98000000000001819</v>
      </c>
      <c r="K24">
        <v>9.1199999999999992</v>
      </c>
      <c r="L24" s="5">
        <f t="shared" si="2"/>
        <v>0.77606453589298463</v>
      </c>
      <c r="M24" t="s">
        <v>9</v>
      </c>
    </row>
    <row r="25" spans="1:13" x14ac:dyDescent="0.25">
      <c r="A25" t="s">
        <v>128</v>
      </c>
      <c r="B25" t="s">
        <v>17</v>
      </c>
      <c r="C25" t="s">
        <v>17</v>
      </c>
      <c r="D25" t="s">
        <v>19</v>
      </c>
      <c r="E25">
        <v>1177.3699999999999</v>
      </c>
      <c r="F25">
        <v>1178.9100000000001</v>
      </c>
      <c r="G25" s="5">
        <f t="shared" si="3"/>
        <v>1178.1399999999999</v>
      </c>
      <c r="H25" s="5">
        <f t="shared" si="4"/>
        <v>1.540000000000191</v>
      </c>
      <c r="K25">
        <v>8.5299999999999994</v>
      </c>
      <c r="L25" s="5">
        <f t="shared" si="2"/>
        <v>0.72402261191369444</v>
      </c>
      <c r="M25" t="s">
        <v>9</v>
      </c>
    </row>
    <row r="26" spans="1:13" x14ac:dyDescent="0.25">
      <c r="A26" t="s">
        <v>128</v>
      </c>
      <c r="B26" t="s">
        <v>17</v>
      </c>
      <c r="C26" t="s">
        <v>17</v>
      </c>
      <c r="D26" t="s">
        <v>19</v>
      </c>
      <c r="E26">
        <v>1179.27</v>
      </c>
      <c r="F26">
        <v>1189.3800000000001</v>
      </c>
      <c r="G26" s="5">
        <f t="shared" si="3"/>
        <v>1184.325</v>
      </c>
      <c r="H26" s="5">
        <f t="shared" si="4"/>
        <v>10.110000000000127</v>
      </c>
      <c r="K26">
        <v>6.13</v>
      </c>
      <c r="L26" s="5">
        <f t="shared" si="2"/>
        <v>0.5175944103181136</v>
      </c>
      <c r="M26" t="s">
        <v>9</v>
      </c>
    </row>
    <row r="27" spans="1:13" x14ac:dyDescent="0.25">
      <c r="A27" t="s">
        <v>128</v>
      </c>
      <c r="B27" t="s">
        <v>17</v>
      </c>
      <c r="C27" t="s">
        <v>17</v>
      </c>
      <c r="D27" t="s">
        <v>20</v>
      </c>
      <c r="E27">
        <v>1193.98</v>
      </c>
      <c r="F27">
        <v>1195.58</v>
      </c>
      <c r="G27" s="5">
        <f t="shared" si="3"/>
        <v>1194.78</v>
      </c>
      <c r="H27" s="5">
        <f t="shared" si="4"/>
        <v>1.5999999999999091</v>
      </c>
      <c r="K27">
        <v>6.85</v>
      </c>
      <c r="L27" s="5">
        <f t="shared" si="2"/>
        <v>0.57332730711930224</v>
      </c>
      <c r="M27" t="s">
        <v>9</v>
      </c>
    </row>
    <row r="28" spans="1:13" x14ac:dyDescent="0.25">
      <c r="A28" t="s">
        <v>21</v>
      </c>
      <c r="B28" t="s">
        <v>18</v>
      </c>
      <c r="C28" s="4" t="s">
        <v>230</v>
      </c>
      <c r="E28">
        <v>854.19</v>
      </c>
      <c r="F28">
        <v>855.79</v>
      </c>
      <c r="G28" s="5">
        <f t="shared" si="3"/>
        <v>854.99</v>
      </c>
      <c r="H28" s="5">
        <f t="shared" si="4"/>
        <v>1.5999999999999091</v>
      </c>
      <c r="K28">
        <v>1.36</v>
      </c>
      <c r="L28" s="5">
        <f t="shared" si="2"/>
        <v>0.15906618790863053</v>
      </c>
      <c r="M28" t="s">
        <v>9</v>
      </c>
    </row>
    <row r="29" spans="1:13" x14ac:dyDescent="0.25">
      <c r="A29" t="s">
        <v>21</v>
      </c>
      <c r="B29" t="s">
        <v>18</v>
      </c>
      <c r="C29" s="4" t="s">
        <v>230</v>
      </c>
      <c r="E29">
        <v>862.03</v>
      </c>
      <c r="F29">
        <v>864.49</v>
      </c>
      <c r="G29" s="5">
        <f t="shared" si="3"/>
        <v>863.26</v>
      </c>
      <c r="H29" s="5">
        <f t="shared" si="4"/>
        <v>2.4600000000000364</v>
      </c>
      <c r="K29">
        <v>3.2</v>
      </c>
      <c r="L29" s="5">
        <f t="shared" si="2"/>
        <v>0.37068785765586271</v>
      </c>
      <c r="M29" t="s">
        <v>23</v>
      </c>
    </row>
    <row r="30" spans="1:13" x14ac:dyDescent="0.25">
      <c r="A30" t="s">
        <v>21</v>
      </c>
      <c r="B30" t="s">
        <v>18</v>
      </c>
      <c r="C30" s="4" t="s">
        <v>230</v>
      </c>
      <c r="E30">
        <v>949.84</v>
      </c>
      <c r="F30">
        <v>951.38</v>
      </c>
      <c r="G30" s="5">
        <f t="shared" si="3"/>
        <v>950.61</v>
      </c>
      <c r="H30" s="5">
        <f t="shared" si="4"/>
        <v>1.5399999999999636</v>
      </c>
      <c r="K30">
        <v>1.1100000000000001</v>
      </c>
      <c r="L30" s="5">
        <f t="shared" si="2"/>
        <v>0.11676712847540002</v>
      </c>
      <c r="M30" t="s">
        <v>24</v>
      </c>
    </row>
    <row r="31" spans="1:13" x14ac:dyDescent="0.25">
      <c r="A31" t="s">
        <v>21</v>
      </c>
      <c r="B31" t="s">
        <v>18</v>
      </c>
      <c r="C31" s="4" t="s">
        <v>230</v>
      </c>
      <c r="E31">
        <v>961.84</v>
      </c>
      <c r="F31">
        <v>964.05</v>
      </c>
      <c r="G31" s="5">
        <f t="shared" si="3"/>
        <v>962.94499999999994</v>
      </c>
      <c r="H31" s="5">
        <f t="shared" si="4"/>
        <v>2.2099999999999227</v>
      </c>
      <c r="K31">
        <v>1.61</v>
      </c>
      <c r="L31" s="5">
        <f t="shared" si="2"/>
        <v>0.16719542653007183</v>
      </c>
      <c r="M31" t="s">
        <v>25</v>
      </c>
    </row>
    <row r="32" spans="1:13" x14ac:dyDescent="0.25">
      <c r="A32" t="s">
        <v>21</v>
      </c>
      <c r="B32" t="s">
        <v>18</v>
      </c>
      <c r="C32" s="4" t="s">
        <v>230</v>
      </c>
      <c r="E32">
        <v>967.89</v>
      </c>
      <c r="F32">
        <v>970.29</v>
      </c>
      <c r="G32" s="5">
        <f t="shared" si="3"/>
        <v>969.08999999999992</v>
      </c>
      <c r="H32" s="5">
        <f t="shared" si="4"/>
        <v>2.3999999999999773</v>
      </c>
      <c r="K32">
        <v>1.3</v>
      </c>
      <c r="L32" s="5">
        <f t="shared" si="2"/>
        <v>0.13414646730437835</v>
      </c>
      <c r="M32" t="s">
        <v>25</v>
      </c>
    </row>
    <row r="33" spans="1:13" x14ac:dyDescent="0.25">
      <c r="A33" t="s">
        <v>21</v>
      </c>
      <c r="B33" t="s">
        <v>17</v>
      </c>
      <c r="C33" t="s">
        <v>17</v>
      </c>
      <c r="E33">
        <v>1051.21</v>
      </c>
      <c r="F33">
        <v>1052.865</v>
      </c>
      <c r="G33" s="5">
        <f t="shared" si="3"/>
        <v>1052.0374999999999</v>
      </c>
      <c r="H33" s="5">
        <f t="shared" si="4"/>
        <v>1.6549999999999727</v>
      </c>
      <c r="K33">
        <v>0.9</v>
      </c>
      <c r="L33" s="5">
        <f t="shared" si="2"/>
        <v>8.5548281311265059E-2</v>
      </c>
      <c r="M33" t="s">
        <v>24</v>
      </c>
    </row>
    <row r="34" spans="1:13" x14ac:dyDescent="0.25">
      <c r="A34" t="s">
        <v>26</v>
      </c>
      <c r="B34" t="s">
        <v>18</v>
      </c>
      <c r="C34" s="4" t="s">
        <v>230</v>
      </c>
      <c r="D34" t="s">
        <v>22</v>
      </c>
      <c r="E34">
        <v>836.06</v>
      </c>
      <c r="F34">
        <v>837.06</v>
      </c>
      <c r="G34" s="5">
        <f t="shared" si="3"/>
        <v>836.56</v>
      </c>
      <c r="H34" s="5">
        <f t="shared" si="4"/>
        <v>1</v>
      </c>
      <c r="K34">
        <v>2.91</v>
      </c>
      <c r="L34" s="5">
        <f t="shared" si="2"/>
        <v>0.34785311274744196</v>
      </c>
    </row>
    <row r="35" spans="1:13" x14ac:dyDescent="0.25">
      <c r="A35" t="s">
        <v>26</v>
      </c>
      <c r="B35" t="s">
        <v>18</v>
      </c>
      <c r="C35" s="4" t="s">
        <v>230</v>
      </c>
      <c r="D35" t="s">
        <v>22</v>
      </c>
      <c r="E35">
        <v>887.05</v>
      </c>
      <c r="F35">
        <v>887.55</v>
      </c>
      <c r="G35" s="5">
        <f t="shared" si="3"/>
        <v>887.3</v>
      </c>
      <c r="H35" s="5">
        <f t="shared" si="4"/>
        <v>0.5</v>
      </c>
      <c r="K35">
        <v>2.78</v>
      </c>
      <c r="L35" s="5">
        <f t="shared" si="2"/>
        <v>0.31331004169953791</v>
      </c>
    </row>
    <row r="36" spans="1:13" x14ac:dyDescent="0.25">
      <c r="A36" t="s">
        <v>26</v>
      </c>
      <c r="B36" t="s">
        <v>18</v>
      </c>
      <c r="C36" s="4" t="s">
        <v>230</v>
      </c>
      <c r="D36" t="s">
        <v>22</v>
      </c>
      <c r="E36">
        <v>888.43</v>
      </c>
      <c r="F36">
        <v>889.43</v>
      </c>
      <c r="G36" s="5">
        <f t="shared" si="3"/>
        <v>888.93</v>
      </c>
      <c r="H36" s="5">
        <f t="shared" si="4"/>
        <v>1</v>
      </c>
      <c r="K36">
        <v>3.08</v>
      </c>
      <c r="L36" s="5">
        <f t="shared" si="2"/>
        <v>0.34648397511615092</v>
      </c>
    </row>
    <row r="37" spans="1:13" x14ac:dyDescent="0.25">
      <c r="A37" t="s">
        <v>26</v>
      </c>
      <c r="B37" t="s">
        <v>18</v>
      </c>
      <c r="C37" s="4" t="s">
        <v>230</v>
      </c>
      <c r="D37" t="s">
        <v>22</v>
      </c>
      <c r="E37">
        <v>890.95</v>
      </c>
      <c r="F37">
        <v>891.95</v>
      </c>
      <c r="G37" s="5">
        <f t="shared" si="3"/>
        <v>891.45</v>
      </c>
      <c r="H37" s="5">
        <f t="shared" si="4"/>
        <v>1</v>
      </c>
      <c r="K37">
        <v>3.1</v>
      </c>
      <c r="L37" s="5">
        <f t="shared" si="2"/>
        <v>0.34774805092826294</v>
      </c>
    </row>
    <row r="38" spans="1:13" x14ac:dyDescent="0.25">
      <c r="A38" t="s">
        <v>26</v>
      </c>
      <c r="B38" t="s">
        <v>18</v>
      </c>
      <c r="C38" s="4" t="s">
        <v>230</v>
      </c>
      <c r="D38" t="s">
        <v>22</v>
      </c>
      <c r="E38">
        <v>892.44</v>
      </c>
      <c r="F38">
        <v>893.44</v>
      </c>
      <c r="G38" s="5">
        <f t="shared" si="3"/>
        <v>892.94</v>
      </c>
      <c r="H38" s="5">
        <f t="shared" si="4"/>
        <v>1</v>
      </c>
      <c r="K38">
        <v>2.97</v>
      </c>
      <c r="L38" s="5">
        <f t="shared" si="2"/>
        <v>0.33260913387237662</v>
      </c>
    </row>
    <row r="39" spans="1:13" x14ac:dyDescent="0.25">
      <c r="A39" t="s">
        <v>26</v>
      </c>
      <c r="B39" t="s">
        <v>18</v>
      </c>
      <c r="C39" s="4" t="s">
        <v>230</v>
      </c>
      <c r="D39" t="s">
        <v>22</v>
      </c>
      <c r="E39">
        <v>894.68</v>
      </c>
      <c r="F39">
        <v>895.18</v>
      </c>
      <c r="G39" s="5">
        <f t="shared" si="3"/>
        <v>894.93</v>
      </c>
      <c r="H39" s="5">
        <f t="shared" si="4"/>
        <v>0.5</v>
      </c>
      <c r="K39">
        <v>8.2899999999999991</v>
      </c>
      <c r="L39" s="5">
        <f t="shared" si="2"/>
        <v>0.92632943358698439</v>
      </c>
    </row>
    <row r="40" spans="1:13" x14ac:dyDescent="0.25">
      <c r="A40" t="s">
        <v>26</v>
      </c>
      <c r="B40" t="s">
        <v>18</v>
      </c>
      <c r="C40" s="4" t="s">
        <v>230</v>
      </c>
      <c r="D40" t="s">
        <v>22</v>
      </c>
      <c r="E40">
        <v>908.07</v>
      </c>
      <c r="F40">
        <v>908.57</v>
      </c>
      <c r="G40" s="5">
        <f t="shared" si="3"/>
        <v>908.32</v>
      </c>
      <c r="H40" s="5">
        <f t="shared" si="4"/>
        <v>0.5</v>
      </c>
      <c r="K40">
        <v>2.91</v>
      </c>
      <c r="L40" s="5">
        <f t="shared" si="2"/>
        <v>0.32037167518055309</v>
      </c>
    </row>
    <row r="41" spans="1:13" x14ac:dyDescent="0.25">
      <c r="A41" t="s">
        <v>26</v>
      </c>
      <c r="B41" t="s">
        <v>18</v>
      </c>
      <c r="C41" s="4" t="s">
        <v>230</v>
      </c>
      <c r="D41" t="s">
        <v>22</v>
      </c>
      <c r="E41">
        <v>913.85</v>
      </c>
      <c r="F41">
        <v>914.85</v>
      </c>
      <c r="G41" s="5">
        <f t="shared" si="3"/>
        <v>914.35</v>
      </c>
      <c r="H41" s="5">
        <f t="shared" si="4"/>
        <v>1</v>
      </c>
      <c r="K41">
        <v>2.5299999999999998</v>
      </c>
      <c r="L41" s="5">
        <f t="shared" si="2"/>
        <v>0.2766992945808498</v>
      </c>
    </row>
    <row r="42" spans="1:13" x14ac:dyDescent="0.25">
      <c r="A42" t="s">
        <v>26</v>
      </c>
      <c r="B42" t="s">
        <v>18</v>
      </c>
      <c r="C42" s="4" t="s">
        <v>230</v>
      </c>
      <c r="D42" t="s">
        <v>22</v>
      </c>
      <c r="E42">
        <v>922.01</v>
      </c>
      <c r="F42">
        <v>923.01</v>
      </c>
      <c r="G42" s="5">
        <f t="shared" si="3"/>
        <v>922.51</v>
      </c>
      <c r="H42" s="5">
        <f t="shared" si="4"/>
        <v>1</v>
      </c>
      <c r="K42">
        <v>2.16</v>
      </c>
      <c r="L42" s="5">
        <f t="shared" si="2"/>
        <v>0.23414380331920523</v>
      </c>
    </row>
    <row r="43" spans="1:13" x14ac:dyDescent="0.25">
      <c r="A43" t="s">
        <v>26</v>
      </c>
      <c r="B43" t="s">
        <v>18</v>
      </c>
      <c r="C43" s="4" t="s">
        <v>230</v>
      </c>
      <c r="D43" t="s">
        <v>22</v>
      </c>
      <c r="E43">
        <v>924.42</v>
      </c>
      <c r="F43">
        <v>925.42</v>
      </c>
      <c r="G43" s="5">
        <f t="shared" si="3"/>
        <v>924.92</v>
      </c>
      <c r="H43" s="5">
        <f t="shared" si="4"/>
        <v>1</v>
      </c>
      <c r="K43">
        <v>2.0499999999999998</v>
      </c>
      <c r="L43" s="5">
        <f t="shared" si="2"/>
        <v>0.2216407905548588</v>
      </c>
    </row>
    <row r="44" spans="1:13" x14ac:dyDescent="0.25">
      <c r="A44" t="s">
        <v>26</v>
      </c>
      <c r="B44" t="s">
        <v>18</v>
      </c>
      <c r="C44" s="4" t="s">
        <v>230</v>
      </c>
      <c r="D44" t="s">
        <v>22</v>
      </c>
      <c r="E44">
        <v>941.09</v>
      </c>
      <c r="F44">
        <v>942.09</v>
      </c>
      <c r="G44" s="5">
        <f t="shared" si="3"/>
        <v>941.59</v>
      </c>
      <c r="H44" s="5">
        <f t="shared" si="4"/>
        <v>1</v>
      </c>
      <c r="K44">
        <v>2.2000000000000002</v>
      </c>
      <c r="L44" s="5">
        <f t="shared" si="2"/>
        <v>0.23364734119946051</v>
      </c>
    </row>
    <row r="45" spans="1:13" x14ac:dyDescent="0.25">
      <c r="A45" t="s">
        <v>27</v>
      </c>
      <c r="B45" t="s">
        <v>28</v>
      </c>
      <c r="C45" s="4" t="s">
        <v>230</v>
      </c>
      <c r="D45" t="s">
        <v>22</v>
      </c>
      <c r="E45">
        <v>1150.55</v>
      </c>
      <c r="F45">
        <v>1154.43</v>
      </c>
      <c r="G45" s="5">
        <f t="shared" si="3"/>
        <v>1152.49</v>
      </c>
      <c r="H45" s="5">
        <f t="shared" si="4"/>
        <v>3.8800000000001091</v>
      </c>
      <c r="K45">
        <v>0.81</v>
      </c>
      <c r="L45" s="5">
        <f t="shared" si="2"/>
        <v>7.0282605488984726E-2</v>
      </c>
      <c r="M45" t="s">
        <v>48</v>
      </c>
    </row>
    <row r="46" spans="1:13" x14ac:dyDescent="0.25">
      <c r="A46" t="s">
        <v>27</v>
      </c>
      <c r="B46" t="s">
        <v>28</v>
      </c>
      <c r="C46" s="4" t="s">
        <v>230</v>
      </c>
      <c r="D46" t="s">
        <v>22</v>
      </c>
      <c r="E46">
        <v>1158.3900000000001</v>
      </c>
      <c r="F46">
        <v>1162.1199999999999</v>
      </c>
      <c r="G46" s="5">
        <f t="shared" si="3"/>
        <v>1160.2550000000001</v>
      </c>
      <c r="H46" s="5">
        <f t="shared" si="4"/>
        <v>3.7299999999997908</v>
      </c>
      <c r="K46">
        <v>0.97</v>
      </c>
      <c r="L46" s="5">
        <f t="shared" si="2"/>
        <v>8.3602311560820666E-2</v>
      </c>
      <c r="M46" t="s">
        <v>50</v>
      </c>
    </row>
    <row r="47" spans="1:13" x14ac:dyDescent="0.25">
      <c r="A47" t="s">
        <v>27</v>
      </c>
      <c r="B47" t="s">
        <v>28</v>
      </c>
      <c r="C47" s="4" t="s">
        <v>230</v>
      </c>
      <c r="D47" t="s">
        <v>22</v>
      </c>
      <c r="E47">
        <v>1163.02</v>
      </c>
      <c r="F47">
        <v>1169.3499999999999</v>
      </c>
      <c r="G47" s="5">
        <f t="shared" si="3"/>
        <v>1166.1849999999999</v>
      </c>
      <c r="H47" s="5">
        <f t="shared" si="4"/>
        <v>6.3299999999999272</v>
      </c>
      <c r="K47">
        <v>0.8</v>
      </c>
      <c r="L47" s="5">
        <f t="shared" si="2"/>
        <v>6.8599750468407675E-2</v>
      </c>
      <c r="M47" t="s">
        <v>48</v>
      </c>
    </row>
    <row r="48" spans="1:13" x14ac:dyDescent="0.25">
      <c r="A48" t="s">
        <v>27</v>
      </c>
      <c r="B48" t="s">
        <v>28</v>
      </c>
      <c r="C48" s="4" t="s">
        <v>230</v>
      </c>
      <c r="D48" t="s">
        <v>22</v>
      </c>
      <c r="E48">
        <v>1172.28</v>
      </c>
      <c r="F48">
        <v>1173.42</v>
      </c>
      <c r="G48" s="5">
        <f t="shared" ref="G48:G79" si="5">((F48-E48)/2)+E48</f>
        <v>1172.8499999999999</v>
      </c>
      <c r="H48" s="5">
        <f t="shared" ref="H48:H79" si="6">F48-E48</f>
        <v>1.1400000000001</v>
      </c>
      <c r="K48">
        <v>1.94</v>
      </c>
      <c r="L48" s="5">
        <f t="shared" si="2"/>
        <v>0.16540904634011169</v>
      </c>
      <c r="M48" t="s">
        <v>49</v>
      </c>
    </row>
    <row r="49" spans="1:13" x14ac:dyDescent="0.25">
      <c r="A49" t="s">
        <v>27</v>
      </c>
      <c r="B49" t="s">
        <v>28</v>
      </c>
      <c r="C49" s="4" t="s">
        <v>230</v>
      </c>
      <c r="D49" t="s">
        <v>22</v>
      </c>
      <c r="E49">
        <v>1192.06</v>
      </c>
      <c r="F49">
        <v>1193.5999999999999</v>
      </c>
      <c r="G49" s="5">
        <f t="shared" si="5"/>
        <v>1192.83</v>
      </c>
      <c r="H49" s="5">
        <f t="shared" si="6"/>
        <v>1.5399999999999636</v>
      </c>
      <c r="K49">
        <v>1</v>
      </c>
      <c r="L49" s="5">
        <f t="shared" si="2"/>
        <v>8.3834242934869185E-2</v>
      </c>
      <c r="M49" t="s">
        <v>48</v>
      </c>
    </row>
    <row r="50" spans="1:13" x14ac:dyDescent="0.25">
      <c r="A50" t="s">
        <v>27</v>
      </c>
      <c r="B50" t="s">
        <v>28</v>
      </c>
      <c r="C50" s="4" t="s">
        <v>230</v>
      </c>
      <c r="D50" t="s">
        <v>22</v>
      </c>
      <c r="E50">
        <v>1201.32</v>
      </c>
      <c r="F50">
        <v>1203.74</v>
      </c>
      <c r="G50" s="5">
        <f t="shared" si="5"/>
        <v>1202.53</v>
      </c>
      <c r="H50" s="5">
        <f t="shared" si="6"/>
        <v>2.4200000000000728</v>
      </c>
      <c r="K50">
        <v>0.67</v>
      </c>
      <c r="L50" s="5">
        <f t="shared" si="2"/>
        <v>5.5715865716447828E-2</v>
      </c>
      <c r="M50" t="s">
        <v>48</v>
      </c>
    </row>
    <row r="51" spans="1:13" x14ac:dyDescent="0.25">
      <c r="A51" t="s">
        <v>27</v>
      </c>
      <c r="B51" t="s">
        <v>28</v>
      </c>
      <c r="C51" s="4" t="s">
        <v>230</v>
      </c>
      <c r="D51" t="s">
        <v>22</v>
      </c>
      <c r="E51">
        <v>1212.04</v>
      </c>
      <c r="F51">
        <v>1214.44</v>
      </c>
      <c r="G51" s="5">
        <f t="shared" si="5"/>
        <v>1213.24</v>
      </c>
      <c r="H51" s="5">
        <f t="shared" si="6"/>
        <v>2.4000000000000909</v>
      </c>
      <c r="K51">
        <v>1.92</v>
      </c>
      <c r="L51" s="5">
        <f t="shared" si="2"/>
        <v>0.1582539316211137</v>
      </c>
      <c r="M51" t="s">
        <v>48</v>
      </c>
    </row>
    <row r="52" spans="1:13" x14ac:dyDescent="0.25">
      <c r="A52" t="s">
        <v>27</v>
      </c>
      <c r="B52" t="s">
        <v>28</v>
      </c>
      <c r="C52" s="4" t="s">
        <v>230</v>
      </c>
      <c r="D52" t="s">
        <v>22</v>
      </c>
      <c r="E52">
        <v>1219.02</v>
      </c>
      <c r="F52">
        <v>1219.7</v>
      </c>
      <c r="G52" s="5">
        <f t="shared" si="5"/>
        <v>1219.3600000000001</v>
      </c>
      <c r="H52" s="5">
        <f t="shared" si="6"/>
        <v>0.68000000000006366</v>
      </c>
      <c r="K52">
        <v>1.0900000000000001</v>
      </c>
      <c r="L52" s="5">
        <f t="shared" si="2"/>
        <v>8.9391156016270831E-2</v>
      </c>
    </row>
    <row r="53" spans="1:13" x14ac:dyDescent="0.25">
      <c r="A53" t="s">
        <v>27</v>
      </c>
      <c r="B53" t="s">
        <v>28</v>
      </c>
      <c r="C53" s="4" t="s">
        <v>230</v>
      </c>
      <c r="D53" t="s">
        <v>22</v>
      </c>
      <c r="E53">
        <v>1220.42</v>
      </c>
      <c r="F53">
        <v>1221.23</v>
      </c>
      <c r="G53" s="5">
        <f t="shared" si="5"/>
        <v>1220.825</v>
      </c>
      <c r="H53" s="5">
        <f t="shared" si="6"/>
        <v>0.80999999999994543</v>
      </c>
      <c r="K53">
        <v>0.84</v>
      </c>
      <c r="L53" s="5">
        <f t="shared" si="2"/>
        <v>6.8805930415907268E-2</v>
      </c>
    </row>
    <row r="54" spans="1:13" x14ac:dyDescent="0.25">
      <c r="A54" t="s">
        <v>29</v>
      </c>
      <c r="B54" t="s">
        <v>18</v>
      </c>
      <c r="C54" s="4" t="s">
        <v>230</v>
      </c>
      <c r="D54" t="s">
        <v>30</v>
      </c>
      <c r="E54">
        <v>852.11</v>
      </c>
      <c r="F54">
        <v>852.74</v>
      </c>
      <c r="G54" s="5">
        <f t="shared" si="5"/>
        <v>852.42499999999995</v>
      </c>
      <c r="H54" s="5">
        <f t="shared" si="6"/>
        <v>0.62999999999999545</v>
      </c>
      <c r="K54">
        <v>3.92</v>
      </c>
      <c r="L54" s="5">
        <f t="shared" si="2"/>
        <v>0.45986450420858144</v>
      </c>
    </row>
    <row r="55" spans="1:13" x14ac:dyDescent="0.25">
      <c r="A55" t="s">
        <v>29</v>
      </c>
      <c r="B55" t="s">
        <v>18</v>
      </c>
      <c r="C55" s="4" t="s">
        <v>230</v>
      </c>
      <c r="D55" t="s">
        <v>30</v>
      </c>
      <c r="E55">
        <v>900.28</v>
      </c>
      <c r="F55">
        <v>901.24</v>
      </c>
      <c r="G55" s="5">
        <f t="shared" si="5"/>
        <v>900.76</v>
      </c>
      <c r="H55" s="5">
        <f t="shared" si="6"/>
        <v>0.96000000000003638</v>
      </c>
      <c r="K55">
        <v>3.72</v>
      </c>
      <c r="L55" s="5">
        <f t="shared" si="2"/>
        <v>0.41298459078999955</v>
      </c>
    </row>
    <row r="56" spans="1:13" x14ac:dyDescent="0.25">
      <c r="A56" t="s">
        <v>29</v>
      </c>
      <c r="B56" t="s">
        <v>18</v>
      </c>
      <c r="C56" s="4" t="s">
        <v>230</v>
      </c>
      <c r="D56" t="s">
        <v>30</v>
      </c>
      <c r="E56">
        <v>902.93</v>
      </c>
      <c r="F56">
        <v>903.65</v>
      </c>
      <c r="G56" s="5">
        <f t="shared" si="5"/>
        <v>903.29</v>
      </c>
      <c r="H56" s="5">
        <f t="shared" si="6"/>
        <v>0.72000000000002728</v>
      </c>
      <c r="K56">
        <v>3.96</v>
      </c>
      <c r="L56" s="5">
        <f t="shared" si="2"/>
        <v>0.43839741389808368</v>
      </c>
    </row>
    <row r="57" spans="1:13" x14ac:dyDescent="0.25">
      <c r="A57" t="s">
        <v>29</v>
      </c>
      <c r="B57" t="s">
        <v>18</v>
      </c>
      <c r="C57" s="4" t="s">
        <v>230</v>
      </c>
      <c r="D57" t="s">
        <v>30</v>
      </c>
      <c r="E57">
        <v>917.67</v>
      </c>
      <c r="F57">
        <v>918.67</v>
      </c>
      <c r="G57" s="5">
        <f t="shared" si="5"/>
        <v>918.17</v>
      </c>
      <c r="H57" s="5">
        <f t="shared" si="6"/>
        <v>1</v>
      </c>
      <c r="K57">
        <v>4.08</v>
      </c>
      <c r="L57" s="5">
        <f t="shared" si="2"/>
        <v>0.4443621551564525</v>
      </c>
    </row>
    <row r="58" spans="1:13" x14ac:dyDescent="0.25">
      <c r="A58" t="s">
        <v>29</v>
      </c>
      <c r="B58" t="s">
        <v>18</v>
      </c>
      <c r="C58" s="4" t="s">
        <v>230</v>
      </c>
      <c r="D58" t="s">
        <v>30</v>
      </c>
      <c r="E58">
        <v>937.36</v>
      </c>
      <c r="F58">
        <v>938.3</v>
      </c>
      <c r="G58" s="5">
        <f t="shared" si="5"/>
        <v>937.82999999999993</v>
      </c>
      <c r="H58" s="5">
        <f t="shared" si="6"/>
        <v>0.93999999999994088</v>
      </c>
      <c r="K58">
        <v>4.68</v>
      </c>
      <c r="L58" s="5">
        <f t="shared" si="2"/>
        <v>0.49902434343111229</v>
      </c>
    </row>
    <row r="59" spans="1:13" x14ac:dyDescent="0.25">
      <c r="A59" t="s">
        <v>29</v>
      </c>
      <c r="B59" t="s">
        <v>18</v>
      </c>
      <c r="C59" s="4" t="s">
        <v>230</v>
      </c>
      <c r="D59" t="s">
        <v>30</v>
      </c>
      <c r="E59">
        <v>964.44</v>
      </c>
      <c r="F59">
        <v>965.42</v>
      </c>
      <c r="G59" s="5">
        <f t="shared" si="5"/>
        <v>964.93000000000006</v>
      </c>
      <c r="H59" s="5">
        <f t="shared" si="6"/>
        <v>0.9799999999999045</v>
      </c>
      <c r="K59">
        <v>4.03</v>
      </c>
      <c r="L59" s="5">
        <f t="shared" si="2"/>
        <v>0.41764687593918731</v>
      </c>
    </row>
    <row r="60" spans="1:13" x14ac:dyDescent="0.25">
      <c r="A60" t="s">
        <v>29</v>
      </c>
      <c r="B60" t="s">
        <v>18</v>
      </c>
      <c r="C60" s="4" t="s">
        <v>230</v>
      </c>
      <c r="D60" t="s">
        <v>30</v>
      </c>
      <c r="E60">
        <v>965.5</v>
      </c>
      <c r="F60">
        <v>966.2</v>
      </c>
      <c r="G60" s="5">
        <f t="shared" si="5"/>
        <v>965.85</v>
      </c>
      <c r="H60" s="5">
        <f t="shared" si="6"/>
        <v>0.70000000000004547</v>
      </c>
      <c r="K60">
        <v>4.33</v>
      </c>
      <c r="L60" s="5">
        <f t="shared" si="2"/>
        <v>0.44830977895118296</v>
      </c>
    </row>
    <row r="61" spans="1:13" x14ac:dyDescent="0.25">
      <c r="A61" t="s">
        <v>29</v>
      </c>
      <c r="B61" t="s">
        <v>18</v>
      </c>
      <c r="C61" s="4" t="s">
        <v>230</v>
      </c>
      <c r="D61" t="s">
        <v>30</v>
      </c>
      <c r="E61">
        <v>974.4</v>
      </c>
      <c r="F61">
        <v>975.4</v>
      </c>
      <c r="G61" s="5">
        <f t="shared" si="5"/>
        <v>974.9</v>
      </c>
      <c r="H61" s="5">
        <f t="shared" si="6"/>
        <v>1</v>
      </c>
      <c r="K61">
        <v>4.1100000000000003</v>
      </c>
      <c r="L61" s="5">
        <f t="shared" si="2"/>
        <v>0.42158170068725004</v>
      </c>
    </row>
    <row r="62" spans="1:13" x14ac:dyDescent="0.25">
      <c r="A62" t="s">
        <v>29</v>
      </c>
      <c r="B62" t="s">
        <v>18</v>
      </c>
      <c r="C62" s="4" t="s">
        <v>230</v>
      </c>
      <c r="D62" t="s">
        <v>30</v>
      </c>
      <c r="E62">
        <v>976.6</v>
      </c>
      <c r="F62">
        <v>977.58</v>
      </c>
      <c r="G62" s="5">
        <f t="shared" si="5"/>
        <v>977.09</v>
      </c>
      <c r="H62" s="5">
        <f t="shared" si="6"/>
        <v>0.98000000000001819</v>
      </c>
      <c r="K62">
        <v>4.1399999999999997</v>
      </c>
      <c r="L62" s="5">
        <f t="shared" si="2"/>
        <v>0.42370713035646657</v>
      </c>
    </row>
    <row r="63" spans="1:13" x14ac:dyDescent="0.25">
      <c r="A63" t="s">
        <v>29</v>
      </c>
      <c r="B63" t="s">
        <v>18</v>
      </c>
      <c r="C63" s="4" t="s">
        <v>230</v>
      </c>
      <c r="D63" t="s">
        <v>30</v>
      </c>
      <c r="E63">
        <v>988.1</v>
      </c>
      <c r="F63">
        <v>988.79</v>
      </c>
      <c r="G63" s="5">
        <f t="shared" si="5"/>
        <v>988.44499999999994</v>
      </c>
      <c r="H63" s="5">
        <f t="shared" si="6"/>
        <v>0.68999999999994088</v>
      </c>
      <c r="K63">
        <v>4.3899999999999997</v>
      </c>
      <c r="L63" s="5">
        <f t="shared" si="2"/>
        <v>0.44413194462008504</v>
      </c>
    </row>
    <row r="64" spans="1:13" x14ac:dyDescent="0.25">
      <c r="A64" t="s">
        <v>31</v>
      </c>
      <c r="B64" t="s">
        <v>18</v>
      </c>
      <c r="C64" s="4" t="s">
        <v>230</v>
      </c>
      <c r="D64" t="s">
        <v>22</v>
      </c>
      <c r="E64">
        <v>1009.11</v>
      </c>
      <c r="F64">
        <v>1010.49</v>
      </c>
      <c r="G64" s="5">
        <f t="shared" si="5"/>
        <v>1009.8</v>
      </c>
      <c r="H64" s="5">
        <f t="shared" si="6"/>
        <v>1.3799999999999955</v>
      </c>
      <c r="K64">
        <v>6.18</v>
      </c>
      <c r="L64" s="5">
        <f t="shared" si="2"/>
        <v>0.61200237670825908</v>
      </c>
    </row>
    <row r="65" spans="1:13" x14ac:dyDescent="0.25">
      <c r="A65" t="s">
        <v>31</v>
      </c>
      <c r="B65" t="s">
        <v>18</v>
      </c>
      <c r="C65" s="4" t="s">
        <v>230</v>
      </c>
      <c r="D65" t="s">
        <v>5</v>
      </c>
      <c r="E65">
        <v>1043.7</v>
      </c>
      <c r="F65">
        <v>1050.3</v>
      </c>
      <c r="G65" s="5">
        <f t="shared" si="5"/>
        <v>1047</v>
      </c>
      <c r="H65" s="5">
        <f t="shared" si="6"/>
        <v>6.5999999999999091</v>
      </c>
      <c r="K65">
        <v>7.03</v>
      </c>
      <c r="L65" s="5">
        <f t="shared" si="2"/>
        <v>0.67144221585482333</v>
      </c>
      <c r="M65" t="s">
        <v>9</v>
      </c>
    </row>
    <row r="66" spans="1:13" x14ac:dyDescent="0.25">
      <c r="A66" t="s">
        <v>31</v>
      </c>
      <c r="B66" t="s">
        <v>18</v>
      </c>
      <c r="C66" s="4" t="s">
        <v>230</v>
      </c>
      <c r="D66" t="s">
        <v>5</v>
      </c>
      <c r="E66">
        <v>1051.3</v>
      </c>
      <c r="F66">
        <v>1052.67</v>
      </c>
      <c r="G66" s="5">
        <f t="shared" si="5"/>
        <v>1051.9850000000001</v>
      </c>
      <c r="H66" s="5">
        <f t="shared" si="6"/>
        <v>1.3700000000001182</v>
      </c>
      <c r="K66">
        <v>6.14</v>
      </c>
      <c r="L66" s="5">
        <f t="shared" si="2"/>
        <v>0.58365851224114407</v>
      </c>
      <c r="M66" t="s">
        <v>9</v>
      </c>
    </row>
    <row r="67" spans="1:13" x14ac:dyDescent="0.25">
      <c r="A67" t="s">
        <v>31</v>
      </c>
      <c r="B67" t="s">
        <v>18</v>
      </c>
      <c r="C67" s="4" t="s">
        <v>230</v>
      </c>
      <c r="D67" t="s">
        <v>5</v>
      </c>
      <c r="E67">
        <v>1055.27</v>
      </c>
      <c r="F67">
        <v>1057.3599999999999</v>
      </c>
      <c r="G67" s="5">
        <f t="shared" si="5"/>
        <v>1056.3150000000001</v>
      </c>
      <c r="H67" s="5">
        <f t="shared" si="6"/>
        <v>2.0899999999999181</v>
      </c>
      <c r="K67">
        <v>4.8099999999999996</v>
      </c>
      <c r="L67" s="5">
        <f t="shared" ref="L67:L130" si="7">(K67/G67)*100</f>
        <v>0.45535659344040358</v>
      </c>
      <c r="M67" t="s">
        <v>9</v>
      </c>
    </row>
    <row r="68" spans="1:13" x14ac:dyDescent="0.25">
      <c r="A68" t="s">
        <v>31</v>
      </c>
      <c r="B68" t="s">
        <v>18</v>
      </c>
      <c r="C68" s="4" t="s">
        <v>230</v>
      </c>
      <c r="D68" t="s">
        <v>5</v>
      </c>
      <c r="E68">
        <v>1060.58</v>
      </c>
      <c r="F68">
        <v>1062.96</v>
      </c>
      <c r="G68" s="5">
        <f t="shared" si="5"/>
        <v>1061.77</v>
      </c>
      <c r="H68" s="5">
        <f t="shared" si="6"/>
        <v>2.3800000000001091</v>
      </c>
      <c r="K68">
        <v>5.17</v>
      </c>
      <c r="L68" s="5">
        <f t="shared" si="7"/>
        <v>0.48692277988641608</v>
      </c>
      <c r="M68" t="s">
        <v>9</v>
      </c>
    </row>
    <row r="69" spans="1:13" x14ac:dyDescent="0.25">
      <c r="A69" t="s">
        <v>31</v>
      </c>
      <c r="B69" t="s">
        <v>18</v>
      </c>
      <c r="C69" s="4" t="s">
        <v>230</v>
      </c>
      <c r="D69" t="s">
        <v>22</v>
      </c>
      <c r="E69">
        <v>1069.71</v>
      </c>
      <c r="F69">
        <v>1070.29</v>
      </c>
      <c r="G69" s="5">
        <f t="shared" si="5"/>
        <v>1070</v>
      </c>
      <c r="H69" s="5">
        <f t="shared" si="6"/>
        <v>0.57999999999992724</v>
      </c>
      <c r="K69">
        <v>6.14</v>
      </c>
      <c r="L69" s="5">
        <f t="shared" si="7"/>
        <v>0.57383177570093458</v>
      </c>
      <c r="M69" t="s">
        <v>34</v>
      </c>
    </row>
    <row r="70" spans="1:13" x14ac:dyDescent="0.25">
      <c r="A70" t="s">
        <v>31</v>
      </c>
      <c r="B70" t="s">
        <v>18</v>
      </c>
      <c r="C70" s="4" t="s">
        <v>230</v>
      </c>
      <c r="D70" t="s">
        <v>22</v>
      </c>
      <c r="E70">
        <v>1074.21</v>
      </c>
      <c r="F70">
        <v>1074.98</v>
      </c>
      <c r="G70" s="5">
        <f t="shared" si="5"/>
        <v>1074.595</v>
      </c>
      <c r="H70" s="5">
        <f t="shared" si="6"/>
        <v>0.76999999999998181</v>
      </c>
      <c r="K70">
        <v>10.48</v>
      </c>
      <c r="L70" s="5">
        <f t="shared" si="7"/>
        <v>0.9752511411275876</v>
      </c>
      <c r="M70" t="s">
        <v>34</v>
      </c>
    </row>
    <row r="71" spans="1:13" x14ac:dyDescent="0.25">
      <c r="A71" t="s">
        <v>31</v>
      </c>
      <c r="B71" t="s">
        <v>18</v>
      </c>
      <c r="C71" s="4" t="s">
        <v>230</v>
      </c>
      <c r="D71" t="s">
        <v>32</v>
      </c>
      <c r="E71">
        <v>1145.28</v>
      </c>
      <c r="F71">
        <v>1147.5</v>
      </c>
      <c r="G71" s="5">
        <f t="shared" si="5"/>
        <v>1146.3899999999999</v>
      </c>
      <c r="H71" s="5">
        <f t="shared" si="6"/>
        <v>2.2200000000000273</v>
      </c>
      <c r="K71">
        <v>5.87</v>
      </c>
      <c r="L71" s="5">
        <f t="shared" si="7"/>
        <v>0.51204214970472528</v>
      </c>
      <c r="M71" t="s">
        <v>9</v>
      </c>
    </row>
    <row r="72" spans="1:13" x14ac:dyDescent="0.25">
      <c r="A72" t="s">
        <v>31</v>
      </c>
      <c r="B72" t="s">
        <v>18</v>
      </c>
      <c r="C72" s="4" t="s">
        <v>230</v>
      </c>
      <c r="D72" t="s">
        <v>11</v>
      </c>
      <c r="E72">
        <v>1149.53</v>
      </c>
      <c r="F72">
        <v>1151.67</v>
      </c>
      <c r="G72" s="5">
        <f t="shared" si="5"/>
        <v>1150.5999999999999</v>
      </c>
      <c r="H72" s="5">
        <f t="shared" si="6"/>
        <v>2.1400000000001</v>
      </c>
      <c r="K72">
        <v>5.9</v>
      </c>
      <c r="L72" s="5">
        <f t="shared" si="7"/>
        <v>0.51277594298626805</v>
      </c>
      <c r="M72" t="s">
        <v>9</v>
      </c>
    </row>
    <row r="73" spans="1:13" x14ac:dyDescent="0.25">
      <c r="A73" t="s">
        <v>31</v>
      </c>
      <c r="B73" t="s">
        <v>18</v>
      </c>
      <c r="C73" s="4" t="s">
        <v>230</v>
      </c>
      <c r="D73" t="s">
        <v>12</v>
      </c>
      <c r="E73">
        <v>1154.75</v>
      </c>
      <c r="F73">
        <v>1156.69</v>
      </c>
      <c r="G73" s="5">
        <f t="shared" si="5"/>
        <v>1155.72</v>
      </c>
      <c r="H73" s="5">
        <f t="shared" si="6"/>
        <v>1.9400000000000546</v>
      </c>
      <c r="K73">
        <v>5.44</v>
      </c>
      <c r="L73" s="5">
        <f t="shared" si="7"/>
        <v>0.47070224621880735</v>
      </c>
      <c r="M73" t="s">
        <v>9</v>
      </c>
    </row>
    <row r="74" spans="1:13" x14ac:dyDescent="0.25">
      <c r="A74" t="s">
        <v>31</v>
      </c>
      <c r="B74" t="s">
        <v>18</v>
      </c>
      <c r="C74" s="4" t="s">
        <v>230</v>
      </c>
      <c r="D74" t="s">
        <v>13</v>
      </c>
      <c r="E74">
        <v>1158.25</v>
      </c>
      <c r="F74">
        <v>1159.08</v>
      </c>
      <c r="G74" s="5">
        <f t="shared" si="5"/>
        <v>1158.665</v>
      </c>
      <c r="H74" s="5">
        <f t="shared" si="6"/>
        <v>0.82999999999992724</v>
      </c>
      <c r="K74">
        <v>13.58</v>
      </c>
      <c r="L74" s="5">
        <f t="shared" si="7"/>
        <v>1.1720385098367518</v>
      </c>
      <c r="M74" t="s">
        <v>33</v>
      </c>
    </row>
    <row r="75" spans="1:13" x14ac:dyDescent="0.25">
      <c r="A75" t="s">
        <v>31</v>
      </c>
      <c r="B75" t="s">
        <v>18</v>
      </c>
      <c r="C75" s="4" t="s">
        <v>230</v>
      </c>
      <c r="D75" t="s">
        <v>13</v>
      </c>
      <c r="E75">
        <v>1165.6600000000001</v>
      </c>
      <c r="F75">
        <v>1167.03</v>
      </c>
      <c r="G75" s="5">
        <f t="shared" si="5"/>
        <v>1166.345</v>
      </c>
      <c r="H75" s="5">
        <f t="shared" si="6"/>
        <v>1.3699999999998909</v>
      </c>
      <c r="K75">
        <v>5.85</v>
      </c>
      <c r="L75" s="5">
        <f t="shared" si="7"/>
        <v>0.5015668605772734</v>
      </c>
      <c r="M75" t="s">
        <v>9</v>
      </c>
    </row>
    <row r="76" spans="1:13" x14ac:dyDescent="0.25">
      <c r="A76" t="s">
        <v>31</v>
      </c>
      <c r="B76" t="s">
        <v>18</v>
      </c>
      <c r="C76" s="4" t="s">
        <v>230</v>
      </c>
      <c r="D76" t="s">
        <v>22</v>
      </c>
      <c r="E76">
        <v>1170.43</v>
      </c>
      <c r="F76">
        <v>1171.78</v>
      </c>
      <c r="G76" s="5">
        <f t="shared" si="5"/>
        <v>1171.105</v>
      </c>
      <c r="H76" s="5">
        <f t="shared" si="6"/>
        <v>1.3499999999999091</v>
      </c>
      <c r="K76">
        <v>4.8499999999999996</v>
      </c>
      <c r="L76" s="5">
        <f t="shared" si="7"/>
        <v>0.41413878345664989</v>
      </c>
      <c r="M76" t="s">
        <v>9</v>
      </c>
    </row>
    <row r="77" spans="1:13" x14ac:dyDescent="0.25">
      <c r="A77" t="s">
        <v>31</v>
      </c>
      <c r="B77" t="s">
        <v>17</v>
      </c>
      <c r="C77" t="s">
        <v>17</v>
      </c>
      <c r="D77" t="s">
        <v>15</v>
      </c>
      <c r="E77">
        <v>1208.18</v>
      </c>
      <c r="F77">
        <v>1215.1199999999999</v>
      </c>
      <c r="G77" s="5">
        <f t="shared" si="5"/>
        <v>1211.6500000000001</v>
      </c>
      <c r="H77" s="5">
        <f t="shared" si="6"/>
        <v>6.9399999999998272</v>
      </c>
      <c r="K77">
        <v>5.2</v>
      </c>
      <c r="L77" s="5">
        <f t="shared" si="7"/>
        <v>0.42916683860850902</v>
      </c>
      <c r="M77" t="s">
        <v>9</v>
      </c>
    </row>
    <row r="78" spans="1:13" x14ac:dyDescent="0.25">
      <c r="A78" t="s">
        <v>31</v>
      </c>
      <c r="B78" t="s">
        <v>17</v>
      </c>
      <c r="C78" t="s">
        <v>17</v>
      </c>
      <c r="D78" t="s">
        <v>22</v>
      </c>
      <c r="E78">
        <v>1218.18</v>
      </c>
      <c r="F78">
        <v>1218.75</v>
      </c>
      <c r="G78" s="5">
        <f t="shared" si="5"/>
        <v>1218.4650000000001</v>
      </c>
      <c r="H78" s="5">
        <f t="shared" si="6"/>
        <v>0.56999999999993634</v>
      </c>
      <c r="K78">
        <v>4.63</v>
      </c>
      <c r="L78" s="5">
        <f t="shared" si="7"/>
        <v>0.379986294230856</v>
      </c>
    </row>
    <row r="79" spans="1:13" x14ac:dyDescent="0.25">
      <c r="A79" t="s">
        <v>31</v>
      </c>
      <c r="B79" t="s">
        <v>17</v>
      </c>
      <c r="C79" t="s">
        <v>17</v>
      </c>
      <c r="D79" t="s">
        <v>16</v>
      </c>
      <c r="E79">
        <v>1232.57</v>
      </c>
      <c r="F79">
        <v>1233.05</v>
      </c>
      <c r="G79" s="5">
        <f t="shared" si="5"/>
        <v>1232.81</v>
      </c>
      <c r="H79" s="5">
        <f t="shared" si="6"/>
        <v>0.48000000000001819</v>
      </c>
      <c r="K79">
        <v>5.41</v>
      </c>
      <c r="L79" s="5">
        <f t="shared" si="7"/>
        <v>0.43883485695281516</v>
      </c>
    </row>
    <row r="80" spans="1:13" x14ac:dyDescent="0.25">
      <c r="A80" t="s">
        <v>31</v>
      </c>
      <c r="B80" t="s">
        <v>17</v>
      </c>
      <c r="C80" t="s">
        <v>17</v>
      </c>
      <c r="D80" t="s">
        <v>22</v>
      </c>
      <c r="E80">
        <v>1257.71</v>
      </c>
      <c r="F80">
        <v>1258.48</v>
      </c>
      <c r="G80" s="5">
        <f t="shared" ref="G80:G106" si="8">((F80-E80)/2)+E80</f>
        <v>1258.095</v>
      </c>
      <c r="H80" s="5">
        <f t="shared" ref="H80:H106" si="9">F80-E80</f>
        <v>0.76999999999998181</v>
      </c>
      <c r="K80">
        <v>2.52</v>
      </c>
      <c r="L80" s="5">
        <f t="shared" si="7"/>
        <v>0.20030283881582867</v>
      </c>
    </row>
    <row r="81" spans="1:13" x14ac:dyDescent="0.25">
      <c r="A81" t="s">
        <v>118</v>
      </c>
      <c r="B81" t="s">
        <v>18</v>
      </c>
      <c r="C81" s="4" t="s">
        <v>230</v>
      </c>
      <c r="E81">
        <v>1132.31</v>
      </c>
      <c r="F81">
        <v>1304</v>
      </c>
      <c r="G81" s="5">
        <f t="shared" si="8"/>
        <v>1218.155</v>
      </c>
      <c r="H81" s="5">
        <f t="shared" si="9"/>
        <v>171.69000000000005</v>
      </c>
      <c r="L81" s="5">
        <f t="shared" si="7"/>
        <v>0</v>
      </c>
      <c r="M81" t="s">
        <v>119</v>
      </c>
    </row>
    <row r="82" spans="1:13" x14ac:dyDescent="0.25">
      <c r="A82" t="s">
        <v>115</v>
      </c>
      <c r="B82" t="s">
        <v>116</v>
      </c>
      <c r="C82" t="s">
        <v>232</v>
      </c>
      <c r="E82">
        <v>547</v>
      </c>
      <c r="F82">
        <v>582</v>
      </c>
      <c r="G82" s="5">
        <f t="shared" si="8"/>
        <v>564.5</v>
      </c>
      <c r="H82" s="5">
        <f t="shared" si="9"/>
        <v>35</v>
      </c>
      <c r="L82" s="5">
        <f t="shared" si="7"/>
        <v>0</v>
      </c>
      <c r="M82" t="s">
        <v>117</v>
      </c>
    </row>
    <row r="83" spans="1:13" x14ac:dyDescent="0.25">
      <c r="A83" t="s">
        <v>35</v>
      </c>
      <c r="B83" t="s">
        <v>18</v>
      </c>
      <c r="C83" s="4" t="s">
        <v>230</v>
      </c>
      <c r="D83" t="s">
        <v>22</v>
      </c>
      <c r="E83">
        <v>1075.6199999999999</v>
      </c>
      <c r="F83">
        <v>1076.6199999999999</v>
      </c>
      <c r="G83" s="5">
        <f t="shared" si="8"/>
        <v>1076.1199999999999</v>
      </c>
      <c r="H83" s="5">
        <f t="shared" si="9"/>
        <v>1</v>
      </c>
      <c r="K83">
        <v>1.41</v>
      </c>
      <c r="L83" s="5">
        <f t="shared" si="7"/>
        <v>0.13102627959707097</v>
      </c>
    </row>
    <row r="84" spans="1:13" x14ac:dyDescent="0.25">
      <c r="A84" t="s">
        <v>35</v>
      </c>
      <c r="B84" t="s">
        <v>18</v>
      </c>
      <c r="C84" s="4" t="s">
        <v>230</v>
      </c>
      <c r="D84" t="s">
        <v>22</v>
      </c>
      <c r="E84">
        <v>1077.4000000000001</v>
      </c>
      <c r="F84">
        <v>1078.4000000000001</v>
      </c>
      <c r="G84" s="5">
        <f t="shared" si="8"/>
        <v>1077.9000000000001</v>
      </c>
      <c r="H84" s="5">
        <f t="shared" si="9"/>
        <v>1</v>
      </c>
      <c r="K84">
        <v>1.34</v>
      </c>
      <c r="L84" s="5">
        <f t="shared" si="7"/>
        <v>0.12431579923926153</v>
      </c>
    </row>
    <row r="85" spans="1:13" x14ac:dyDescent="0.25">
      <c r="A85" t="s">
        <v>35</v>
      </c>
      <c r="B85" t="s">
        <v>18</v>
      </c>
      <c r="C85" s="4" t="s">
        <v>230</v>
      </c>
      <c r="E85">
        <v>1102.8</v>
      </c>
      <c r="F85">
        <v>1103.3</v>
      </c>
      <c r="G85" s="5">
        <f t="shared" si="8"/>
        <v>1103.05</v>
      </c>
      <c r="H85" s="5">
        <f t="shared" si="9"/>
        <v>0.5</v>
      </c>
      <c r="K85">
        <v>4.0199999999999996</v>
      </c>
      <c r="L85" s="5">
        <f t="shared" si="7"/>
        <v>0.36444404152123655</v>
      </c>
    </row>
    <row r="86" spans="1:13" x14ac:dyDescent="0.25">
      <c r="A86" t="s">
        <v>35</v>
      </c>
      <c r="B86" t="s">
        <v>18</v>
      </c>
      <c r="C86" s="4" t="s">
        <v>230</v>
      </c>
      <c r="E86">
        <v>1105</v>
      </c>
      <c r="F86">
        <v>1106</v>
      </c>
      <c r="G86" s="5">
        <f t="shared" si="8"/>
        <v>1105.5</v>
      </c>
      <c r="H86" s="5">
        <f t="shared" si="9"/>
        <v>1</v>
      </c>
      <c r="K86">
        <v>1.27</v>
      </c>
      <c r="L86" s="5">
        <f t="shared" si="7"/>
        <v>0.114880144730891</v>
      </c>
    </row>
    <row r="87" spans="1:13" x14ac:dyDescent="0.25">
      <c r="A87" t="s">
        <v>35</v>
      </c>
      <c r="B87" t="s">
        <v>18</v>
      </c>
      <c r="C87" s="4" t="s">
        <v>230</v>
      </c>
      <c r="E87">
        <v>1130.07</v>
      </c>
      <c r="F87">
        <v>1130.57</v>
      </c>
      <c r="G87" s="5">
        <f t="shared" si="8"/>
        <v>1130.32</v>
      </c>
      <c r="H87" s="5">
        <f t="shared" si="9"/>
        <v>0.5</v>
      </c>
      <c r="K87">
        <v>1.41</v>
      </c>
      <c r="L87" s="5">
        <f t="shared" si="7"/>
        <v>0.12474343548729563</v>
      </c>
    </row>
    <row r="88" spans="1:13" x14ac:dyDescent="0.25">
      <c r="A88" t="s">
        <v>35</v>
      </c>
      <c r="B88" t="s">
        <v>18</v>
      </c>
      <c r="C88" s="4" t="s">
        <v>230</v>
      </c>
      <c r="E88">
        <v>1162.19</v>
      </c>
      <c r="F88">
        <v>1163.19</v>
      </c>
      <c r="G88" s="5">
        <f t="shared" si="8"/>
        <v>1162.69</v>
      </c>
      <c r="H88" s="5">
        <f t="shared" si="9"/>
        <v>1</v>
      </c>
      <c r="K88">
        <v>1.6</v>
      </c>
      <c r="L88" s="5">
        <f t="shared" si="7"/>
        <v>0.13761191719202881</v>
      </c>
    </row>
    <row r="89" spans="1:13" x14ac:dyDescent="0.25">
      <c r="A89" t="s">
        <v>35</v>
      </c>
      <c r="B89" t="s">
        <v>17</v>
      </c>
      <c r="C89" t="s">
        <v>17</v>
      </c>
      <c r="D89" t="s">
        <v>22</v>
      </c>
      <c r="E89">
        <v>1186.3800000000001</v>
      </c>
      <c r="F89">
        <v>1187.3800000000001</v>
      </c>
      <c r="G89" s="5">
        <f t="shared" si="8"/>
        <v>1186.8800000000001</v>
      </c>
      <c r="H89" s="5">
        <f t="shared" si="9"/>
        <v>1</v>
      </c>
      <c r="K89">
        <v>1.96</v>
      </c>
      <c r="L89" s="5">
        <f t="shared" si="7"/>
        <v>0.16513885144243731</v>
      </c>
    </row>
    <row r="90" spans="1:13" x14ac:dyDescent="0.25">
      <c r="A90" t="s">
        <v>35</v>
      </c>
      <c r="B90" t="s">
        <v>17</v>
      </c>
      <c r="C90" t="s">
        <v>17</v>
      </c>
      <c r="D90" t="s">
        <v>22</v>
      </c>
      <c r="E90">
        <v>1195.1099999999999</v>
      </c>
      <c r="F90">
        <v>1196.1099999999999</v>
      </c>
      <c r="G90" s="5">
        <f t="shared" si="8"/>
        <v>1195.6099999999999</v>
      </c>
      <c r="H90" s="5">
        <f t="shared" si="9"/>
        <v>1</v>
      </c>
      <c r="K90">
        <v>1.89</v>
      </c>
      <c r="L90" s="5">
        <f t="shared" si="7"/>
        <v>0.15807830312560114</v>
      </c>
    </row>
    <row r="91" spans="1:13" x14ac:dyDescent="0.25">
      <c r="A91" t="s">
        <v>35</v>
      </c>
      <c r="B91" t="s">
        <v>17</v>
      </c>
      <c r="C91" t="s">
        <v>17</v>
      </c>
      <c r="D91" t="s">
        <v>22</v>
      </c>
      <c r="E91">
        <v>1203.68</v>
      </c>
      <c r="F91">
        <v>1204.68</v>
      </c>
      <c r="G91" s="5">
        <f t="shared" si="8"/>
        <v>1204.18</v>
      </c>
      <c r="H91" s="5">
        <f t="shared" si="9"/>
        <v>1</v>
      </c>
      <c r="K91">
        <v>2.86</v>
      </c>
      <c r="L91" s="5">
        <f t="shared" si="7"/>
        <v>0.23750602069458052</v>
      </c>
    </row>
    <row r="92" spans="1:13" x14ac:dyDescent="0.25">
      <c r="A92" t="s">
        <v>35</v>
      </c>
      <c r="B92" t="s">
        <v>17</v>
      </c>
      <c r="C92" t="s">
        <v>17</v>
      </c>
      <c r="D92" t="s">
        <v>22</v>
      </c>
      <c r="E92">
        <v>1207.8900000000001</v>
      </c>
      <c r="F92">
        <v>1208.3900000000001</v>
      </c>
      <c r="G92" s="5">
        <f t="shared" si="8"/>
        <v>1208.1400000000001</v>
      </c>
      <c r="H92" s="5">
        <f t="shared" si="9"/>
        <v>0.5</v>
      </c>
      <c r="K92">
        <v>6.87</v>
      </c>
      <c r="L92" s="5">
        <f t="shared" si="7"/>
        <v>0.56864270697104635</v>
      </c>
    </row>
    <row r="93" spans="1:13" x14ac:dyDescent="0.25">
      <c r="A93" t="s">
        <v>36</v>
      </c>
      <c r="B93" t="s">
        <v>18</v>
      </c>
      <c r="C93" s="4" t="s">
        <v>230</v>
      </c>
      <c r="D93" t="s">
        <v>22</v>
      </c>
      <c r="E93">
        <v>1157.6099999999999</v>
      </c>
      <c r="F93">
        <v>1158.55</v>
      </c>
      <c r="G93" s="5">
        <f t="shared" si="8"/>
        <v>1158.08</v>
      </c>
      <c r="H93" s="5">
        <f t="shared" si="9"/>
        <v>0.94000000000005457</v>
      </c>
      <c r="K93">
        <v>2.85</v>
      </c>
      <c r="L93" s="5">
        <f t="shared" si="7"/>
        <v>0.24609698811826472</v>
      </c>
    </row>
    <row r="94" spans="1:13" x14ac:dyDescent="0.25">
      <c r="A94" t="s">
        <v>36</v>
      </c>
      <c r="B94" s="4" t="s">
        <v>18</v>
      </c>
      <c r="C94" s="4" t="s">
        <v>230</v>
      </c>
      <c r="D94" t="s">
        <v>22</v>
      </c>
      <c r="E94">
        <v>1158.98</v>
      </c>
      <c r="F94">
        <v>1159.9100000000001</v>
      </c>
      <c r="G94" s="5">
        <f t="shared" si="8"/>
        <v>1159.4450000000002</v>
      </c>
      <c r="H94" s="5">
        <f t="shared" si="9"/>
        <v>0.93000000000006366</v>
      </c>
      <c r="K94">
        <v>2.37</v>
      </c>
      <c r="L94" s="5">
        <f t="shared" si="7"/>
        <v>0.20440814355144055</v>
      </c>
    </row>
    <row r="95" spans="1:13" x14ac:dyDescent="0.25">
      <c r="A95" t="s">
        <v>36</v>
      </c>
      <c r="B95" s="4" t="s">
        <v>18</v>
      </c>
      <c r="C95" s="4" t="s">
        <v>230</v>
      </c>
      <c r="D95" t="s">
        <v>22</v>
      </c>
      <c r="E95">
        <v>1160.5899999999999</v>
      </c>
      <c r="F95">
        <v>1161.04</v>
      </c>
      <c r="G95" s="5">
        <f t="shared" si="8"/>
        <v>1160.8150000000001</v>
      </c>
      <c r="H95" s="5">
        <f t="shared" si="9"/>
        <v>0.45000000000004547</v>
      </c>
      <c r="K95">
        <v>4.29</v>
      </c>
      <c r="L95" s="5">
        <f t="shared" si="7"/>
        <v>0.36956793287474748</v>
      </c>
    </row>
    <row r="96" spans="1:13" x14ac:dyDescent="0.25">
      <c r="A96" t="s">
        <v>36</v>
      </c>
      <c r="B96" s="4" t="s">
        <v>18</v>
      </c>
      <c r="C96" s="4" t="s">
        <v>230</v>
      </c>
      <c r="D96" t="s">
        <v>22</v>
      </c>
      <c r="E96">
        <v>1161.3699999999999</v>
      </c>
      <c r="F96">
        <v>1162.3399999999999</v>
      </c>
      <c r="G96" s="5">
        <f t="shared" si="8"/>
        <v>1161.855</v>
      </c>
      <c r="H96" s="5">
        <f t="shared" si="9"/>
        <v>0.97000000000002728</v>
      </c>
      <c r="K96">
        <v>1.98</v>
      </c>
      <c r="L96" s="5">
        <f t="shared" si="7"/>
        <v>0.17041713466826755</v>
      </c>
    </row>
    <row r="97" spans="1:13" x14ac:dyDescent="0.25">
      <c r="A97" t="s">
        <v>36</v>
      </c>
      <c r="B97" s="4" t="s">
        <v>18</v>
      </c>
      <c r="C97" s="4" t="s">
        <v>230</v>
      </c>
      <c r="D97" t="s">
        <v>22</v>
      </c>
      <c r="E97">
        <v>1173.9100000000001</v>
      </c>
      <c r="F97">
        <v>1174.31</v>
      </c>
      <c r="G97" s="5">
        <f t="shared" si="8"/>
        <v>1174.1100000000001</v>
      </c>
      <c r="H97" s="5">
        <f t="shared" si="9"/>
        <v>0.39999999999986358</v>
      </c>
      <c r="K97">
        <v>2.58</v>
      </c>
      <c r="L97" s="5">
        <f t="shared" si="7"/>
        <v>0.21974091013618824</v>
      </c>
    </row>
    <row r="98" spans="1:13" x14ac:dyDescent="0.25">
      <c r="A98" t="s">
        <v>36</v>
      </c>
      <c r="B98" s="4" t="s">
        <v>18</v>
      </c>
      <c r="C98" s="4" t="s">
        <v>230</v>
      </c>
      <c r="D98" t="s">
        <v>22</v>
      </c>
      <c r="E98">
        <v>1175.3399999999999</v>
      </c>
      <c r="F98">
        <v>1176.32</v>
      </c>
      <c r="G98" s="5">
        <f t="shared" si="8"/>
        <v>1175.83</v>
      </c>
      <c r="H98" s="5">
        <f t="shared" si="9"/>
        <v>0.98000000000001819</v>
      </c>
      <c r="K98">
        <v>2.21</v>
      </c>
      <c r="L98" s="5">
        <f t="shared" si="7"/>
        <v>0.18795234004915679</v>
      </c>
    </row>
    <row r="99" spans="1:13" x14ac:dyDescent="0.25">
      <c r="A99" t="s">
        <v>36</v>
      </c>
      <c r="B99" s="4" t="s">
        <v>18</v>
      </c>
      <c r="C99" s="4" t="s">
        <v>230</v>
      </c>
      <c r="D99" t="s">
        <v>22</v>
      </c>
      <c r="E99">
        <v>1178.06</v>
      </c>
      <c r="F99">
        <v>1179.04</v>
      </c>
      <c r="G99" s="5">
        <f t="shared" si="8"/>
        <v>1178.55</v>
      </c>
      <c r="H99" s="5">
        <f t="shared" si="9"/>
        <v>0.98000000000001819</v>
      </c>
      <c r="K99">
        <v>2.58</v>
      </c>
      <c r="L99" s="5">
        <f t="shared" si="7"/>
        <v>0.21891307114674813</v>
      </c>
    </row>
    <row r="100" spans="1:13" x14ac:dyDescent="0.25">
      <c r="A100" t="s">
        <v>36</v>
      </c>
      <c r="B100" s="4" t="s">
        <v>18</v>
      </c>
      <c r="C100" s="4" t="s">
        <v>230</v>
      </c>
      <c r="D100" t="s">
        <v>22</v>
      </c>
      <c r="E100">
        <v>1179.0999999999999</v>
      </c>
      <c r="F100">
        <v>1180.0999999999999</v>
      </c>
      <c r="G100" s="5">
        <f t="shared" si="8"/>
        <v>1179.5999999999999</v>
      </c>
      <c r="H100" s="5">
        <f t="shared" si="9"/>
        <v>1</v>
      </c>
      <c r="K100">
        <v>3.08</v>
      </c>
      <c r="L100" s="5">
        <f t="shared" si="7"/>
        <v>0.26110545947778913</v>
      </c>
    </row>
    <row r="101" spans="1:13" x14ac:dyDescent="0.25">
      <c r="A101" t="s">
        <v>36</v>
      </c>
      <c r="B101" s="4" t="s">
        <v>18</v>
      </c>
      <c r="C101" s="4" t="s">
        <v>230</v>
      </c>
      <c r="D101" t="s">
        <v>22</v>
      </c>
      <c r="E101">
        <v>1187.1500000000001</v>
      </c>
      <c r="F101">
        <v>1187.6199999999999</v>
      </c>
      <c r="G101" s="5">
        <f t="shared" si="8"/>
        <v>1187.385</v>
      </c>
      <c r="H101" s="5">
        <f t="shared" si="9"/>
        <v>0.46999999999979991</v>
      </c>
      <c r="K101">
        <v>3.13</v>
      </c>
      <c r="L101" s="5">
        <f t="shared" si="7"/>
        <v>0.26360447538077375</v>
      </c>
    </row>
    <row r="102" spans="1:13" x14ac:dyDescent="0.25">
      <c r="A102" t="s">
        <v>36</v>
      </c>
      <c r="B102" s="4" t="s">
        <v>18</v>
      </c>
      <c r="C102" s="4" t="s">
        <v>230</v>
      </c>
      <c r="D102" t="s">
        <v>22</v>
      </c>
      <c r="E102">
        <v>1191.22</v>
      </c>
      <c r="F102">
        <v>1192.22</v>
      </c>
      <c r="G102" s="5">
        <f t="shared" si="8"/>
        <v>1191.72</v>
      </c>
      <c r="H102" s="5">
        <f t="shared" si="9"/>
        <v>1</v>
      </c>
      <c r="K102">
        <v>2.14</v>
      </c>
      <c r="L102" s="5">
        <f t="shared" si="7"/>
        <v>0.17957238277447723</v>
      </c>
    </row>
    <row r="103" spans="1:13" x14ac:dyDescent="0.25">
      <c r="A103" t="s">
        <v>36</v>
      </c>
      <c r="B103" s="4" t="s">
        <v>18</v>
      </c>
      <c r="C103" s="4" t="s">
        <v>230</v>
      </c>
      <c r="D103" t="s">
        <v>22</v>
      </c>
      <c r="E103">
        <v>1232.22</v>
      </c>
      <c r="F103">
        <v>1232.7</v>
      </c>
      <c r="G103" s="5">
        <f t="shared" si="8"/>
        <v>1232.46</v>
      </c>
      <c r="H103" s="5">
        <f t="shared" si="9"/>
        <v>0.48000000000001819</v>
      </c>
      <c r="K103">
        <v>3.18</v>
      </c>
      <c r="L103" s="5">
        <f t="shared" si="7"/>
        <v>0.25802054427729904</v>
      </c>
    </row>
    <row r="104" spans="1:13" x14ac:dyDescent="0.25">
      <c r="A104" t="s">
        <v>36</v>
      </c>
      <c r="B104" s="4" t="s">
        <v>18</v>
      </c>
      <c r="C104" s="4" t="s">
        <v>230</v>
      </c>
      <c r="D104" t="s">
        <v>22</v>
      </c>
      <c r="E104">
        <v>1291.83</v>
      </c>
      <c r="F104">
        <v>1292.8599999999999</v>
      </c>
      <c r="G104" s="5">
        <f t="shared" si="8"/>
        <v>1292.3449999999998</v>
      </c>
      <c r="H104" s="5">
        <f t="shared" si="9"/>
        <v>1.0299999999999727</v>
      </c>
      <c r="K104">
        <v>2.19</v>
      </c>
      <c r="L104" s="5">
        <f t="shared" si="7"/>
        <v>0.1694593935829829</v>
      </c>
    </row>
    <row r="105" spans="1:13" x14ac:dyDescent="0.25">
      <c r="A105" t="s">
        <v>36</v>
      </c>
      <c r="B105" s="4" t="s">
        <v>18</v>
      </c>
      <c r="C105" s="4" t="s">
        <v>230</v>
      </c>
      <c r="D105" t="s">
        <v>22</v>
      </c>
      <c r="E105">
        <v>1301.3</v>
      </c>
      <c r="F105">
        <v>1302.3</v>
      </c>
      <c r="G105" s="5">
        <f t="shared" si="8"/>
        <v>1301.8</v>
      </c>
      <c r="H105" s="5">
        <f t="shared" si="9"/>
        <v>1</v>
      </c>
      <c r="K105">
        <v>2.15</v>
      </c>
      <c r="L105" s="5">
        <f t="shared" si="7"/>
        <v>0.16515593793209402</v>
      </c>
    </row>
    <row r="106" spans="1:13" x14ac:dyDescent="0.25">
      <c r="A106" t="s">
        <v>36</v>
      </c>
      <c r="B106" s="4" t="s">
        <v>18</v>
      </c>
      <c r="C106" s="4" t="s">
        <v>230</v>
      </c>
      <c r="D106" t="s">
        <v>22</v>
      </c>
      <c r="E106">
        <v>1317.08</v>
      </c>
      <c r="F106">
        <v>1318.08</v>
      </c>
      <c r="G106" s="5">
        <f t="shared" si="8"/>
        <v>1317.58</v>
      </c>
      <c r="H106" s="5">
        <f t="shared" si="9"/>
        <v>1</v>
      </c>
      <c r="K106">
        <v>2.33</v>
      </c>
      <c r="L106" s="5">
        <f t="shared" si="7"/>
        <v>0.17683935700299036</v>
      </c>
    </row>
    <row r="107" spans="1:13" x14ac:dyDescent="0.25">
      <c r="A107" t="s">
        <v>37</v>
      </c>
      <c r="B107" s="4" t="s">
        <v>18</v>
      </c>
      <c r="C107" s="4" t="s">
        <v>230</v>
      </c>
      <c r="E107">
        <v>1042</v>
      </c>
      <c r="G107" s="5">
        <f t="shared" ref="G107:G120" si="10">E107</f>
        <v>1042</v>
      </c>
      <c r="H107" s="5"/>
      <c r="I107">
        <v>49</v>
      </c>
      <c r="K107">
        <f t="shared" ref="K107:K120" si="11">I107/35.315</f>
        <v>1.3875123885034688</v>
      </c>
      <c r="L107" s="5">
        <f t="shared" si="7"/>
        <v>0.13315857855119662</v>
      </c>
      <c r="M107" t="s">
        <v>129</v>
      </c>
    </row>
    <row r="108" spans="1:13" x14ac:dyDescent="0.25">
      <c r="A108" t="s">
        <v>37</v>
      </c>
      <c r="B108" s="4" t="s">
        <v>18</v>
      </c>
      <c r="C108" s="4" t="s">
        <v>230</v>
      </c>
      <c r="E108">
        <v>1052</v>
      </c>
      <c r="G108" s="5">
        <f t="shared" si="10"/>
        <v>1052</v>
      </c>
      <c r="H108" s="5"/>
      <c r="I108">
        <v>49</v>
      </c>
      <c r="K108">
        <f t="shared" si="11"/>
        <v>1.3875123885034688</v>
      </c>
      <c r="L108" s="5">
        <f t="shared" si="7"/>
        <v>0.13189281259538677</v>
      </c>
      <c r="M108" t="s">
        <v>129</v>
      </c>
    </row>
    <row r="109" spans="1:13" x14ac:dyDescent="0.25">
      <c r="A109" t="s">
        <v>37</v>
      </c>
      <c r="B109" s="4" t="s">
        <v>18</v>
      </c>
      <c r="C109" s="4" t="s">
        <v>230</v>
      </c>
      <c r="E109">
        <v>1078</v>
      </c>
      <c r="G109" s="5">
        <f t="shared" si="10"/>
        <v>1078</v>
      </c>
      <c r="H109" s="5"/>
      <c r="I109">
        <v>50</v>
      </c>
      <c r="K109">
        <f t="shared" si="11"/>
        <v>1.4158289678606826</v>
      </c>
      <c r="L109" s="5">
        <f t="shared" si="7"/>
        <v>0.13133849423568486</v>
      </c>
      <c r="M109" t="s">
        <v>129</v>
      </c>
    </row>
    <row r="110" spans="1:13" x14ac:dyDescent="0.25">
      <c r="A110" t="s">
        <v>37</v>
      </c>
      <c r="B110" s="4" t="s">
        <v>18</v>
      </c>
      <c r="C110" s="4" t="s">
        <v>230</v>
      </c>
      <c r="E110">
        <v>1123</v>
      </c>
      <c r="G110" s="5">
        <f t="shared" si="10"/>
        <v>1123</v>
      </c>
      <c r="H110" s="5"/>
      <c r="I110">
        <v>71</v>
      </c>
      <c r="K110">
        <f t="shared" si="11"/>
        <v>2.0104771343621692</v>
      </c>
      <c r="L110" s="5">
        <f t="shared" si="7"/>
        <v>0.17902734945344337</v>
      </c>
      <c r="M110" t="s">
        <v>129</v>
      </c>
    </row>
    <row r="111" spans="1:13" x14ac:dyDescent="0.25">
      <c r="A111" t="s">
        <v>37</v>
      </c>
      <c r="B111" s="4" t="s">
        <v>18</v>
      </c>
      <c r="C111" s="4" t="s">
        <v>230</v>
      </c>
      <c r="E111">
        <v>1131</v>
      </c>
      <c r="G111" s="5">
        <f t="shared" si="10"/>
        <v>1131</v>
      </c>
      <c r="H111" s="5"/>
      <c r="I111">
        <v>76</v>
      </c>
      <c r="K111">
        <f t="shared" si="11"/>
        <v>2.1520600311482374</v>
      </c>
      <c r="L111" s="5">
        <f t="shared" si="7"/>
        <v>0.19027940151620135</v>
      </c>
      <c r="M111" t="s">
        <v>129</v>
      </c>
    </row>
    <row r="112" spans="1:13" x14ac:dyDescent="0.25">
      <c r="A112" t="s">
        <v>37</v>
      </c>
      <c r="B112" s="4" t="s">
        <v>18</v>
      </c>
      <c r="C112" s="4" t="s">
        <v>230</v>
      </c>
      <c r="E112">
        <v>1137</v>
      </c>
      <c r="G112" s="5">
        <f t="shared" si="10"/>
        <v>1137</v>
      </c>
      <c r="H112" s="5"/>
      <c r="I112">
        <v>75</v>
      </c>
      <c r="K112">
        <f t="shared" si="11"/>
        <v>2.1237434517910239</v>
      </c>
      <c r="L112" s="5">
        <f t="shared" si="7"/>
        <v>0.18678482425602674</v>
      </c>
      <c r="M112" t="s">
        <v>129</v>
      </c>
    </row>
    <row r="113" spans="1:13" x14ac:dyDescent="0.25">
      <c r="A113" t="s">
        <v>37</v>
      </c>
      <c r="B113" s="4" t="s">
        <v>18</v>
      </c>
      <c r="C113" s="4" t="s">
        <v>230</v>
      </c>
      <c r="E113">
        <v>1138</v>
      </c>
      <c r="G113" s="5">
        <f t="shared" si="10"/>
        <v>1138</v>
      </c>
      <c r="H113" s="5"/>
      <c r="I113">
        <v>78</v>
      </c>
      <c r="K113">
        <f t="shared" si="11"/>
        <v>2.2086931898626649</v>
      </c>
      <c r="L113" s="5">
        <f t="shared" si="7"/>
        <v>0.19408551756262435</v>
      </c>
      <c r="M113" t="s">
        <v>129</v>
      </c>
    </row>
    <row r="114" spans="1:13" x14ac:dyDescent="0.25">
      <c r="A114" t="s">
        <v>37</v>
      </c>
      <c r="B114" s="4" t="s">
        <v>18</v>
      </c>
      <c r="C114" s="4" t="s">
        <v>230</v>
      </c>
      <c r="E114">
        <v>1160</v>
      </c>
      <c r="G114" s="5">
        <f t="shared" si="10"/>
        <v>1160</v>
      </c>
      <c r="H114" s="5"/>
      <c r="I114">
        <v>73</v>
      </c>
      <c r="K114">
        <f t="shared" si="11"/>
        <v>2.0671102930765963</v>
      </c>
      <c r="L114" s="5">
        <f t="shared" si="7"/>
        <v>0.17819916319625831</v>
      </c>
      <c r="M114" t="s">
        <v>129</v>
      </c>
    </row>
    <row r="115" spans="1:13" x14ac:dyDescent="0.25">
      <c r="A115" t="s">
        <v>37</v>
      </c>
      <c r="B115" s="4" t="s">
        <v>18</v>
      </c>
      <c r="C115" s="4" t="s">
        <v>230</v>
      </c>
      <c r="E115">
        <v>1161</v>
      </c>
      <c r="G115" s="5">
        <f t="shared" si="10"/>
        <v>1161</v>
      </c>
      <c r="H115" s="5"/>
      <c r="I115">
        <v>81</v>
      </c>
      <c r="K115">
        <f t="shared" si="11"/>
        <v>2.2936429279343056</v>
      </c>
      <c r="L115" s="5">
        <f t="shared" si="7"/>
        <v>0.19755753039916499</v>
      </c>
      <c r="M115" t="s">
        <v>129</v>
      </c>
    </row>
    <row r="116" spans="1:13" x14ac:dyDescent="0.25">
      <c r="A116" t="s">
        <v>37</v>
      </c>
      <c r="B116" s="4" t="s">
        <v>18</v>
      </c>
      <c r="C116" s="4" t="s">
        <v>230</v>
      </c>
      <c r="E116">
        <v>1169</v>
      </c>
      <c r="G116" s="5">
        <f t="shared" si="10"/>
        <v>1169</v>
      </c>
      <c r="H116" s="5"/>
      <c r="I116">
        <v>59</v>
      </c>
      <c r="K116">
        <f t="shared" si="11"/>
        <v>1.6706781820756054</v>
      </c>
      <c r="L116" s="5">
        <f t="shared" si="7"/>
        <v>0.14291515672160865</v>
      </c>
      <c r="M116" t="s">
        <v>129</v>
      </c>
    </row>
    <row r="117" spans="1:13" x14ac:dyDescent="0.25">
      <c r="A117" t="s">
        <v>37</v>
      </c>
      <c r="B117" s="4" t="s">
        <v>18</v>
      </c>
      <c r="C117" s="4" t="s">
        <v>230</v>
      </c>
      <c r="E117">
        <v>1183</v>
      </c>
      <c r="G117" s="5">
        <f t="shared" si="10"/>
        <v>1183</v>
      </c>
      <c r="H117" s="5"/>
      <c r="I117">
        <v>71</v>
      </c>
      <c r="K117">
        <f t="shared" si="11"/>
        <v>2.0104771343621692</v>
      </c>
      <c r="L117" s="5">
        <f t="shared" si="7"/>
        <v>0.16994734863585539</v>
      </c>
      <c r="M117" t="s">
        <v>129</v>
      </c>
    </row>
    <row r="118" spans="1:13" x14ac:dyDescent="0.25">
      <c r="A118" t="s">
        <v>37</v>
      </c>
      <c r="B118" s="4" t="s">
        <v>18</v>
      </c>
      <c r="C118" s="4" t="s">
        <v>230</v>
      </c>
      <c r="E118">
        <v>1194</v>
      </c>
      <c r="G118" s="5">
        <f t="shared" si="10"/>
        <v>1194</v>
      </c>
      <c r="H118" s="5"/>
      <c r="I118">
        <v>69</v>
      </c>
      <c r="K118">
        <f t="shared" si="11"/>
        <v>1.9538439756477419</v>
      </c>
      <c r="L118" s="5">
        <f t="shared" si="7"/>
        <v>0.16363852392359649</v>
      </c>
      <c r="M118" t="s">
        <v>129</v>
      </c>
    </row>
    <row r="119" spans="1:13" x14ac:dyDescent="0.25">
      <c r="A119" t="s">
        <v>37</v>
      </c>
      <c r="B119" s="4" t="s">
        <v>18</v>
      </c>
      <c r="C119" s="4" t="s">
        <v>230</v>
      </c>
      <c r="E119">
        <v>1201</v>
      </c>
      <c r="G119" s="5">
        <f t="shared" si="10"/>
        <v>1201</v>
      </c>
      <c r="H119" s="5"/>
      <c r="I119">
        <v>59</v>
      </c>
      <c r="K119">
        <f t="shared" si="11"/>
        <v>1.6706781820756054</v>
      </c>
      <c r="L119" s="5">
        <f t="shared" si="7"/>
        <v>0.13910725912369737</v>
      </c>
      <c r="M119" t="s">
        <v>129</v>
      </c>
    </row>
    <row r="120" spans="1:13" x14ac:dyDescent="0.25">
      <c r="A120" t="s">
        <v>37</v>
      </c>
      <c r="B120" s="4" t="s">
        <v>18</v>
      </c>
      <c r="C120" s="4" t="s">
        <v>230</v>
      </c>
      <c r="E120">
        <v>1201</v>
      </c>
      <c r="G120" s="5">
        <f t="shared" si="10"/>
        <v>1201</v>
      </c>
      <c r="H120" s="5"/>
      <c r="I120">
        <v>55</v>
      </c>
      <c r="K120">
        <f t="shared" si="11"/>
        <v>1.5574118646467507</v>
      </c>
      <c r="L120" s="5">
        <f t="shared" si="7"/>
        <v>0.12967625850514161</v>
      </c>
      <c r="M120" t="s">
        <v>129</v>
      </c>
    </row>
    <row r="121" spans="1:13" x14ac:dyDescent="0.25">
      <c r="A121" t="s">
        <v>47</v>
      </c>
      <c r="B121" s="4" t="s">
        <v>18</v>
      </c>
      <c r="C121" s="4" t="s">
        <v>230</v>
      </c>
      <c r="E121">
        <v>875.36</v>
      </c>
      <c r="F121">
        <v>878.16</v>
      </c>
      <c r="G121" s="5">
        <f t="shared" ref="G121:G152" si="12">((F121-E121)/2)+E121</f>
        <v>876.76</v>
      </c>
      <c r="H121" s="5">
        <f t="shared" ref="H121:H152" si="13">F121-E121</f>
        <v>2.7999999999999545</v>
      </c>
      <c r="K121">
        <v>0.73</v>
      </c>
      <c r="L121" s="5">
        <f t="shared" si="7"/>
        <v>8.326109767781377E-2</v>
      </c>
      <c r="M121" t="s">
        <v>48</v>
      </c>
    </row>
    <row r="122" spans="1:13" x14ac:dyDescent="0.25">
      <c r="A122" t="s">
        <v>47</v>
      </c>
      <c r="B122" s="4" t="s">
        <v>18</v>
      </c>
      <c r="C122" s="4" t="s">
        <v>230</v>
      </c>
      <c r="E122">
        <v>882.74</v>
      </c>
      <c r="F122">
        <v>887.24</v>
      </c>
      <c r="G122" s="5">
        <f t="shared" si="12"/>
        <v>884.99</v>
      </c>
      <c r="H122" s="5">
        <f t="shared" si="13"/>
        <v>4.5</v>
      </c>
      <c r="K122">
        <v>1.33</v>
      </c>
      <c r="L122" s="5">
        <f t="shared" si="7"/>
        <v>0.15028418400207913</v>
      </c>
      <c r="M122" t="s">
        <v>48</v>
      </c>
    </row>
    <row r="123" spans="1:13" x14ac:dyDescent="0.25">
      <c r="A123" t="s">
        <v>47</v>
      </c>
      <c r="B123" s="4" t="s">
        <v>18</v>
      </c>
      <c r="C123" s="4" t="s">
        <v>230</v>
      </c>
      <c r="E123">
        <v>887.6</v>
      </c>
      <c r="F123">
        <v>893.2</v>
      </c>
      <c r="G123" s="5">
        <f t="shared" si="12"/>
        <v>890.40000000000009</v>
      </c>
      <c r="H123" s="5">
        <f t="shared" si="13"/>
        <v>5.6000000000000227</v>
      </c>
      <c r="K123">
        <v>0.92</v>
      </c>
      <c r="L123" s="5">
        <f t="shared" si="7"/>
        <v>0.10332434860736747</v>
      </c>
      <c r="M123" t="s">
        <v>48</v>
      </c>
    </row>
    <row r="124" spans="1:13" x14ac:dyDescent="0.25">
      <c r="A124" t="s">
        <v>47</v>
      </c>
      <c r="B124" s="4" t="s">
        <v>18</v>
      </c>
      <c r="C124" s="4" t="s">
        <v>230</v>
      </c>
      <c r="E124">
        <v>893.8</v>
      </c>
      <c r="F124">
        <v>899.39</v>
      </c>
      <c r="G124" s="5">
        <f t="shared" si="12"/>
        <v>896.59500000000003</v>
      </c>
      <c r="H124" s="5">
        <f t="shared" si="13"/>
        <v>5.5900000000000318</v>
      </c>
      <c r="K124">
        <v>0.94</v>
      </c>
      <c r="L124" s="5">
        <f t="shared" si="7"/>
        <v>0.10484109324722977</v>
      </c>
      <c r="M124" t="s">
        <v>48</v>
      </c>
    </row>
    <row r="125" spans="1:13" x14ac:dyDescent="0.25">
      <c r="A125" t="s">
        <v>47</v>
      </c>
      <c r="B125" s="4" t="s">
        <v>18</v>
      </c>
      <c r="C125" s="4" t="s">
        <v>230</v>
      </c>
      <c r="E125">
        <v>900.3</v>
      </c>
      <c r="F125">
        <v>902.7</v>
      </c>
      <c r="G125" s="5">
        <f t="shared" si="12"/>
        <v>901.5</v>
      </c>
      <c r="H125" s="5">
        <f t="shared" si="13"/>
        <v>2.4000000000000909</v>
      </c>
      <c r="K125">
        <v>0.93</v>
      </c>
      <c r="L125" s="5">
        <f t="shared" si="7"/>
        <v>0.10316139767054908</v>
      </c>
      <c r="M125" t="s">
        <v>48</v>
      </c>
    </row>
    <row r="126" spans="1:13" x14ac:dyDescent="0.25">
      <c r="A126" t="s">
        <v>47</v>
      </c>
      <c r="B126" s="4" t="s">
        <v>18</v>
      </c>
      <c r="C126" s="4" t="s">
        <v>230</v>
      </c>
      <c r="E126">
        <v>919.45</v>
      </c>
      <c r="F126">
        <v>925.01</v>
      </c>
      <c r="G126" s="5">
        <f t="shared" si="12"/>
        <v>922.23</v>
      </c>
      <c r="H126" s="5">
        <f t="shared" si="13"/>
        <v>5.5599999999999454</v>
      </c>
      <c r="K126">
        <v>0.91</v>
      </c>
      <c r="L126" s="5">
        <f t="shared" si="7"/>
        <v>9.8673866605944294E-2</v>
      </c>
      <c r="M126" t="s">
        <v>48</v>
      </c>
    </row>
    <row r="127" spans="1:13" x14ac:dyDescent="0.25">
      <c r="A127" t="s">
        <v>47</v>
      </c>
      <c r="B127" s="4" t="s">
        <v>18</v>
      </c>
      <c r="C127" s="4" t="s">
        <v>230</v>
      </c>
      <c r="E127">
        <v>929.2</v>
      </c>
      <c r="F127">
        <v>930.02</v>
      </c>
      <c r="G127" s="5">
        <f t="shared" si="12"/>
        <v>929.61</v>
      </c>
      <c r="H127" s="5">
        <f t="shared" si="13"/>
        <v>0.81999999999993634</v>
      </c>
      <c r="K127">
        <v>1.71</v>
      </c>
      <c r="L127" s="5">
        <f t="shared" si="7"/>
        <v>0.18394810727079097</v>
      </c>
      <c r="M127" t="s">
        <v>54</v>
      </c>
    </row>
    <row r="128" spans="1:13" x14ac:dyDescent="0.25">
      <c r="A128" t="s">
        <v>51</v>
      </c>
      <c r="B128" s="4" t="s">
        <v>18</v>
      </c>
      <c r="C128" s="4" t="s">
        <v>230</v>
      </c>
      <c r="E128">
        <v>617.63</v>
      </c>
      <c r="F128">
        <v>620.04</v>
      </c>
      <c r="G128" s="5">
        <f t="shared" si="12"/>
        <v>618.83500000000004</v>
      </c>
      <c r="H128" s="5">
        <f t="shared" si="13"/>
        <v>2.4099999999999682</v>
      </c>
      <c r="K128">
        <v>2.36</v>
      </c>
      <c r="L128" s="5">
        <f t="shared" si="7"/>
        <v>0.38136175232493308</v>
      </c>
      <c r="M128" t="s">
        <v>53</v>
      </c>
    </row>
    <row r="129" spans="1:13" x14ac:dyDescent="0.25">
      <c r="A129" t="s">
        <v>51</v>
      </c>
      <c r="B129" s="4" t="s">
        <v>18</v>
      </c>
      <c r="C129" s="4" t="s">
        <v>230</v>
      </c>
      <c r="E129">
        <v>652.85</v>
      </c>
      <c r="F129">
        <v>658.8</v>
      </c>
      <c r="G129" s="5">
        <f t="shared" si="12"/>
        <v>655.82500000000005</v>
      </c>
      <c r="H129" s="5">
        <f t="shared" si="13"/>
        <v>5.9499999999999318</v>
      </c>
      <c r="K129">
        <v>2.4300000000000002</v>
      </c>
      <c r="L129" s="5">
        <f t="shared" si="7"/>
        <v>0.37052567376967938</v>
      </c>
      <c r="M129" t="s">
        <v>52</v>
      </c>
    </row>
    <row r="130" spans="1:13" x14ac:dyDescent="0.25">
      <c r="A130" t="s">
        <v>51</v>
      </c>
      <c r="B130" t="s">
        <v>28</v>
      </c>
      <c r="C130" s="4" t="s">
        <v>230</v>
      </c>
      <c r="E130">
        <v>719.98</v>
      </c>
      <c r="F130">
        <v>729.16</v>
      </c>
      <c r="G130" s="5">
        <f t="shared" si="12"/>
        <v>724.56999999999994</v>
      </c>
      <c r="H130" s="5">
        <f t="shared" si="13"/>
        <v>9.17999999999995</v>
      </c>
      <c r="K130">
        <v>2</v>
      </c>
      <c r="L130" s="5">
        <f t="shared" si="7"/>
        <v>0.2760257808079275</v>
      </c>
      <c r="M130" t="s">
        <v>53</v>
      </c>
    </row>
    <row r="131" spans="1:13" x14ac:dyDescent="0.25">
      <c r="A131" t="s">
        <v>51</v>
      </c>
      <c r="B131" t="s">
        <v>28</v>
      </c>
      <c r="C131" s="4" t="s">
        <v>230</v>
      </c>
      <c r="E131">
        <v>737.8</v>
      </c>
      <c r="F131">
        <v>740.18</v>
      </c>
      <c r="G131" s="5">
        <f t="shared" si="12"/>
        <v>738.99</v>
      </c>
      <c r="H131" s="5">
        <f t="shared" si="13"/>
        <v>2.3799999999999955</v>
      </c>
      <c r="K131">
        <v>1.42</v>
      </c>
      <c r="L131" s="5">
        <f t="shared" ref="L131:L194" si="14">(K131/G131)*100</f>
        <v>0.19215415634852975</v>
      </c>
      <c r="M131" t="s">
        <v>53</v>
      </c>
    </row>
    <row r="132" spans="1:13" x14ac:dyDescent="0.25">
      <c r="A132" t="s">
        <v>51</v>
      </c>
      <c r="B132" t="s">
        <v>28</v>
      </c>
      <c r="C132" s="4" t="s">
        <v>230</v>
      </c>
      <c r="E132">
        <v>768.75</v>
      </c>
      <c r="F132">
        <v>771.22</v>
      </c>
      <c r="G132" s="5">
        <f t="shared" si="12"/>
        <v>769.98500000000001</v>
      </c>
      <c r="H132" s="5">
        <f t="shared" si="13"/>
        <v>2.4700000000000273</v>
      </c>
      <c r="K132">
        <v>1.51</v>
      </c>
      <c r="L132" s="5">
        <f t="shared" si="14"/>
        <v>0.19610771638408539</v>
      </c>
      <c r="M132" t="s">
        <v>53</v>
      </c>
    </row>
    <row r="133" spans="1:13" x14ac:dyDescent="0.25">
      <c r="A133" t="s">
        <v>55</v>
      </c>
      <c r="B133" t="s">
        <v>18</v>
      </c>
      <c r="C133" s="4" t="s">
        <v>230</v>
      </c>
      <c r="D133" t="s">
        <v>40</v>
      </c>
      <c r="E133">
        <v>844.41</v>
      </c>
      <c r="F133">
        <v>845.41</v>
      </c>
      <c r="G133" s="5">
        <f t="shared" si="12"/>
        <v>844.91</v>
      </c>
      <c r="H133" s="5">
        <f t="shared" si="13"/>
        <v>1</v>
      </c>
      <c r="K133">
        <v>2.46</v>
      </c>
      <c r="L133" s="5">
        <f t="shared" si="14"/>
        <v>0.29115527097560684</v>
      </c>
    </row>
    <row r="134" spans="1:13" x14ac:dyDescent="0.25">
      <c r="A134" t="s">
        <v>55</v>
      </c>
      <c r="B134" t="s">
        <v>18</v>
      </c>
      <c r="C134" s="4" t="s">
        <v>230</v>
      </c>
      <c r="D134" t="s">
        <v>40</v>
      </c>
      <c r="E134">
        <v>845.57</v>
      </c>
      <c r="F134">
        <v>846.57</v>
      </c>
      <c r="G134" s="5">
        <f t="shared" si="12"/>
        <v>846.07</v>
      </c>
      <c r="H134" s="5">
        <f t="shared" si="13"/>
        <v>1</v>
      </c>
      <c r="K134">
        <v>4.8499999999999996</v>
      </c>
      <c r="L134" s="5">
        <f t="shared" si="14"/>
        <v>0.5732386209178908</v>
      </c>
    </row>
    <row r="135" spans="1:13" x14ac:dyDescent="0.25">
      <c r="A135" t="s">
        <v>55</v>
      </c>
      <c r="B135" t="s">
        <v>18</v>
      </c>
      <c r="C135" s="4" t="s">
        <v>230</v>
      </c>
      <c r="D135" t="s">
        <v>56</v>
      </c>
      <c r="E135">
        <v>856.6</v>
      </c>
      <c r="F135">
        <v>857.6</v>
      </c>
      <c r="G135" s="5">
        <f t="shared" si="12"/>
        <v>857.1</v>
      </c>
      <c r="H135" s="5">
        <f t="shared" si="13"/>
        <v>1</v>
      </c>
      <c r="K135">
        <v>4.3</v>
      </c>
      <c r="L135" s="5">
        <f t="shared" si="14"/>
        <v>0.50169175125422938</v>
      </c>
    </row>
    <row r="136" spans="1:13" x14ac:dyDescent="0.25">
      <c r="A136" t="s">
        <v>55</v>
      </c>
      <c r="B136" t="s">
        <v>18</v>
      </c>
      <c r="C136" s="4" t="s">
        <v>230</v>
      </c>
      <c r="D136" t="s">
        <v>56</v>
      </c>
      <c r="E136">
        <v>869.03</v>
      </c>
      <c r="F136">
        <v>870.03</v>
      </c>
      <c r="G136" s="5">
        <f t="shared" si="12"/>
        <v>869.53</v>
      </c>
      <c r="H136" s="5">
        <f t="shared" si="13"/>
        <v>1</v>
      </c>
      <c r="K136">
        <v>0.91</v>
      </c>
      <c r="L136" s="5">
        <f t="shared" si="14"/>
        <v>0.10465423849665913</v>
      </c>
    </row>
    <row r="137" spans="1:13" x14ac:dyDescent="0.25">
      <c r="A137" t="s">
        <v>55</v>
      </c>
      <c r="B137" t="s">
        <v>18</v>
      </c>
      <c r="C137" s="4" t="s">
        <v>230</v>
      </c>
      <c r="D137" t="s">
        <v>41</v>
      </c>
      <c r="E137">
        <v>871.73</v>
      </c>
      <c r="F137">
        <v>872.73</v>
      </c>
      <c r="G137" s="5">
        <f t="shared" si="12"/>
        <v>872.23</v>
      </c>
      <c r="H137" s="5">
        <f t="shared" si="13"/>
        <v>1</v>
      </c>
      <c r="K137">
        <v>4.18</v>
      </c>
      <c r="L137" s="5">
        <f t="shared" si="14"/>
        <v>0.47923139538883092</v>
      </c>
    </row>
    <row r="138" spans="1:13" x14ac:dyDescent="0.25">
      <c r="A138" t="s">
        <v>55</v>
      </c>
      <c r="B138" t="s">
        <v>18</v>
      </c>
      <c r="C138" s="4" t="s">
        <v>230</v>
      </c>
      <c r="D138" t="s">
        <v>41</v>
      </c>
      <c r="E138">
        <v>878.42</v>
      </c>
      <c r="F138">
        <v>878.92</v>
      </c>
      <c r="G138" s="5">
        <f t="shared" si="12"/>
        <v>878.67</v>
      </c>
      <c r="H138" s="5">
        <f t="shared" si="13"/>
        <v>0.5</v>
      </c>
      <c r="K138">
        <v>4.16</v>
      </c>
      <c r="L138" s="5">
        <f t="shared" si="14"/>
        <v>0.47344281698476115</v>
      </c>
    </row>
    <row r="139" spans="1:13" x14ac:dyDescent="0.25">
      <c r="A139" t="s">
        <v>55</v>
      </c>
      <c r="B139" t="s">
        <v>18</v>
      </c>
      <c r="C139" s="4" t="s">
        <v>230</v>
      </c>
      <c r="D139" t="s">
        <v>42</v>
      </c>
      <c r="E139">
        <v>915.3</v>
      </c>
      <c r="F139">
        <v>916.3</v>
      </c>
      <c r="G139" s="5">
        <f t="shared" si="12"/>
        <v>915.8</v>
      </c>
      <c r="H139" s="5">
        <f t="shared" si="13"/>
        <v>1</v>
      </c>
      <c r="K139">
        <v>3.83</v>
      </c>
      <c r="L139" s="5">
        <f t="shared" si="14"/>
        <v>0.41821358375191098</v>
      </c>
    </row>
    <row r="140" spans="1:13" x14ac:dyDescent="0.25">
      <c r="A140" t="s">
        <v>55</v>
      </c>
      <c r="B140" t="s">
        <v>18</v>
      </c>
      <c r="C140" s="4" t="s">
        <v>230</v>
      </c>
      <c r="D140" t="s">
        <v>42</v>
      </c>
      <c r="E140">
        <v>916.57</v>
      </c>
      <c r="F140">
        <v>917.57</v>
      </c>
      <c r="G140" s="5">
        <f t="shared" si="12"/>
        <v>917.07</v>
      </c>
      <c r="H140" s="5">
        <f t="shared" si="13"/>
        <v>1</v>
      </c>
      <c r="K140">
        <v>3.82</v>
      </c>
      <c r="L140" s="5">
        <f t="shared" si="14"/>
        <v>0.41654399337018977</v>
      </c>
    </row>
    <row r="141" spans="1:13" x14ac:dyDescent="0.25">
      <c r="A141" t="s">
        <v>55</v>
      </c>
      <c r="B141" t="s">
        <v>18</v>
      </c>
      <c r="C141" s="4" t="s">
        <v>230</v>
      </c>
      <c r="D141" t="s">
        <v>42</v>
      </c>
      <c r="E141">
        <v>917.57</v>
      </c>
      <c r="F141">
        <v>918.57</v>
      </c>
      <c r="G141" s="5">
        <f t="shared" si="12"/>
        <v>918.07</v>
      </c>
      <c r="H141" s="5">
        <f t="shared" si="13"/>
        <v>1</v>
      </c>
      <c r="K141">
        <v>6.17</v>
      </c>
      <c r="L141" s="5">
        <f t="shared" si="14"/>
        <v>0.67206204319932028</v>
      </c>
    </row>
    <row r="142" spans="1:13" x14ac:dyDescent="0.25">
      <c r="A142" t="s">
        <v>55</v>
      </c>
      <c r="B142" t="s">
        <v>18</v>
      </c>
      <c r="C142" s="4" t="s">
        <v>230</v>
      </c>
      <c r="D142" t="s">
        <v>42</v>
      </c>
      <c r="E142">
        <v>918.69</v>
      </c>
      <c r="F142">
        <v>919.69</v>
      </c>
      <c r="G142" s="5">
        <f t="shared" si="12"/>
        <v>919.19</v>
      </c>
      <c r="H142" s="5">
        <f t="shared" si="13"/>
        <v>1</v>
      </c>
      <c r="K142">
        <v>4.87</v>
      </c>
      <c r="L142" s="5">
        <f t="shared" si="14"/>
        <v>0.52981429301885352</v>
      </c>
    </row>
    <row r="143" spans="1:13" x14ac:dyDescent="0.25">
      <c r="A143" t="s">
        <v>55</v>
      </c>
      <c r="B143" t="s">
        <v>18</v>
      </c>
      <c r="C143" s="4" t="s">
        <v>230</v>
      </c>
      <c r="D143" t="s">
        <v>42</v>
      </c>
      <c r="E143">
        <v>919.69</v>
      </c>
      <c r="F143">
        <v>920.69</v>
      </c>
      <c r="G143" s="5">
        <f t="shared" si="12"/>
        <v>920.19</v>
      </c>
      <c r="H143" s="5">
        <f t="shared" si="13"/>
        <v>1</v>
      </c>
      <c r="K143">
        <v>4.07</v>
      </c>
      <c r="L143" s="5">
        <f t="shared" si="14"/>
        <v>0.44229995979091269</v>
      </c>
    </row>
    <row r="144" spans="1:13" x14ac:dyDescent="0.25">
      <c r="A144" t="s">
        <v>55</v>
      </c>
      <c r="B144" t="s">
        <v>18</v>
      </c>
      <c r="C144" s="4" t="s">
        <v>230</v>
      </c>
      <c r="D144" t="s">
        <v>42</v>
      </c>
      <c r="E144">
        <v>920.77</v>
      </c>
      <c r="F144">
        <v>921.77</v>
      </c>
      <c r="G144" s="5">
        <f t="shared" si="12"/>
        <v>921.27</v>
      </c>
      <c r="H144" s="5">
        <f t="shared" si="13"/>
        <v>1</v>
      </c>
      <c r="K144">
        <v>5.29</v>
      </c>
      <c r="L144" s="5">
        <f t="shared" si="14"/>
        <v>0.57420734420962372</v>
      </c>
    </row>
    <row r="145" spans="1:12" x14ac:dyDescent="0.25">
      <c r="A145" t="s">
        <v>55</v>
      </c>
      <c r="B145" t="s">
        <v>18</v>
      </c>
      <c r="C145" s="4" t="s">
        <v>230</v>
      </c>
      <c r="D145" t="s">
        <v>42</v>
      </c>
      <c r="E145">
        <v>926.39</v>
      </c>
      <c r="F145">
        <v>927.47</v>
      </c>
      <c r="G145" s="5">
        <f t="shared" si="12"/>
        <v>926.93000000000006</v>
      </c>
      <c r="H145" s="5">
        <f t="shared" si="13"/>
        <v>1.0800000000000409</v>
      </c>
      <c r="K145">
        <v>4.3099999999999996</v>
      </c>
      <c r="L145" s="5">
        <f t="shared" si="14"/>
        <v>0.46497578026388175</v>
      </c>
    </row>
    <row r="146" spans="1:12" x14ac:dyDescent="0.25">
      <c r="A146" t="s">
        <v>55</v>
      </c>
      <c r="B146" t="s">
        <v>18</v>
      </c>
      <c r="C146" s="4" t="s">
        <v>230</v>
      </c>
      <c r="D146" t="s">
        <v>57</v>
      </c>
      <c r="E146">
        <v>950.5</v>
      </c>
      <c r="F146">
        <v>951.5</v>
      </c>
      <c r="G146" s="5">
        <f t="shared" si="12"/>
        <v>951</v>
      </c>
      <c r="H146" s="5">
        <f t="shared" si="13"/>
        <v>1</v>
      </c>
      <c r="K146">
        <v>3.67</v>
      </c>
      <c r="L146" s="5">
        <f t="shared" si="14"/>
        <v>0.38590956887486855</v>
      </c>
    </row>
    <row r="147" spans="1:12" x14ac:dyDescent="0.25">
      <c r="A147" t="s">
        <v>55</v>
      </c>
      <c r="B147" t="s">
        <v>18</v>
      </c>
      <c r="C147" s="4" t="s">
        <v>230</v>
      </c>
      <c r="D147" t="s">
        <v>57</v>
      </c>
      <c r="E147">
        <v>951.5</v>
      </c>
      <c r="F147">
        <v>952.5</v>
      </c>
      <c r="G147" s="5">
        <f t="shared" si="12"/>
        <v>952</v>
      </c>
      <c r="H147" s="5">
        <f t="shared" si="13"/>
        <v>1</v>
      </c>
      <c r="K147">
        <v>4.09</v>
      </c>
      <c r="L147" s="5">
        <f t="shared" si="14"/>
        <v>0.42962184873949577</v>
      </c>
    </row>
    <row r="148" spans="1:12" x14ac:dyDescent="0.25">
      <c r="A148" t="s">
        <v>55</v>
      </c>
      <c r="B148" t="s">
        <v>18</v>
      </c>
      <c r="C148" s="4" t="s">
        <v>230</v>
      </c>
      <c r="D148" t="s">
        <v>57</v>
      </c>
      <c r="E148">
        <v>952.6</v>
      </c>
      <c r="F148">
        <v>953.6</v>
      </c>
      <c r="G148" s="5">
        <f t="shared" si="12"/>
        <v>953.1</v>
      </c>
      <c r="H148" s="5">
        <f t="shared" si="13"/>
        <v>1</v>
      </c>
      <c r="K148">
        <v>7.36</v>
      </c>
      <c r="L148" s="5">
        <f t="shared" si="14"/>
        <v>0.77221697618298191</v>
      </c>
    </row>
    <row r="149" spans="1:12" x14ac:dyDescent="0.25">
      <c r="A149" t="s">
        <v>55</v>
      </c>
      <c r="B149" t="s">
        <v>18</v>
      </c>
      <c r="C149" s="4" t="s">
        <v>230</v>
      </c>
      <c r="D149" t="s">
        <v>57</v>
      </c>
      <c r="E149">
        <v>953.84</v>
      </c>
      <c r="F149">
        <v>954.84</v>
      </c>
      <c r="G149" s="5">
        <f t="shared" si="12"/>
        <v>954.34</v>
      </c>
      <c r="H149" s="5">
        <f t="shared" si="13"/>
        <v>1</v>
      </c>
      <c r="K149">
        <v>4.21</v>
      </c>
      <c r="L149" s="5">
        <f t="shared" si="14"/>
        <v>0.44114256973405697</v>
      </c>
    </row>
    <row r="150" spans="1:12" x14ac:dyDescent="0.25">
      <c r="A150" t="s">
        <v>55</v>
      </c>
      <c r="B150" t="s">
        <v>18</v>
      </c>
      <c r="C150" s="4" t="s">
        <v>230</v>
      </c>
      <c r="D150" t="s">
        <v>57</v>
      </c>
      <c r="E150">
        <v>961.1</v>
      </c>
      <c r="F150">
        <v>961.6</v>
      </c>
      <c r="G150" s="5">
        <f t="shared" si="12"/>
        <v>961.35</v>
      </c>
      <c r="H150" s="5">
        <f t="shared" si="13"/>
        <v>0.5</v>
      </c>
      <c r="K150">
        <v>4.37</v>
      </c>
      <c r="L150" s="5">
        <f t="shared" si="14"/>
        <v>0.4545690955427264</v>
      </c>
    </row>
    <row r="151" spans="1:12" x14ac:dyDescent="0.25">
      <c r="A151" t="s">
        <v>55</v>
      </c>
      <c r="B151" t="s">
        <v>18</v>
      </c>
      <c r="C151" s="4" t="s">
        <v>230</v>
      </c>
      <c r="D151" t="s">
        <v>43</v>
      </c>
      <c r="E151">
        <v>980.1</v>
      </c>
      <c r="F151">
        <v>980.6</v>
      </c>
      <c r="G151" s="5">
        <f t="shared" si="12"/>
        <v>980.35</v>
      </c>
      <c r="H151" s="5">
        <f t="shared" si="13"/>
        <v>0.5</v>
      </c>
      <c r="K151">
        <v>3.8</v>
      </c>
      <c r="L151" s="5">
        <f t="shared" si="14"/>
        <v>0.38761666751670321</v>
      </c>
    </row>
    <row r="152" spans="1:12" x14ac:dyDescent="0.25">
      <c r="A152" t="s">
        <v>55</v>
      </c>
      <c r="B152" t="s">
        <v>18</v>
      </c>
      <c r="C152" s="4" t="s">
        <v>230</v>
      </c>
      <c r="D152" t="s">
        <v>43</v>
      </c>
      <c r="E152">
        <v>980.74</v>
      </c>
      <c r="F152">
        <v>981.74</v>
      </c>
      <c r="G152" s="5">
        <f t="shared" si="12"/>
        <v>981.24</v>
      </c>
      <c r="H152" s="5">
        <f t="shared" si="13"/>
        <v>1</v>
      </c>
      <c r="K152">
        <v>3.5</v>
      </c>
      <c r="L152" s="5">
        <f t="shared" si="14"/>
        <v>0.35669153316212138</v>
      </c>
    </row>
    <row r="153" spans="1:12" x14ac:dyDescent="0.25">
      <c r="A153" t="s">
        <v>55</v>
      </c>
      <c r="B153" t="s">
        <v>18</v>
      </c>
      <c r="C153" s="4" t="s">
        <v>230</v>
      </c>
      <c r="D153" t="s">
        <v>58</v>
      </c>
      <c r="E153">
        <v>988.1</v>
      </c>
      <c r="F153">
        <v>988.6</v>
      </c>
      <c r="G153" s="5">
        <f t="shared" ref="G153:G184" si="15">((F153-E153)/2)+E153</f>
        <v>988.35</v>
      </c>
      <c r="H153" s="5">
        <f t="shared" ref="H153:H184" si="16">F153-E153</f>
        <v>0.5</v>
      </c>
      <c r="K153">
        <v>3.22</v>
      </c>
      <c r="L153" s="5">
        <f t="shared" si="14"/>
        <v>0.3257955177821622</v>
      </c>
    </row>
    <row r="154" spans="1:12" x14ac:dyDescent="0.25">
      <c r="A154" t="s">
        <v>55</v>
      </c>
      <c r="B154" t="s">
        <v>18</v>
      </c>
      <c r="C154" s="4" t="s">
        <v>230</v>
      </c>
      <c r="D154" t="s">
        <v>58</v>
      </c>
      <c r="E154">
        <v>988.6</v>
      </c>
      <c r="F154">
        <v>989.6</v>
      </c>
      <c r="G154" s="5">
        <f t="shared" si="15"/>
        <v>989.1</v>
      </c>
      <c r="H154" s="5">
        <f t="shared" si="16"/>
        <v>1</v>
      </c>
      <c r="K154">
        <v>4.12</v>
      </c>
      <c r="L154" s="5">
        <f t="shared" si="14"/>
        <v>0.41654028915175417</v>
      </c>
    </row>
    <row r="155" spans="1:12" x14ac:dyDescent="0.25">
      <c r="A155" t="s">
        <v>59</v>
      </c>
      <c r="B155" t="s">
        <v>18</v>
      </c>
      <c r="C155" s="4" t="s">
        <v>230</v>
      </c>
      <c r="D155" t="s">
        <v>40</v>
      </c>
      <c r="E155">
        <v>744.18</v>
      </c>
      <c r="F155">
        <v>745.18</v>
      </c>
      <c r="G155" s="5">
        <f t="shared" si="15"/>
        <v>744.68</v>
      </c>
      <c r="H155" s="5">
        <f t="shared" si="16"/>
        <v>1</v>
      </c>
      <c r="K155">
        <v>4.7</v>
      </c>
      <c r="L155" s="5">
        <f t="shared" si="14"/>
        <v>0.63114357844980407</v>
      </c>
    </row>
    <row r="156" spans="1:12" x14ac:dyDescent="0.25">
      <c r="A156" t="s">
        <v>59</v>
      </c>
      <c r="B156" t="s">
        <v>18</v>
      </c>
      <c r="C156" s="4" t="s">
        <v>230</v>
      </c>
      <c r="D156" t="s">
        <v>40</v>
      </c>
      <c r="E156">
        <v>746.83</v>
      </c>
      <c r="F156">
        <v>747.83</v>
      </c>
      <c r="G156" s="5">
        <f t="shared" si="15"/>
        <v>747.33</v>
      </c>
      <c r="H156" s="5">
        <f t="shared" si="16"/>
        <v>1</v>
      </c>
      <c r="K156">
        <v>4.63</v>
      </c>
      <c r="L156" s="5">
        <f t="shared" si="14"/>
        <v>0.61953889178809896</v>
      </c>
    </row>
    <row r="157" spans="1:12" x14ac:dyDescent="0.25">
      <c r="A157" t="s">
        <v>59</v>
      </c>
      <c r="B157" t="s">
        <v>18</v>
      </c>
      <c r="C157" s="4" t="s">
        <v>230</v>
      </c>
      <c r="D157" t="s">
        <v>60</v>
      </c>
      <c r="E157">
        <v>756.81</v>
      </c>
      <c r="F157">
        <v>757.31</v>
      </c>
      <c r="G157" s="5">
        <f t="shared" si="15"/>
        <v>757.06</v>
      </c>
      <c r="H157" s="5">
        <f t="shared" si="16"/>
        <v>0.5</v>
      </c>
      <c r="K157">
        <v>2.77</v>
      </c>
      <c r="L157" s="5">
        <f t="shared" si="14"/>
        <v>0.36588909729744012</v>
      </c>
    </row>
    <row r="158" spans="1:12" x14ac:dyDescent="0.25">
      <c r="A158" t="s">
        <v>59</v>
      </c>
      <c r="B158" t="s">
        <v>18</v>
      </c>
      <c r="C158" s="4" t="s">
        <v>230</v>
      </c>
      <c r="D158" t="s">
        <v>41</v>
      </c>
      <c r="E158">
        <v>768.24</v>
      </c>
      <c r="F158">
        <v>769.24</v>
      </c>
      <c r="G158" s="5">
        <f t="shared" si="15"/>
        <v>768.74</v>
      </c>
      <c r="H158" s="5">
        <f t="shared" si="16"/>
        <v>1</v>
      </c>
      <c r="K158">
        <v>2.61</v>
      </c>
      <c r="L158" s="5">
        <f t="shared" si="14"/>
        <v>0.33951661159819962</v>
      </c>
    </row>
    <row r="159" spans="1:12" x14ac:dyDescent="0.25">
      <c r="A159" t="s">
        <v>59</v>
      </c>
      <c r="B159" t="s">
        <v>18</v>
      </c>
      <c r="C159" s="4" t="s">
        <v>230</v>
      </c>
      <c r="D159" t="s">
        <v>41</v>
      </c>
      <c r="E159">
        <v>771.59</v>
      </c>
      <c r="F159">
        <v>772.59</v>
      </c>
      <c r="G159" s="5">
        <f t="shared" si="15"/>
        <v>772.09</v>
      </c>
      <c r="H159" s="5">
        <f t="shared" si="16"/>
        <v>1</v>
      </c>
      <c r="K159">
        <v>4.62</v>
      </c>
      <c r="L159" s="5">
        <f t="shared" si="14"/>
        <v>0.59837583701381969</v>
      </c>
    </row>
    <row r="160" spans="1:12" x14ac:dyDescent="0.25">
      <c r="A160" t="s">
        <v>59</v>
      </c>
      <c r="B160" t="s">
        <v>18</v>
      </c>
      <c r="C160" s="4" t="s">
        <v>230</v>
      </c>
      <c r="D160" t="s">
        <v>41</v>
      </c>
      <c r="E160">
        <v>772.59</v>
      </c>
      <c r="F160">
        <v>773.59</v>
      </c>
      <c r="G160" s="5">
        <f t="shared" si="15"/>
        <v>773.09</v>
      </c>
      <c r="H160" s="5">
        <f t="shared" si="16"/>
        <v>1</v>
      </c>
      <c r="K160">
        <v>4.59</v>
      </c>
      <c r="L160" s="5">
        <f t="shared" si="14"/>
        <v>0.59372130023671243</v>
      </c>
    </row>
    <row r="161" spans="1:12" x14ac:dyDescent="0.25">
      <c r="A161" t="s">
        <v>59</v>
      </c>
      <c r="B161" t="s">
        <v>18</v>
      </c>
      <c r="C161" s="4" t="s">
        <v>230</v>
      </c>
      <c r="D161" t="s">
        <v>42</v>
      </c>
      <c r="E161">
        <v>825.6</v>
      </c>
      <c r="F161">
        <v>826.6</v>
      </c>
      <c r="G161" s="5">
        <f t="shared" si="15"/>
        <v>826.1</v>
      </c>
      <c r="H161" s="5">
        <f t="shared" si="16"/>
        <v>1</v>
      </c>
      <c r="K161">
        <v>3.74</v>
      </c>
      <c r="L161" s="5">
        <f t="shared" si="14"/>
        <v>0.45272969374167782</v>
      </c>
    </row>
    <row r="162" spans="1:12" x14ac:dyDescent="0.25">
      <c r="A162" t="s">
        <v>59</v>
      </c>
      <c r="B162" t="s">
        <v>18</v>
      </c>
      <c r="C162" s="4" t="s">
        <v>230</v>
      </c>
      <c r="D162" t="s">
        <v>42</v>
      </c>
      <c r="E162">
        <v>828.05</v>
      </c>
      <c r="F162">
        <v>829.05</v>
      </c>
      <c r="G162" s="5">
        <f t="shared" si="15"/>
        <v>828.55</v>
      </c>
      <c r="H162" s="5">
        <f t="shared" si="16"/>
        <v>1</v>
      </c>
      <c r="K162">
        <v>4.29</v>
      </c>
      <c r="L162" s="5">
        <f t="shared" si="14"/>
        <v>0.51777201134512107</v>
      </c>
    </row>
    <row r="163" spans="1:12" x14ac:dyDescent="0.25">
      <c r="A163" t="s">
        <v>59</v>
      </c>
      <c r="B163" t="s">
        <v>18</v>
      </c>
      <c r="C163" s="4" t="s">
        <v>230</v>
      </c>
      <c r="D163" t="s">
        <v>42</v>
      </c>
      <c r="E163">
        <v>829.45</v>
      </c>
      <c r="F163">
        <v>830.45</v>
      </c>
      <c r="G163" s="5">
        <f t="shared" si="15"/>
        <v>829.95</v>
      </c>
      <c r="H163" s="5">
        <f t="shared" si="16"/>
        <v>1</v>
      </c>
      <c r="K163">
        <v>4.7</v>
      </c>
      <c r="L163" s="5">
        <f t="shared" si="14"/>
        <v>0.5662991746490752</v>
      </c>
    </row>
    <row r="164" spans="1:12" x14ac:dyDescent="0.25">
      <c r="A164" t="s">
        <v>59</v>
      </c>
      <c r="B164" t="s">
        <v>18</v>
      </c>
      <c r="C164" s="4" t="s">
        <v>230</v>
      </c>
      <c r="D164" t="s">
        <v>42</v>
      </c>
      <c r="E164">
        <v>830.45</v>
      </c>
      <c r="F164">
        <v>831.45</v>
      </c>
      <c r="G164" s="5">
        <f t="shared" si="15"/>
        <v>830.95</v>
      </c>
      <c r="H164" s="5">
        <f t="shared" si="16"/>
        <v>1</v>
      </c>
      <c r="K164">
        <v>4.2699999999999996</v>
      </c>
      <c r="L164" s="5">
        <f t="shared" si="14"/>
        <v>0.51386966724833016</v>
      </c>
    </row>
    <row r="165" spans="1:12" x14ac:dyDescent="0.25">
      <c r="A165" t="s">
        <v>59</v>
      </c>
      <c r="B165" t="s">
        <v>18</v>
      </c>
      <c r="C165" s="4" t="s">
        <v>230</v>
      </c>
      <c r="D165" t="s">
        <v>42</v>
      </c>
      <c r="E165">
        <v>832.54</v>
      </c>
      <c r="F165">
        <v>833.54</v>
      </c>
      <c r="G165" s="5">
        <f t="shared" si="15"/>
        <v>833.04</v>
      </c>
      <c r="H165" s="5">
        <f t="shared" si="16"/>
        <v>1</v>
      </c>
      <c r="K165">
        <v>1.94</v>
      </c>
      <c r="L165" s="5">
        <f t="shared" si="14"/>
        <v>0.23288197445500816</v>
      </c>
    </row>
    <row r="166" spans="1:12" x14ac:dyDescent="0.25">
      <c r="A166" t="s">
        <v>59</v>
      </c>
      <c r="B166" t="s">
        <v>18</v>
      </c>
      <c r="C166" s="4" t="s">
        <v>230</v>
      </c>
      <c r="D166" t="s">
        <v>61</v>
      </c>
      <c r="E166">
        <v>848.43</v>
      </c>
      <c r="F166">
        <v>849.43</v>
      </c>
      <c r="G166" s="5">
        <f t="shared" si="15"/>
        <v>848.93</v>
      </c>
      <c r="H166" s="5">
        <f t="shared" si="16"/>
        <v>1</v>
      </c>
      <c r="K166">
        <v>6.19</v>
      </c>
      <c r="L166" s="5">
        <f t="shared" si="14"/>
        <v>0.72915316928368668</v>
      </c>
    </row>
    <row r="167" spans="1:12" x14ac:dyDescent="0.25">
      <c r="A167" t="s">
        <v>59</v>
      </c>
      <c r="B167" t="s">
        <v>18</v>
      </c>
      <c r="C167" s="4" t="s">
        <v>230</v>
      </c>
      <c r="D167" t="s">
        <v>57</v>
      </c>
      <c r="E167">
        <v>853.6</v>
      </c>
      <c r="F167">
        <v>854.6</v>
      </c>
      <c r="G167" s="5">
        <f t="shared" si="15"/>
        <v>854.1</v>
      </c>
      <c r="H167" s="5">
        <f t="shared" si="16"/>
        <v>1</v>
      </c>
      <c r="K167">
        <v>5.03</v>
      </c>
      <c r="L167" s="5">
        <f t="shared" si="14"/>
        <v>0.58892401358154778</v>
      </c>
    </row>
    <row r="168" spans="1:12" x14ac:dyDescent="0.25">
      <c r="A168" t="s">
        <v>59</v>
      </c>
      <c r="B168" t="s">
        <v>18</v>
      </c>
      <c r="C168" s="4" t="s">
        <v>230</v>
      </c>
      <c r="D168" t="s">
        <v>57</v>
      </c>
      <c r="E168">
        <v>855.47</v>
      </c>
      <c r="F168">
        <v>856.47</v>
      </c>
      <c r="G168" s="5">
        <f t="shared" si="15"/>
        <v>855.97</v>
      </c>
      <c r="H168" s="5">
        <f t="shared" si="16"/>
        <v>1</v>
      </c>
      <c r="K168">
        <v>4.3</v>
      </c>
      <c r="L168" s="5">
        <f t="shared" si="14"/>
        <v>0.50235405446452563</v>
      </c>
    </row>
    <row r="169" spans="1:12" x14ac:dyDescent="0.25">
      <c r="A169" t="s">
        <v>59</v>
      </c>
      <c r="B169" t="s">
        <v>18</v>
      </c>
      <c r="C169" s="4" t="s">
        <v>230</v>
      </c>
      <c r="D169" t="s">
        <v>43</v>
      </c>
      <c r="E169">
        <v>877.49</v>
      </c>
      <c r="F169">
        <v>878.49</v>
      </c>
      <c r="G169" s="5">
        <f t="shared" si="15"/>
        <v>877.99</v>
      </c>
      <c r="H169" s="5">
        <f t="shared" si="16"/>
        <v>1</v>
      </c>
      <c r="K169">
        <v>4.1900000000000004</v>
      </c>
      <c r="L169" s="5">
        <f t="shared" si="14"/>
        <v>0.47722639210013784</v>
      </c>
    </row>
    <row r="170" spans="1:12" x14ac:dyDescent="0.25">
      <c r="A170" t="s">
        <v>59</v>
      </c>
      <c r="B170" t="s">
        <v>18</v>
      </c>
      <c r="C170" s="4" t="s">
        <v>230</v>
      </c>
      <c r="D170" t="s">
        <v>43</v>
      </c>
      <c r="E170">
        <v>886.8</v>
      </c>
      <c r="F170">
        <v>887.8</v>
      </c>
      <c r="G170" s="5">
        <f t="shared" si="15"/>
        <v>887.3</v>
      </c>
      <c r="H170" s="5">
        <f t="shared" si="16"/>
        <v>1</v>
      </c>
      <c r="K170">
        <v>3.22</v>
      </c>
      <c r="L170" s="5">
        <f t="shared" si="14"/>
        <v>0.36289868139298997</v>
      </c>
    </row>
    <row r="171" spans="1:12" x14ac:dyDescent="0.25">
      <c r="A171" t="s">
        <v>62</v>
      </c>
      <c r="B171" t="s">
        <v>18</v>
      </c>
      <c r="C171" s="4" t="s">
        <v>230</v>
      </c>
      <c r="E171">
        <v>986.81</v>
      </c>
      <c r="F171">
        <v>987.31</v>
      </c>
      <c r="G171" s="5">
        <f t="shared" si="15"/>
        <v>987.06</v>
      </c>
      <c r="H171" s="5">
        <f t="shared" si="16"/>
        <v>0.5</v>
      </c>
      <c r="K171">
        <v>2.4700000000000002</v>
      </c>
      <c r="L171" s="5">
        <f t="shared" si="14"/>
        <v>0.25023808076510046</v>
      </c>
    </row>
    <row r="172" spans="1:12" x14ac:dyDescent="0.25">
      <c r="A172" t="s">
        <v>62</v>
      </c>
      <c r="B172" t="s">
        <v>18</v>
      </c>
      <c r="C172" s="4" t="s">
        <v>230</v>
      </c>
      <c r="E172">
        <v>987.82</v>
      </c>
      <c r="F172">
        <v>988.32</v>
      </c>
      <c r="G172" s="5">
        <f t="shared" si="15"/>
        <v>988.07</v>
      </c>
      <c r="H172" s="5">
        <f t="shared" si="16"/>
        <v>0.5</v>
      </c>
      <c r="K172">
        <v>2.0699999999999998</v>
      </c>
      <c r="L172" s="5">
        <f t="shared" si="14"/>
        <v>0.20949932697076115</v>
      </c>
    </row>
    <row r="173" spans="1:12" x14ac:dyDescent="0.25">
      <c r="A173" t="s">
        <v>62</v>
      </c>
      <c r="B173" t="s">
        <v>18</v>
      </c>
      <c r="C173" s="4" t="s">
        <v>230</v>
      </c>
      <c r="E173">
        <v>991.94</v>
      </c>
      <c r="F173">
        <v>992.4</v>
      </c>
      <c r="G173" s="5">
        <f t="shared" si="15"/>
        <v>992.17000000000007</v>
      </c>
      <c r="H173" s="5">
        <f t="shared" si="16"/>
        <v>0.45999999999992269</v>
      </c>
      <c r="K173">
        <v>1.99</v>
      </c>
      <c r="L173" s="5">
        <f t="shared" si="14"/>
        <v>0.2005704667546892</v>
      </c>
    </row>
    <row r="174" spans="1:12" x14ac:dyDescent="0.25">
      <c r="A174" t="s">
        <v>62</v>
      </c>
      <c r="B174" t="s">
        <v>18</v>
      </c>
      <c r="C174" s="4" t="s">
        <v>230</v>
      </c>
      <c r="E174">
        <v>992.74</v>
      </c>
      <c r="F174">
        <v>993.74</v>
      </c>
      <c r="G174" s="5">
        <f t="shared" si="15"/>
        <v>993.24</v>
      </c>
      <c r="H174" s="5">
        <f t="shared" si="16"/>
        <v>1</v>
      </c>
      <c r="K174">
        <v>2</v>
      </c>
      <c r="L174" s="5">
        <f t="shared" si="14"/>
        <v>0.20136120172365188</v>
      </c>
    </row>
    <row r="175" spans="1:12" x14ac:dyDescent="0.25">
      <c r="A175" t="s">
        <v>62</v>
      </c>
      <c r="B175" t="s">
        <v>18</v>
      </c>
      <c r="C175" s="4" t="s">
        <v>230</v>
      </c>
      <c r="E175">
        <v>1032.67</v>
      </c>
      <c r="F175">
        <v>1033.17</v>
      </c>
      <c r="G175" s="5">
        <f t="shared" si="15"/>
        <v>1032.92</v>
      </c>
      <c r="H175" s="5">
        <f t="shared" si="16"/>
        <v>0.5</v>
      </c>
      <c r="K175">
        <v>6.51</v>
      </c>
      <c r="L175" s="5">
        <f t="shared" si="14"/>
        <v>0.63025210084033612</v>
      </c>
    </row>
    <row r="176" spans="1:12" x14ac:dyDescent="0.25">
      <c r="A176" t="s">
        <v>62</v>
      </c>
      <c r="B176" t="s">
        <v>18</v>
      </c>
      <c r="C176" s="4" t="s">
        <v>230</v>
      </c>
      <c r="E176">
        <v>1036.29</v>
      </c>
      <c r="F176">
        <v>1036.79</v>
      </c>
      <c r="G176" s="5">
        <f t="shared" si="15"/>
        <v>1036.54</v>
      </c>
      <c r="H176" s="5">
        <f t="shared" si="16"/>
        <v>0.5</v>
      </c>
      <c r="K176">
        <v>4.9400000000000004</v>
      </c>
      <c r="L176" s="5">
        <f t="shared" si="14"/>
        <v>0.47658556350936776</v>
      </c>
    </row>
    <row r="177" spans="1:12" x14ac:dyDescent="0.25">
      <c r="A177" t="s">
        <v>62</v>
      </c>
      <c r="B177" t="s">
        <v>18</v>
      </c>
      <c r="C177" s="4" t="s">
        <v>230</v>
      </c>
      <c r="E177">
        <v>1036.79</v>
      </c>
      <c r="F177">
        <v>1037.79</v>
      </c>
      <c r="G177" s="5">
        <f t="shared" si="15"/>
        <v>1037.29</v>
      </c>
      <c r="H177" s="5">
        <f t="shared" si="16"/>
        <v>1</v>
      </c>
      <c r="K177">
        <v>1.55</v>
      </c>
      <c r="L177" s="5">
        <f t="shared" si="14"/>
        <v>0.14942783599571963</v>
      </c>
    </row>
    <row r="178" spans="1:12" x14ac:dyDescent="0.25">
      <c r="A178" t="s">
        <v>62</v>
      </c>
      <c r="B178" t="s">
        <v>18</v>
      </c>
      <c r="C178" s="4" t="s">
        <v>230</v>
      </c>
      <c r="E178">
        <v>1052.8399999999999</v>
      </c>
      <c r="F178">
        <v>1053.3399999999999</v>
      </c>
      <c r="G178" s="5">
        <f t="shared" si="15"/>
        <v>1053.0899999999999</v>
      </c>
      <c r="H178" s="5">
        <f t="shared" si="16"/>
        <v>0.5</v>
      </c>
      <c r="K178">
        <v>1.78</v>
      </c>
      <c r="L178" s="5">
        <f t="shared" si="14"/>
        <v>0.16902638900758721</v>
      </c>
    </row>
    <row r="179" spans="1:12" x14ac:dyDescent="0.25">
      <c r="A179" t="s">
        <v>62</v>
      </c>
      <c r="B179" t="s">
        <v>18</v>
      </c>
      <c r="C179" s="4" t="s">
        <v>230</v>
      </c>
      <c r="E179">
        <v>1061.6600000000001</v>
      </c>
      <c r="F179">
        <v>1062.1600000000001</v>
      </c>
      <c r="G179" s="5">
        <f t="shared" si="15"/>
        <v>1061.9100000000001</v>
      </c>
      <c r="H179" s="5">
        <f t="shared" si="16"/>
        <v>0.5</v>
      </c>
      <c r="K179">
        <v>2.79</v>
      </c>
      <c r="L179" s="5">
        <f t="shared" si="14"/>
        <v>0.26273413001101786</v>
      </c>
    </row>
    <row r="180" spans="1:12" x14ac:dyDescent="0.25">
      <c r="A180" t="s">
        <v>62</v>
      </c>
      <c r="B180" t="s">
        <v>18</v>
      </c>
      <c r="C180" s="4" t="s">
        <v>230</v>
      </c>
      <c r="E180">
        <v>1072.21</v>
      </c>
      <c r="F180">
        <v>1073.21</v>
      </c>
      <c r="G180" s="5">
        <f t="shared" si="15"/>
        <v>1072.71</v>
      </c>
      <c r="H180" s="5">
        <f t="shared" si="16"/>
        <v>1</v>
      </c>
      <c r="K180">
        <v>3.12</v>
      </c>
      <c r="L180" s="5">
        <f t="shared" si="14"/>
        <v>0.29085214083955591</v>
      </c>
    </row>
    <row r="181" spans="1:12" x14ac:dyDescent="0.25">
      <c r="A181" t="s">
        <v>62</v>
      </c>
      <c r="B181" t="s">
        <v>18</v>
      </c>
      <c r="C181" s="4" t="s">
        <v>230</v>
      </c>
      <c r="E181">
        <v>1077.8699999999999</v>
      </c>
      <c r="F181">
        <v>1078.3699999999999</v>
      </c>
      <c r="G181" s="5">
        <f t="shared" si="15"/>
        <v>1078.1199999999999</v>
      </c>
      <c r="H181" s="5">
        <f t="shared" si="16"/>
        <v>0.5</v>
      </c>
      <c r="K181">
        <v>3.04</v>
      </c>
      <c r="L181" s="5">
        <f t="shared" si="14"/>
        <v>0.28197232219047974</v>
      </c>
    </row>
    <row r="182" spans="1:12" x14ac:dyDescent="0.25">
      <c r="A182" t="s">
        <v>62</v>
      </c>
      <c r="B182" t="s">
        <v>18</v>
      </c>
      <c r="C182" s="4" t="s">
        <v>230</v>
      </c>
      <c r="E182">
        <v>1080.98</v>
      </c>
      <c r="F182">
        <v>1081.98</v>
      </c>
      <c r="G182" s="5">
        <f t="shared" si="15"/>
        <v>1081.48</v>
      </c>
      <c r="H182" s="5">
        <f t="shared" si="16"/>
        <v>1</v>
      </c>
      <c r="K182">
        <v>3.08</v>
      </c>
      <c r="L182" s="5">
        <f t="shared" si="14"/>
        <v>0.28479491067795987</v>
      </c>
    </row>
    <row r="183" spans="1:12" x14ac:dyDescent="0.25">
      <c r="A183" t="s">
        <v>62</v>
      </c>
      <c r="B183" t="s">
        <v>17</v>
      </c>
      <c r="C183" t="s">
        <v>17</v>
      </c>
      <c r="E183">
        <v>1137.4000000000001</v>
      </c>
      <c r="F183">
        <v>1138.4000000000001</v>
      </c>
      <c r="G183" s="5">
        <f t="shared" si="15"/>
        <v>1137.9000000000001</v>
      </c>
      <c r="H183" s="5">
        <f t="shared" si="16"/>
        <v>1</v>
      </c>
      <c r="K183">
        <v>2.68</v>
      </c>
      <c r="L183" s="5">
        <f t="shared" si="14"/>
        <v>0.23552157483082872</v>
      </c>
    </row>
    <row r="184" spans="1:12" x14ac:dyDescent="0.25">
      <c r="A184" t="s">
        <v>62</v>
      </c>
      <c r="B184" t="s">
        <v>17</v>
      </c>
      <c r="C184" t="s">
        <v>17</v>
      </c>
      <c r="E184">
        <v>1138.4000000000001</v>
      </c>
      <c r="F184">
        <v>1139.4000000000001</v>
      </c>
      <c r="G184" s="5">
        <f t="shared" si="15"/>
        <v>1138.9000000000001</v>
      </c>
      <c r="H184" s="5">
        <f t="shared" si="16"/>
        <v>1</v>
      </c>
      <c r="K184">
        <v>2.71</v>
      </c>
      <c r="L184" s="5">
        <f t="shared" si="14"/>
        <v>0.23794889805953109</v>
      </c>
    </row>
    <row r="185" spans="1:12" x14ac:dyDescent="0.25">
      <c r="A185" t="s">
        <v>62</v>
      </c>
      <c r="B185" t="s">
        <v>17</v>
      </c>
      <c r="C185" t="s">
        <v>17</v>
      </c>
      <c r="E185">
        <v>1139.4000000000001</v>
      </c>
      <c r="F185">
        <v>1140.4000000000001</v>
      </c>
      <c r="G185" s="5">
        <f t="shared" ref="G185:G192" si="17">((F185-E185)/2)+E185</f>
        <v>1139.9000000000001</v>
      </c>
      <c r="H185" s="5">
        <f t="shared" ref="H185:H216" si="18">F185-E185</f>
        <v>1</v>
      </c>
      <c r="K185">
        <v>2.88</v>
      </c>
      <c r="L185" s="5">
        <f t="shared" si="14"/>
        <v>0.25265374155627685</v>
      </c>
    </row>
    <row r="186" spans="1:12" x14ac:dyDescent="0.25">
      <c r="A186" t="s">
        <v>62</v>
      </c>
      <c r="B186" t="s">
        <v>17</v>
      </c>
      <c r="C186" t="s">
        <v>17</v>
      </c>
      <c r="E186">
        <v>1141.23</v>
      </c>
      <c r="F186">
        <v>1142.23</v>
      </c>
      <c r="G186" s="5">
        <f t="shared" si="17"/>
        <v>1141.73</v>
      </c>
      <c r="H186" s="5">
        <f t="shared" si="18"/>
        <v>1</v>
      </c>
      <c r="K186">
        <v>3.36</v>
      </c>
      <c r="L186" s="5">
        <f t="shared" si="14"/>
        <v>0.2942902437529013</v>
      </c>
    </row>
    <row r="187" spans="1:12" x14ac:dyDescent="0.25">
      <c r="A187" t="s">
        <v>62</v>
      </c>
      <c r="B187" t="s">
        <v>17</v>
      </c>
      <c r="C187" t="s">
        <v>17</v>
      </c>
      <c r="E187">
        <v>1142.23</v>
      </c>
      <c r="F187">
        <v>1143.23</v>
      </c>
      <c r="G187" s="5">
        <f t="shared" si="17"/>
        <v>1142.73</v>
      </c>
      <c r="H187" s="5">
        <f t="shared" si="18"/>
        <v>1</v>
      </c>
      <c r="K187">
        <v>1.85</v>
      </c>
      <c r="L187" s="5">
        <f t="shared" si="14"/>
        <v>0.16189301059742897</v>
      </c>
    </row>
    <row r="188" spans="1:12" x14ac:dyDescent="0.25">
      <c r="A188" t="s">
        <v>62</v>
      </c>
      <c r="B188" t="s">
        <v>17</v>
      </c>
      <c r="C188" t="s">
        <v>17</v>
      </c>
      <c r="E188">
        <v>1143.23</v>
      </c>
      <c r="F188">
        <v>1144.23</v>
      </c>
      <c r="G188" s="5">
        <f t="shared" si="17"/>
        <v>1143.73</v>
      </c>
      <c r="H188" s="5">
        <f t="shared" si="18"/>
        <v>1</v>
      </c>
      <c r="K188">
        <v>3.91</v>
      </c>
      <c r="L188" s="5">
        <f t="shared" si="14"/>
        <v>0.34186390144527118</v>
      </c>
    </row>
    <row r="189" spans="1:12" x14ac:dyDescent="0.25">
      <c r="A189" t="s">
        <v>62</v>
      </c>
      <c r="B189" t="s">
        <v>17</v>
      </c>
      <c r="C189" t="s">
        <v>17</v>
      </c>
      <c r="E189">
        <v>1144.51</v>
      </c>
      <c r="F189">
        <v>1145.51</v>
      </c>
      <c r="G189" s="5">
        <f t="shared" si="17"/>
        <v>1145.01</v>
      </c>
      <c r="H189" s="5">
        <f t="shared" si="18"/>
        <v>1</v>
      </c>
      <c r="K189">
        <v>2.97</v>
      </c>
      <c r="L189" s="5">
        <f t="shared" si="14"/>
        <v>0.25938638090497029</v>
      </c>
    </row>
    <row r="190" spans="1:12" x14ac:dyDescent="0.25">
      <c r="A190" t="s">
        <v>62</v>
      </c>
      <c r="B190" t="s">
        <v>17</v>
      </c>
      <c r="C190" t="s">
        <v>17</v>
      </c>
      <c r="E190">
        <v>1145.51</v>
      </c>
      <c r="F190">
        <v>1146.01</v>
      </c>
      <c r="G190" s="5">
        <f t="shared" si="17"/>
        <v>1145.76</v>
      </c>
      <c r="H190" s="5">
        <f t="shared" si="18"/>
        <v>0.5</v>
      </c>
      <c r="K190">
        <v>3.81</v>
      </c>
      <c r="L190" s="5">
        <f t="shared" si="14"/>
        <v>0.3325303728529535</v>
      </c>
    </row>
    <row r="191" spans="1:12" x14ac:dyDescent="0.25">
      <c r="A191" t="s">
        <v>62</v>
      </c>
      <c r="B191" t="s">
        <v>17</v>
      </c>
      <c r="C191" t="s">
        <v>17</v>
      </c>
      <c r="E191">
        <v>1149.54</v>
      </c>
      <c r="F191">
        <v>1150.54</v>
      </c>
      <c r="G191" s="5">
        <f t="shared" si="17"/>
        <v>1150.04</v>
      </c>
      <c r="H191" s="5">
        <f t="shared" si="18"/>
        <v>1</v>
      </c>
      <c r="K191">
        <v>3.2</v>
      </c>
      <c r="L191" s="5">
        <f t="shared" si="14"/>
        <v>0.27825119126291259</v>
      </c>
    </row>
    <row r="192" spans="1:12" x14ac:dyDescent="0.25">
      <c r="A192" t="s">
        <v>62</v>
      </c>
      <c r="B192" t="s">
        <v>17</v>
      </c>
      <c r="C192" t="s">
        <v>17</v>
      </c>
      <c r="E192">
        <v>1161.23</v>
      </c>
      <c r="F192">
        <v>1161.73</v>
      </c>
      <c r="G192" s="5">
        <f t="shared" si="17"/>
        <v>1161.48</v>
      </c>
      <c r="H192" s="5">
        <f t="shared" si="18"/>
        <v>0.5</v>
      </c>
      <c r="K192">
        <v>3.04</v>
      </c>
      <c r="L192" s="5">
        <f t="shared" si="14"/>
        <v>0.26173502772324964</v>
      </c>
    </row>
    <row r="193" spans="1:13" x14ac:dyDescent="0.25">
      <c r="A193" t="s">
        <v>63</v>
      </c>
      <c r="H193" s="5">
        <f t="shared" si="18"/>
        <v>0</v>
      </c>
      <c r="L193" s="5" t="e">
        <f t="shared" si="14"/>
        <v>#DIV/0!</v>
      </c>
      <c r="M193" t="s">
        <v>64</v>
      </c>
    </row>
    <row r="194" spans="1:13" x14ac:dyDescent="0.25">
      <c r="A194" t="s">
        <v>124</v>
      </c>
      <c r="B194" t="s">
        <v>28</v>
      </c>
      <c r="C194" s="4" t="s">
        <v>230</v>
      </c>
      <c r="E194">
        <v>1625.9</v>
      </c>
      <c r="F194">
        <v>1626.2</v>
      </c>
      <c r="G194" s="5">
        <f>((F194-E194)/2)+E194</f>
        <v>1626.0500000000002</v>
      </c>
      <c r="H194" s="5">
        <f t="shared" si="18"/>
        <v>0.29999999999995453</v>
      </c>
      <c r="K194">
        <v>4.08</v>
      </c>
      <c r="L194" s="5">
        <f t="shared" si="14"/>
        <v>0.25091479351803447</v>
      </c>
      <c r="M194" t="s">
        <v>122</v>
      </c>
    </row>
    <row r="195" spans="1:13" x14ac:dyDescent="0.25">
      <c r="A195" t="s">
        <v>124</v>
      </c>
      <c r="B195" t="s">
        <v>17</v>
      </c>
      <c r="C195" t="s">
        <v>17</v>
      </c>
      <c r="E195">
        <v>1657.9</v>
      </c>
      <c r="F195">
        <v>1658.2</v>
      </c>
      <c r="G195" s="5">
        <f>((F195-E195)/2)+E195</f>
        <v>1658.0500000000002</v>
      </c>
      <c r="H195" s="5">
        <f t="shared" si="18"/>
        <v>0.29999999999995453</v>
      </c>
      <c r="K195">
        <v>4.74</v>
      </c>
      <c r="L195" s="5">
        <f t="shared" ref="L195:L258" si="19">(K195/G195)*100</f>
        <v>0.28587798920418561</v>
      </c>
      <c r="M195" t="s">
        <v>122</v>
      </c>
    </row>
    <row r="196" spans="1:13" x14ac:dyDescent="0.25">
      <c r="A196" t="s">
        <v>124</v>
      </c>
      <c r="B196" t="s">
        <v>17</v>
      </c>
      <c r="C196" t="s">
        <v>17</v>
      </c>
      <c r="E196">
        <v>1717.73</v>
      </c>
      <c r="F196">
        <v>1718.03</v>
      </c>
      <c r="G196" s="5">
        <f>((F196-E196)/2)+E196</f>
        <v>1717.88</v>
      </c>
      <c r="H196" s="5">
        <f t="shared" si="18"/>
        <v>0.29999999999995453</v>
      </c>
      <c r="K196">
        <v>5.36</v>
      </c>
      <c r="L196" s="5">
        <f t="shared" si="19"/>
        <v>0.31201248049921998</v>
      </c>
      <c r="M196" t="s">
        <v>122</v>
      </c>
    </row>
    <row r="197" spans="1:13" x14ac:dyDescent="0.25">
      <c r="A197" t="s">
        <v>124</v>
      </c>
      <c r="B197" t="s">
        <v>17</v>
      </c>
      <c r="C197" t="s">
        <v>17</v>
      </c>
      <c r="E197">
        <v>1774.83</v>
      </c>
      <c r="F197">
        <v>1776.53</v>
      </c>
      <c r="G197" s="5">
        <f>((E197-F197)/2)+F197</f>
        <v>1775.6799999999998</v>
      </c>
      <c r="H197" s="5">
        <f t="shared" si="18"/>
        <v>1.7000000000000455</v>
      </c>
      <c r="K197">
        <v>5.56</v>
      </c>
      <c r="L197" s="5">
        <f t="shared" si="19"/>
        <v>0.31311948098756537</v>
      </c>
      <c r="M197" t="s">
        <v>122</v>
      </c>
    </row>
    <row r="198" spans="1:13" x14ac:dyDescent="0.25">
      <c r="A198" t="s">
        <v>124</v>
      </c>
      <c r="B198" t="s">
        <v>17</v>
      </c>
      <c r="C198" t="s">
        <v>17</v>
      </c>
      <c r="E198">
        <v>1777.19</v>
      </c>
      <c r="F198">
        <v>1777.49</v>
      </c>
      <c r="G198" s="5">
        <f t="shared" ref="G198:G229" si="20">((F198-E198)/2)+E198</f>
        <v>1777.3400000000001</v>
      </c>
      <c r="H198" s="5">
        <f t="shared" si="18"/>
        <v>0.29999999999995453</v>
      </c>
      <c r="K198">
        <v>8.24</v>
      </c>
      <c r="L198" s="5">
        <f t="shared" si="19"/>
        <v>0.4636141649881283</v>
      </c>
      <c r="M198" t="s">
        <v>122</v>
      </c>
    </row>
    <row r="199" spans="1:13" x14ac:dyDescent="0.25">
      <c r="A199" t="s">
        <v>126</v>
      </c>
      <c r="B199" t="s">
        <v>39</v>
      </c>
      <c r="C199" s="4" t="s">
        <v>230</v>
      </c>
      <c r="E199">
        <v>1404.51</v>
      </c>
      <c r="F199">
        <v>1404.81</v>
      </c>
      <c r="G199" s="5">
        <f t="shared" si="20"/>
        <v>1404.6599999999999</v>
      </c>
      <c r="H199" s="5">
        <f t="shared" si="18"/>
        <v>0.29999999999995453</v>
      </c>
      <c r="K199">
        <v>0.94199999999999995</v>
      </c>
      <c r="L199" s="5">
        <f t="shared" si="19"/>
        <v>6.7062491990944426E-2</v>
      </c>
      <c r="M199" t="s">
        <v>122</v>
      </c>
    </row>
    <row r="200" spans="1:13" x14ac:dyDescent="0.25">
      <c r="A200" t="s">
        <v>126</v>
      </c>
      <c r="B200" t="s">
        <v>39</v>
      </c>
      <c r="C200" s="4" t="s">
        <v>230</v>
      </c>
      <c r="E200">
        <v>1423.33</v>
      </c>
      <c r="F200">
        <v>1423.63</v>
      </c>
      <c r="G200" s="5">
        <f t="shared" si="20"/>
        <v>1423.48</v>
      </c>
      <c r="H200" s="5">
        <f t="shared" si="18"/>
        <v>0.3000000000001819</v>
      </c>
      <c r="K200">
        <v>1.425</v>
      </c>
      <c r="L200" s="5">
        <f t="shared" si="19"/>
        <v>0.100106780565937</v>
      </c>
      <c r="M200" t="s">
        <v>122</v>
      </c>
    </row>
    <row r="201" spans="1:13" x14ac:dyDescent="0.25">
      <c r="A201" t="s">
        <v>126</v>
      </c>
      <c r="B201" t="s">
        <v>17</v>
      </c>
      <c r="C201" t="s">
        <v>17</v>
      </c>
      <c r="E201">
        <v>1457.1</v>
      </c>
      <c r="F201">
        <v>1457.4</v>
      </c>
      <c r="G201" s="5">
        <f t="shared" si="20"/>
        <v>1457.25</v>
      </c>
      <c r="H201" s="5">
        <f t="shared" si="18"/>
        <v>0.3000000000001819</v>
      </c>
      <c r="K201">
        <v>1.4259999999999999</v>
      </c>
      <c r="L201" s="5">
        <f t="shared" si="19"/>
        <v>9.7855549837021785E-2</v>
      </c>
      <c r="M201" t="s">
        <v>122</v>
      </c>
    </row>
    <row r="202" spans="1:13" x14ac:dyDescent="0.25">
      <c r="A202" t="s">
        <v>126</v>
      </c>
      <c r="B202" t="s">
        <v>17</v>
      </c>
      <c r="C202" t="s">
        <v>17</v>
      </c>
      <c r="E202">
        <v>1509.67</v>
      </c>
      <c r="F202">
        <v>1509.97</v>
      </c>
      <c r="G202" s="5">
        <f t="shared" si="20"/>
        <v>1509.8200000000002</v>
      </c>
      <c r="H202" s="5">
        <f t="shared" si="18"/>
        <v>0.29999999999995453</v>
      </c>
      <c r="K202">
        <v>1.946</v>
      </c>
      <c r="L202" s="5">
        <f t="shared" si="19"/>
        <v>0.12888953650103985</v>
      </c>
      <c r="M202" t="s">
        <v>122</v>
      </c>
    </row>
    <row r="203" spans="1:13" x14ac:dyDescent="0.25">
      <c r="A203" t="s">
        <v>126</v>
      </c>
      <c r="B203" t="s">
        <v>17</v>
      </c>
      <c r="C203" t="s">
        <v>17</v>
      </c>
      <c r="E203">
        <v>1550.17</v>
      </c>
      <c r="F203">
        <v>1550.47</v>
      </c>
      <c r="G203" s="5">
        <f t="shared" si="20"/>
        <v>1550.3200000000002</v>
      </c>
      <c r="H203" s="5">
        <f t="shared" si="18"/>
        <v>0.29999999999995453</v>
      </c>
      <c r="K203">
        <v>1.893</v>
      </c>
      <c r="L203" s="5">
        <f t="shared" si="19"/>
        <v>0.12210382372671448</v>
      </c>
      <c r="M203" t="s">
        <v>122</v>
      </c>
    </row>
    <row r="204" spans="1:13" x14ac:dyDescent="0.25">
      <c r="A204" t="s">
        <v>126</v>
      </c>
      <c r="B204" t="s">
        <v>17</v>
      </c>
      <c r="C204" t="s">
        <v>17</v>
      </c>
      <c r="E204">
        <v>1576.83</v>
      </c>
      <c r="F204">
        <v>1577.13</v>
      </c>
      <c r="G204" s="5">
        <f t="shared" si="20"/>
        <v>1576.98</v>
      </c>
      <c r="H204" s="5">
        <f t="shared" si="18"/>
        <v>0.3000000000001819</v>
      </c>
      <c r="K204">
        <v>2.335</v>
      </c>
      <c r="L204" s="5">
        <f t="shared" si="19"/>
        <v>0.14806782584433537</v>
      </c>
      <c r="M204" t="s">
        <v>122</v>
      </c>
    </row>
    <row r="205" spans="1:13" x14ac:dyDescent="0.25">
      <c r="A205" t="s">
        <v>121</v>
      </c>
      <c r="B205" t="s">
        <v>18</v>
      </c>
      <c r="C205" s="4" t="s">
        <v>230</v>
      </c>
      <c r="E205">
        <v>1514.06</v>
      </c>
      <c r="F205">
        <v>1514.36</v>
      </c>
      <c r="G205" s="5">
        <f t="shared" si="20"/>
        <v>1514.21</v>
      </c>
      <c r="H205" s="5">
        <f t="shared" si="18"/>
        <v>0.29999999999995453</v>
      </c>
      <c r="K205">
        <v>1.49</v>
      </c>
      <c r="L205" s="5">
        <f t="shared" si="19"/>
        <v>9.8401146472417961E-2</v>
      </c>
      <c r="M205" t="s">
        <v>122</v>
      </c>
    </row>
    <row r="206" spans="1:13" x14ac:dyDescent="0.25">
      <c r="A206" t="s">
        <v>121</v>
      </c>
      <c r="B206" t="s">
        <v>18</v>
      </c>
      <c r="C206" s="4" t="s">
        <v>230</v>
      </c>
      <c r="E206">
        <v>1549.72</v>
      </c>
      <c r="F206">
        <v>1550.02</v>
      </c>
      <c r="G206" s="5">
        <f t="shared" si="20"/>
        <v>1549.87</v>
      </c>
      <c r="H206" s="5">
        <f t="shared" si="18"/>
        <v>0.29999999999995453</v>
      </c>
      <c r="K206">
        <v>1.21</v>
      </c>
      <c r="L206" s="5">
        <f t="shared" si="19"/>
        <v>7.8071064024724662E-2</v>
      </c>
      <c r="M206" t="s">
        <v>122</v>
      </c>
    </row>
    <row r="207" spans="1:13" x14ac:dyDescent="0.25">
      <c r="A207" t="s">
        <v>121</v>
      </c>
      <c r="B207" t="s">
        <v>17</v>
      </c>
      <c r="C207" t="s">
        <v>17</v>
      </c>
      <c r="E207">
        <v>1652.7</v>
      </c>
      <c r="F207">
        <v>1653</v>
      </c>
      <c r="G207" s="5">
        <f t="shared" si="20"/>
        <v>1652.85</v>
      </c>
      <c r="H207" s="5">
        <f t="shared" si="18"/>
        <v>0.29999999999995453</v>
      </c>
      <c r="K207">
        <v>2.0699999999999998</v>
      </c>
      <c r="L207" s="5">
        <f t="shared" si="19"/>
        <v>0.12523822488429076</v>
      </c>
      <c r="M207" t="s">
        <v>122</v>
      </c>
    </row>
    <row r="208" spans="1:13" x14ac:dyDescent="0.25">
      <c r="A208" t="s">
        <v>121</v>
      </c>
      <c r="B208" t="s">
        <v>17</v>
      </c>
      <c r="C208" t="s">
        <v>17</v>
      </c>
      <c r="E208">
        <v>1674.07</v>
      </c>
      <c r="F208">
        <v>1674.37</v>
      </c>
      <c r="G208" s="5">
        <f t="shared" si="20"/>
        <v>1674.2199999999998</v>
      </c>
      <c r="H208" s="5">
        <f t="shared" si="18"/>
        <v>0.29999999999995453</v>
      </c>
      <c r="K208">
        <v>1.79</v>
      </c>
      <c r="L208" s="5">
        <f t="shared" si="19"/>
        <v>0.10691545913918124</v>
      </c>
      <c r="M208" t="s">
        <v>122</v>
      </c>
    </row>
    <row r="209" spans="1:13" x14ac:dyDescent="0.25">
      <c r="A209" t="s">
        <v>121</v>
      </c>
      <c r="B209" t="s">
        <v>17</v>
      </c>
      <c r="C209" t="s">
        <v>17</v>
      </c>
      <c r="E209">
        <v>1731.91</v>
      </c>
      <c r="F209">
        <v>1732.21</v>
      </c>
      <c r="G209" s="5">
        <f t="shared" si="20"/>
        <v>1732.06</v>
      </c>
      <c r="H209" s="5">
        <f t="shared" si="18"/>
        <v>0.29999999999995453</v>
      </c>
      <c r="K209">
        <v>2.34</v>
      </c>
      <c r="L209" s="5">
        <f t="shared" si="19"/>
        <v>0.13509924598455017</v>
      </c>
      <c r="M209" t="s">
        <v>122</v>
      </c>
    </row>
    <row r="210" spans="1:13" x14ac:dyDescent="0.25">
      <c r="A210" t="s">
        <v>121</v>
      </c>
      <c r="B210" t="s">
        <v>17</v>
      </c>
      <c r="C210" t="s">
        <v>17</v>
      </c>
      <c r="E210">
        <v>1792.83</v>
      </c>
      <c r="F210">
        <v>1793.13</v>
      </c>
      <c r="G210" s="5">
        <f t="shared" si="20"/>
        <v>1792.98</v>
      </c>
      <c r="H210" s="5">
        <f t="shared" si="18"/>
        <v>0.3000000000001819</v>
      </c>
      <c r="K210">
        <v>5.63</v>
      </c>
      <c r="L210" s="5">
        <f t="shared" si="19"/>
        <v>0.31400238708741868</v>
      </c>
      <c r="M210" t="s">
        <v>122</v>
      </c>
    </row>
    <row r="211" spans="1:13" x14ac:dyDescent="0.25">
      <c r="A211" t="s">
        <v>123</v>
      </c>
      <c r="B211" t="s">
        <v>18</v>
      </c>
      <c r="C211" s="4" t="s">
        <v>230</v>
      </c>
      <c r="E211">
        <v>1486.61</v>
      </c>
      <c r="F211">
        <v>1486.91</v>
      </c>
      <c r="G211" s="5">
        <f t="shared" si="20"/>
        <v>1486.76</v>
      </c>
      <c r="H211" s="5">
        <f t="shared" si="18"/>
        <v>0.3000000000001819</v>
      </c>
      <c r="K211">
        <v>0.99199999999999999</v>
      </c>
      <c r="L211" s="5">
        <f t="shared" si="19"/>
        <v>6.672226855713094E-2</v>
      </c>
      <c r="M211" t="s">
        <v>122</v>
      </c>
    </row>
    <row r="212" spans="1:13" x14ac:dyDescent="0.25">
      <c r="A212" t="s">
        <v>123</v>
      </c>
      <c r="B212" t="s">
        <v>17</v>
      </c>
      <c r="C212" t="s">
        <v>17</v>
      </c>
      <c r="E212">
        <v>1642.72</v>
      </c>
      <c r="F212">
        <v>1643.02</v>
      </c>
      <c r="G212" s="5">
        <f t="shared" si="20"/>
        <v>1642.87</v>
      </c>
      <c r="H212" s="5">
        <f t="shared" si="18"/>
        <v>0.29999999999995453</v>
      </c>
      <c r="K212">
        <v>1.8460000000000001</v>
      </c>
      <c r="L212" s="5">
        <f t="shared" si="19"/>
        <v>0.11236433801822421</v>
      </c>
      <c r="M212" t="s">
        <v>122</v>
      </c>
    </row>
    <row r="213" spans="1:13" x14ac:dyDescent="0.25">
      <c r="A213" t="s">
        <v>65</v>
      </c>
      <c r="B213" t="s">
        <v>18</v>
      </c>
      <c r="C213" s="4" t="s">
        <v>230</v>
      </c>
      <c r="D213" t="s">
        <v>40</v>
      </c>
      <c r="E213">
        <v>793.7</v>
      </c>
      <c r="F213">
        <v>794.7</v>
      </c>
      <c r="G213" s="5">
        <f t="shared" si="20"/>
        <v>794.2</v>
      </c>
      <c r="H213" s="5">
        <f t="shared" si="18"/>
        <v>1</v>
      </c>
      <c r="K213">
        <v>0.36</v>
      </c>
      <c r="L213" s="5">
        <f t="shared" si="19"/>
        <v>4.5328632586250313E-2</v>
      </c>
    </row>
    <row r="214" spans="1:13" x14ac:dyDescent="0.25">
      <c r="A214" t="s">
        <v>65</v>
      </c>
      <c r="B214" t="s">
        <v>18</v>
      </c>
      <c r="C214" s="4" t="s">
        <v>230</v>
      </c>
      <c r="D214" t="s">
        <v>40</v>
      </c>
      <c r="E214">
        <v>801.43</v>
      </c>
      <c r="F214">
        <v>802.43</v>
      </c>
      <c r="G214" s="5">
        <f t="shared" si="20"/>
        <v>801.93</v>
      </c>
      <c r="H214" s="5">
        <f t="shared" si="18"/>
        <v>1</v>
      </c>
      <c r="K214">
        <v>0.5</v>
      </c>
      <c r="L214" s="5">
        <f t="shared" si="19"/>
        <v>6.234958163430724E-2</v>
      </c>
    </row>
    <row r="215" spans="1:13" x14ac:dyDescent="0.25">
      <c r="A215" t="s">
        <v>65</v>
      </c>
      <c r="B215" t="s">
        <v>18</v>
      </c>
      <c r="C215" s="4" t="s">
        <v>230</v>
      </c>
      <c r="D215" t="s">
        <v>40</v>
      </c>
      <c r="E215">
        <v>803.36</v>
      </c>
      <c r="F215">
        <v>804.36</v>
      </c>
      <c r="G215" s="5">
        <f t="shared" si="20"/>
        <v>803.86</v>
      </c>
      <c r="H215" s="5">
        <f t="shared" si="18"/>
        <v>1</v>
      </c>
      <c r="K215">
        <v>1.04</v>
      </c>
      <c r="L215" s="5">
        <f t="shared" si="19"/>
        <v>0.12937576194859801</v>
      </c>
    </row>
    <row r="216" spans="1:13" x14ac:dyDescent="0.25">
      <c r="A216" t="s">
        <v>65</v>
      </c>
      <c r="B216" t="s">
        <v>18</v>
      </c>
      <c r="C216" s="4" t="s">
        <v>230</v>
      </c>
      <c r="D216" t="s">
        <v>40</v>
      </c>
      <c r="E216">
        <v>804.55</v>
      </c>
      <c r="F216">
        <v>805.55</v>
      </c>
      <c r="G216" s="5">
        <f t="shared" si="20"/>
        <v>805.05</v>
      </c>
      <c r="H216" s="5">
        <f t="shared" si="18"/>
        <v>1</v>
      </c>
      <c r="K216">
        <v>0.84</v>
      </c>
      <c r="L216" s="5">
        <f t="shared" si="19"/>
        <v>0.10434134525805852</v>
      </c>
    </row>
    <row r="217" spans="1:13" x14ac:dyDescent="0.25">
      <c r="A217" t="s">
        <v>65</v>
      </c>
      <c r="B217" t="s">
        <v>18</v>
      </c>
      <c r="C217" s="4" t="s">
        <v>230</v>
      </c>
      <c r="D217" t="s">
        <v>40</v>
      </c>
      <c r="E217">
        <v>805.55</v>
      </c>
      <c r="F217">
        <v>806.55</v>
      </c>
      <c r="G217" s="5">
        <f t="shared" si="20"/>
        <v>806.05</v>
      </c>
      <c r="H217" s="5">
        <f t="shared" ref="H217:H248" si="21">F217-E217</f>
        <v>1</v>
      </c>
      <c r="K217">
        <v>0.51</v>
      </c>
      <c r="L217" s="5">
        <f t="shared" si="19"/>
        <v>6.3271509211587376E-2</v>
      </c>
    </row>
    <row r="218" spans="1:13" x14ac:dyDescent="0.25">
      <c r="A218" t="s">
        <v>65</v>
      </c>
      <c r="B218" t="s">
        <v>18</v>
      </c>
      <c r="C218" s="4" t="s">
        <v>230</v>
      </c>
      <c r="D218" t="s">
        <v>41</v>
      </c>
      <c r="E218">
        <v>819.43</v>
      </c>
      <c r="F218">
        <v>820.43</v>
      </c>
      <c r="G218" s="5">
        <f t="shared" si="20"/>
        <v>819.93</v>
      </c>
      <c r="H218" s="5">
        <f t="shared" si="21"/>
        <v>1</v>
      </c>
      <c r="K218">
        <v>0.39</v>
      </c>
      <c r="L218" s="5">
        <f t="shared" si="19"/>
        <v>4.7565036039661925E-2</v>
      </c>
    </row>
    <row r="219" spans="1:13" x14ac:dyDescent="0.25">
      <c r="A219" t="s">
        <v>65</v>
      </c>
      <c r="B219" t="s">
        <v>18</v>
      </c>
      <c r="C219" s="4" t="s">
        <v>230</v>
      </c>
      <c r="D219" t="s">
        <v>41</v>
      </c>
      <c r="E219">
        <v>828.2</v>
      </c>
      <c r="F219">
        <v>829.2</v>
      </c>
      <c r="G219" s="5">
        <f t="shared" si="20"/>
        <v>828.7</v>
      </c>
      <c r="H219" s="5">
        <f t="shared" si="21"/>
        <v>1</v>
      </c>
      <c r="K219">
        <v>0.74</v>
      </c>
      <c r="L219" s="5">
        <f t="shared" si="19"/>
        <v>8.9296488475926139E-2</v>
      </c>
    </row>
    <row r="220" spans="1:13" x14ac:dyDescent="0.25">
      <c r="A220" t="s">
        <v>65</v>
      </c>
      <c r="B220" t="s">
        <v>18</v>
      </c>
      <c r="C220" s="4" t="s">
        <v>230</v>
      </c>
      <c r="D220" t="s">
        <v>42</v>
      </c>
      <c r="E220">
        <v>855.03</v>
      </c>
      <c r="F220">
        <v>856.03</v>
      </c>
      <c r="G220" s="5">
        <f t="shared" si="20"/>
        <v>855.53</v>
      </c>
      <c r="H220" s="5">
        <f t="shared" si="21"/>
        <v>1</v>
      </c>
      <c r="K220">
        <v>0.67</v>
      </c>
      <c r="L220" s="5">
        <f t="shared" si="19"/>
        <v>7.8314027561862246E-2</v>
      </c>
    </row>
    <row r="221" spans="1:13" x14ac:dyDescent="0.25">
      <c r="A221" t="s">
        <v>65</v>
      </c>
      <c r="B221" t="s">
        <v>18</v>
      </c>
      <c r="C221" s="4" t="s">
        <v>230</v>
      </c>
      <c r="D221" t="s">
        <v>42</v>
      </c>
      <c r="E221">
        <v>856.46</v>
      </c>
      <c r="F221">
        <v>857.46</v>
      </c>
      <c r="G221" s="5">
        <f t="shared" si="20"/>
        <v>856.96</v>
      </c>
      <c r="H221" s="5">
        <f t="shared" si="21"/>
        <v>1</v>
      </c>
      <c r="K221">
        <v>0.78</v>
      </c>
      <c r="L221" s="5">
        <f t="shared" si="19"/>
        <v>9.1019417475728157E-2</v>
      </c>
    </row>
    <row r="222" spans="1:13" x14ac:dyDescent="0.25">
      <c r="A222" t="s">
        <v>65</v>
      </c>
      <c r="B222" t="s">
        <v>18</v>
      </c>
      <c r="C222" s="4" t="s">
        <v>230</v>
      </c>
      <c r="D222" t="s">
        <v>42</v>
      </c>
      <c r="E222">
        <v>859.26</v>
      </c>
      <c r="F222">
        <v>860.26</v>
      </c>
      <c r="G222" s="5">
        <f t="shared" si="20"/>
        <v>859.76</v>
      </c>
      <c r="H222" s="5">
        <f t="shared" si="21"/>
        <v>1</v>
      </c>
      <c r="K222">
        <v>0.87</v>
      </c>
      <c r="L222" s="5">
        <f t="shared" si="19"/>
        <v>0.10119103005489904</v>
      </c>
    </row>
    <row r="223" spans="1:13" x14ac:dyDescent="0.25">
      <c r="A223" t="s">
        <v>65</v>
      </c>
      <c r="B223" t="s">
        <v>18</v>
      </c>
      <c r="C223" s="4" t="s">
        <v>230</v>
      </c>
      <c r="D223" t="s">
        <v>42</v>
      </c>
      <c r="E223">
        <v>860.26</v>
      </c>
      <c r="F223">
        <v>861.26</v>
      </c>
      <c r="G223" s="5">
        <f t="shared" si="20"/>
        <v>860.76</v>
      </c>
      <c r="H223" s="5">
        <f t="shared" si="21"/>
        <v>1</v>
      </c>
      <c r="K223">
        <v>0.54</v>
      </c>
      <c r="L223" s="5">
        <f t="shared" si="19"/>
        <v>6.2735257214554585E-2</v>
      </c>
    </row>
    <row r="224" spans="1:13" x14ac:dyDescent="0.25">
      <c r="A224" t="s">
        <v>65</v>
      </c>
      <c r="B224" t="s">
        <v>18</v>
      </c>
      <c r="C224" s="4" t="s">
        <v>230</v>
      </c>
      <c r="D224" t="s">
        <v>42</v>
      </c>
      <c r="E224">
        <v>875.04</v>
      </c>
      <c r="F224">
        <v>876.04</v>
      </c>
      <c r="G224" s="5">
        <f t="shared" si="20"/>
        <v>875.54</v>
      </c>
      <c r="H224" s="5">
        <f t="shared" si="21"/>
        <v>1</v>
      </c>
      <c r="K224">
        <v>1.61</v>
      </c>
      <c r="L224" s="5">
        <f t="shared" si="19"/>
        <v>0.18388651575027984</v>
      </c>
    </row>
    <row r="225" spans="1:13" x14ac:dyDescent="0.25">
      <c r="A225" t="s">
        <v>65</v>
      </c>
      <c r="B225" t="s">
        <v>18</v>
      </c>
      <c r="C225" s="4" t="s">
        <v>230</v>
      </c>
      <c r="D225" t="s">
        <v>43</v>
      </c>
      <c r="E225">
        <v>887.73</v>
      </c>
      <c r="F225">
        <v>888.73</v>
      </c>
      <c r="G225" s="5">
        <f t="shared" si="20"/>
        <v>888.23</v>
      </c>
      <c r="H225" s="5">
        <f t="shared" si="21"/>
        <v>1</v>
      </c>
      <c r="K225">
        <v>0.64</v>
      </c>
      <c r="L225" s="5">
        <f t="shared" si="19"/>
        <v>7.205340958985848E-2</v>
      </c>
    </row>
    <row r="226" spans="1:13" x14ac:dyDescent="0.25">
      <c r="A226" t="s">
        <v>65</v>
      </c>
      <c r="B226" t="s">
        <v>18</v>
      </c>
      <c r="C226" s="4" t="s">
        <v>230</v>
      </c>
      <c r="D226" t="s">
        <v>43</v>
      </c>
      <c r="E226">
        <v>893.6</v>
      </c>
      <c r="F226">
        <v>894.6</v>
      </c>
      <c r="G226" s="5">
        <f t="shared" si="20"/>
        <v>894.1</v>
      </c>
      <c r="H226" s="5">
        <f t="shared" si="21"/>
        <v>1</v>
      </c>
      <c r="K226">
        <v>0.56999999999999995</v>
      </c>
      <c r="L226" s="5">
        <f t="shared" si="19"/>
        <v>6.3751258248518058E-2</v>
      </c>
    </row>
    <row r="227" spans="1:13" x14ac:dyDescent="0.25">
      <c r="A227" t="s">
        <v>65</v>
      </c>
      <c r="B227" t="s">
        <v>18</v>
      </c>
      <c r="C227" s="4" t="s">
        <v>230</v>
      </c>
      <c r="D227" t="s">
        <v>43</v>
      </c>
      <c r="E227">
        <v>894.6</v>
      </c>
      <c r="F227">
        <v>895.6</v>
      </c>
      <c r="G227" s="5">
        <f t="shared" si="20"/>
        <v>895.1</v>
      </c>
      <c r="H227" s="5">
        <f t="shared" si="21"/>
        <v>1</v>
      </c>
      <c r="K227">
        <v>0.68</v>
      </c>
      <c r="L227" s="5">
        <f t="shared" si="19"/>
        <v>7.5969165456373597E-2</v>
      </c>
    </row>
    <row r="228" spans="1:13" x14ac:dyDescent="0.25">
      <c r="A228" t="s">
        <v>65</v>
      </c>
      <c r="B228" t="s">
        <v>18</v>
      </c>
      <c r="C228" s="4" t="s">
        <v>230</v>
      </c>
      <c r="D228" t="s">
        <v>44</v>
      </c>
      <c r="E228">
        <v>903.42</v>
      </c>
      <c r="F228">
        <v>904.42</v>
      </c>
      <c r="G228" s="5">
        <f t="shared" si="20"/>
        <v>903.92</v>
      </c>
      <c r="H228" s="5">
        <f t="shared" si="21"/>
        <v>1</v>
      </c>
      <c r="K228">
        <v>0.65</v>
      </c>
      <c r="L228" s="5">
        <f t="shared" si="19"/>
        <v>7.1909018497212152E-2</v>
      </c>
    </row>
    <row r="229" spans="1:13" x14ac:dyDescent="0.25">
      <c r="A229" t="s">
        <v>65</v>
      </c>
      <c r="B229" t="s">
        <v>18</v>
      </c>
      <c r="C229" s="4" t="s">
        <v>230</v>
      </c>
      <c r="D229" t="s">
        <v>44</v>
      </c>
      <c r="E229">
        <v>904.42</v>
      </c>
      <c r="F229">
        <v>905.42</v>
      </c>
      <c r="G229" s="5">
        <f t="shared" si="20"/>
        <v>904.92</v>
      </c>
      <c r="H229" s="5">
        <f t="shared" si="21"/>
        <v>1</v>
      </c>
      <c r="K229">
        <v>0.57999999999999996</v>
      </c>
      <c r="L229" s="5">
        <f t="shared" si="19"/>
        <v>6.4094063563629941E-2</v>
      </c>
    </row>
    <row r="230" spans="1:13" x14ac:dyDescent="0.25">
      <c r="A230" t="s">
        <v>65</v>
      </c>
      <c r="B230" t="s">
        <v>18</v>
      </c>
      <c r="C230" s="4" t="s">
        <v>230</v>
      </c>
      <c r="D230" t="s">
        <v>45</v>
      </c>
      <c r="E230">
        <v>905.42</v>
      </c>
      <c r="F230">
        <v>906.42</v>
      </c>
      <c r="G230" s="5">
        <f t="shared" ref="G230:G261" si="22">((F230-E230)/2)+E230</f>
        <v>905.92</v>
      </c>
      <c r="H230" s="5">
        <f t="shared" si="21"/>
        <v>1</v>
      </c>
      <c r="K230">
        <v>0.25</v>
      </c>
      <c r="L230" s="5">
        <f t="shared" si="19"/>
        <v>2.7596255740021197E-2</v>
      </c>
    </row>
    <row r="231" spans="1:13" x14ac:dyDescent="0.25">
      <c r="A231" t="s">
        <v>65</v>
      </c>
      <c r="B231" t="s">
        <v>18</v>
      </c>
      <c r="C231" s="4" t="s">
        <v>230</v>
      </c>
      <c r="D231" t="s">
        <v>45</v>
      </c>
      <c r="E231">
        <v>907.7</v>
      </c>
      <c r="F231">
        <v>908.68</v>
      </c>
      <c r="G231" s="5">
        <f t="shared" si="22"/>
        <v>908.19</v>
      </c>
      <c r="H231" s="5">
        <f t="shared" si="21"/>
        <v>0.9799999999999045</v>
      </c>
      <c r="J231">
        <v>0.33</v>
      </c>
      <c r="L231" s="5">
        <f t="shared" si="19"/>
        <v>0</v>
      </c>
      <c r="M231" t="s">
        <v>66</v>
      </c>
    </row>
    <row r="232" spans="1:13" x14ac:dyDescent="0.25">
      <c r="A232" t="s">
        <v>67</v>
      </c>
      <c r="B232" t="s">
        <v>18</v>
      </c>
      <c r="C232" s="4" t="s">
        <v>230</v>
      </c>
      <c r="D232" t="s">
        <v>5</v>
      </c>
      <c r="E232">
        <v>1108.6500000000001</v>
      </c>
      <c r="F232">
        <v>1118.25</v>
      </c>
      <c r="G232" s="5">
        <f t="shared" si="22"/>
        <v>1113.45</v>
      </c>
      <c r="H232" s="5">
        <f t="shared" si="21"/>
        <v>9.5999999999999091</v>
      </c>
      <c r="K232">
        <v>4.62</v>
      </c>
      <c r="L232" s="5">
        <f t="shared" si="19"/>
        <v>0.41492657955004714</v>
      </c>
      <c r="M232" t="s">
        <v>73</v>
      </c>
    </row>
    <row r="233" spans="1:13" x14ac:dyDescent="0.25">
      <c r="A233" t="s">
        <v>67</v>
      </c>
      <c r="B233" t="s">
        <v>18</v>
      </c>
      <c r="C233" s="4" t="s">
        <v>230</v>
      </c>
      <c r="E233">
        <v>1130.93</v>
      </c>
      <c r="F233">
        <v>1132.1099999999999</v>
      </c>
      <c r="G233" s="5">
        <f t="shared" si="22"/>
        <v>1131.52</v>
      </c>
      <c r="H233" s="5">
        <f t="shared" si="21"/>
        <v>1.1799999999998363</v>
      </c>
      <c r="K233">
        <v>6.1</v>
      </c>
      <c r="L233" s="5">
        <f t="shared" si="19"/>
        <v>0.53909785067873306</v>
      </c>
      <c r="M233" t="s">
        <v>73</v>
      </c>
    </row>
    <row r="234" spans="1:13" x14ac:dyDescent="0.25">
      <c r="A234" t="s">
        <v>67</v>
      </c>
      <c r="B234" t="s">
        <v>18</v>
      </c>
      <c r="C234" s="4" t="s">
        <v>230</v>
      </c>
      <c r="E234">
        <v>1140.23</v>
      </c>
      <c r="F234">
        <v>1141.8</v>
      </c>
      <c r="G234" s="5">
        <f t="shared" si="22"/>
        <v>1141.0149999999999</v>
      </c>
      <c r="H234" s="5">
        <f t="shared" si="21"/>
        <v>1.5699999999999363</v>
      </c>
      <c r="K234">
        <v>3.69</v>
      </c>
      <c r="L234" s="5">
        <f t="shared" si="19"/>
        <v>0.32339627436974977</v>
      </c>
      <c r="M234" t="s">
        <v>73</v>
      </c>
    </row>
    <row r="235" spans="1:13" x14ac:dyDescent="0.25">
      <c r="A235" t="s">
        <v>67</v>
      </c>
      <c r="B235" s="4" t="s">
        <v>17</v>
      </c>
      <c r="C235" t="s">
        <v>17</v>
      </c>
      <c r="D235" t="s">
        <v>68</v>
      </c>
      <c r="E235">
        <v>1244.07</v>
      </c>
      <c r="F235">
        <v>1245.51</v>
      </c>
      <c r="G235" s="5">
        <f t="shared" si="22"/>
        <v>1244.79</v>
      </c>
      <c r="H235" s="5">
        <f t="shared" si="21"/>
        <v>1.4400000000000546</v>
      </c>
      <c r="K235">
        <v>4.92</v>
      </c>
      <c r="L235" s="5">
        <f t="shared" si="19"/>
        <v>0.3952473911262141</v>
      </c>
      <c r="M235" t="s">
        <v>74</v>
      </c>
    </row>
    <row r="236" spans="1:13" x14ac:dyDescent="0.25">
      <c r="A236" t="s">
        <v>67</v>
      </c>
      <c r="B236" s="4" t="s">
        <v>17</v>
      </c>
      <c r="C236" t="s">
        <v>17</v>
      </c>
      <c r="D236" t="s">
        <v>69</v>
      </c>
      <c r="E236">
        <v>1254.96</v>
      </c>
      <c r="F236">
        <v>1257.3</v>
      </c>
      <c r="G236" s="5">
        <f t="shared" si="22"/>
        <v>1256.1300000000001</v>
      </c>
      <c r="H236" s="5">
        <f t="shared" si="21"/>
        <v>2.3399999999999181</v>
      </c>
      <c r="K236">
        <v>4.76</v>
      </c>
      <c r="L236" s="5">
        <f t="shared" si="19"/>
        <v>0.37894167005007434</v>
      </c>
      <c r="M236" t="s">
        <v>73</v>
      </c>
    </row>
    <row r="237" spans="1:13" x14ac:dyDescent="0.25">
      <c r="A237" t="s">
        <v>67</v>
      </c>
      <c r="B237" s="4" t="s">
        <v>17</v>
      </c>
      <c r="C237" t="s">
        <v>17</v>
      </c>
      <c r="E237">
        <v>1279.58</v>
      </c>
      <c r="F237">
        <v>1280.28</v>
      </c>
      <c r="G237" s="5">
        <f t="shared" si="22"/>
        <v>1279.9299999999998</v>
      </c>
      <c r="H237" s="5">
        <f t="shared" si="21"/>
        <v>0.70000000000004547</v>
      </c>
      <c r="K237">
        <v>5.16</v>
      </c>
      <c r="L237" s="5">
        <f t="shared" si="19"/>
        <v>0.40314704710413862</v>
      </c>
    </row>
    <row r="238" spans="1:13" x14ac:dyDescent="0.25">
      <c r="A238" t="s">
        <v>67</v>
      </c>
      <c r="B238" s="4" t="s">
        <v>17</v>
      </c>
      <c r="C238" t="s">
        <v>17</v>
      </c>
      <c r="E238">
        <v>1286.3</v>
      </c>
      <c r="F238">
        <v>1287.0999999999999</v>
      </c>
      <c r="G238" s="5">
        <f t="shared" si="22"/>
        <v>1286.6999999999998</v>
      </c>
      <c r="H238" s="5">
        <f t="shared" si="21"/>
        <v>0.79999999999995453</v>
      </c>
      <c r="K238">
        <v>2.83</v>
      </c>
      <c r="L238" s="5">
        <f t="shared" si="19"/>
        <v>0.21994248853656645</v>
      </c>
    </row>
    <row r="239" spans="1:13" x14ac:dyDescent="0.25">
      <c r="A239" t="s">
        <v>70</v>
      </c>
      <c r="B239" t="s">
        <v>18</v>
      </c>
      <c r="C239" s="4" t="s">
        <v>230</v>
      </c>
      <c r="D239" t="s">
        <v>5</v>
      </c>
      <c r="E239">
        <v>870.85</v>
      </c>
      <c r="F239">
        <v>873.71</v>
      </c>
      <c r="G239" s="5">
        <f t="shared" si="22"/>
        <v>872.28</v>
      </c>
      <c r="H239" s="5">
        <f t="shared" si="21"/>
        <v>2.8600000000000136</v>
      </c>
      <c r="K239">
        <v>3.32</v>
      </c>
      <c r="L239" s="5">
        <f t="shared" si="19"/>
        <v>0.38061173017838307</v>
      </c>
      <c r="M239" t="s">
        <v>73</v>
      </c>
    </row>
    <row r="240" spans="1:13" x14ac:dyDescent="0.25">
      <c r="A240" t="s">
        <v>70</v>
      </c>
      <c r="B240" t="s">
        <v>18</v>
      </c>
      <c r="C240" s="4" t="s">
        <v>230</v>
      </c>
      <c r="D240" t="s">
        <v>5</v>
      </c>
      <c r="E240">
        <v>888.48</v>
      </c>
      <c r="F240">
        <v>895.77</v>
      </c>
      <c r="G240" s="5">
        <f t="shared" si="22"/>
        <v>892.125</v>
      </c>
      <c r="H240" s="5">
        <f t="shared" si="21"/>
        <v>7.2899999999999636</v>
      </c>
      <c r="K240">
        <v>3.81</v>
      </c>
      <c r="L240" s="5">
        <f t="shared" si="19"/>
        <v>0.42707019756200082</v>
      </c>
      <c r="M240" t="s">
        <v>73</v>
      </c>
    </row>
    <row r="241" spans="1:13" x14ac:dyDescent="0.25">
      <c r="A241" t="s">
        <v>70</v>
      </c>
      <c r="B241" t="s">
        <v>18</v>
      </c>
      <c r="C241" s="4" t="s">
        <v>230</v>
      </c>
      <c r="D241" t="s">
        <v>11</v>
      </c>
      <c r="E241">
        <v>921.98</v>
      </c>
      <c r="F241">
        <v>925.23</v>
      </c>
      <c r="G241" s="5">
        <f t="shared" si="22"/>
        <v>923.60500000000002</v>
      </c>
      <c r="H241" s="5">
        <f t="shared" si="21"/>
        <v>3.25</v>
      </c>
      <c r="K241">
        <v>4.2</v>
      </c>
      <c r="L241" s="5">
        <f t="shared" si="19"/>
        <v>0.45473985091029173</v>
      </c>
      <c r="M241" t="s">
        <v>73</v>
      </c>
    </row>
    <row r="242" spans="1:13" x14ac:dyDescent="0.25">
      <c r="A242" t="s">
        <v>70</v>
      </c>
      <c r="B242" t="s">
        <v>18</v>
      </c>
      <c r="C242" s="4" t="s">
        <v>230</v>
      </c>
      <c r="D242" t="s">
        <v>13</v>
      </c>
      <c r="E242">
        <v>973.79</v>
      </c>
      <c r="F242">
        <v>974.62</v>
      </c>
      <c r="G242" s="5">
        <f t="shared" si="22"/>
        <v>974.20499999999993</v>
      </c>
      <c r="H242" s="5">
        <f t="shared" si="21"/>
        <v>0.83000000000004093</v>
      </c>
      <c r="K242">
        <v>4.03</v>
      </c>
      <c r="L242" s="5">
        <f t="shared" si="19"/>
        <v>0.41367063400413678</v>
      </c>
    </row>
    <row r="243" spans="1:13" x14ac:dyDescent="0.25">
      <c r="A243" t="s">
        <v>70</v>
      </c>
      <c r="B243" t="s">
        <v>18</v>
      </c>
      <c r="C243" s="4" t="s">
        <v>230</v>
      </c>
      <c r="D243" t="s">
        <v>15</v>
      </c>
      <c r="E243">
        <v>985.58</v>
      </c>
      <c r="F243">
        <v>986.05</v>
      </c>
      <c r="G243" s="5">
        <f t="shared" si="22"/>
        <v>985.81500000000005</v>
      </c>
      <c r="H243" s="5">
        <f t="shared" si="21"/>
        <v>0.4699999999999136</v>
      </c>
      <c r="K243">
        <v>4.1900000000000004</v>
      </c>
      <c r="L243" s="5">
        <f t="shared" si="19"/>
        <v>0.42502903688825999</v>
      </c>
    </row>
    <row r="244" spans="1:13" x14ac:dyDescent="0.25">
      <c r="A244" t="s">
        <v>70</v>
      </c>
      <c r="B244" t="s">
        <v>18</v>
      </c>
      <c r="C244" s="4" t="s">
        <v>230</v>
      </c>
      <c r="D244" t="s">
        <v>16</v>
      </c>
      <c r="E244">
        <v>995.23</v>
      </c>
      <c r="F244">
        <v>995.62</v>
      </c>
      <c r="G244" s="5">
        <f t="shared" si="22"/>
        <v>995.42499999999995</v>
      </c>
      <c r="H244" s="5">
        <f t="shared" si="21"/>
        <v>0.38999999999998636</v>
      </c>
      <c r="K244">
        <v>6.93</v>
      </c>
      <c r="L244" s="5">
        <f t="shared" si="19"/>
        <v>0.69618504658814073</v>
      </c>
    </row>
    <row r="245" spans="1:13" x14ac:dyDescent="0.25">
      <c r="A245" t="s">
        <v>71</v>
      </c>
      <c r="B245" t="s">
        <v>18</v>
      </c>
      <c r="C245" s="4" t="s">
        <v>230</v>
      </c>
      <c r="D245" t="s">
        <v>12</v>
      </c>
      <c r="E245">
        <v>967.42</v>
      </c>
      <c r="F245">
        <v>967.92</v>
      </c>
      <c r="G245" s="5">
        <f t="shared" si="22"/>
        <v>967.67</v>
      </c>
      <c r="H245" s="5">
        <f t="shared" si="21"/>
        <v>0.5</v>
      </c>
      <c r="K245">
        <v>19.46</v>
      </c>
      <c r="L245" s="5">
        <f t="shared" si="19"/>
        <v>2.0110161522006469</v>
      </c>
      <c r="M245" t="s">
        <v>75</v>
      </c>
    </row>
    <row r="246" spans="1:13" x14ac:dyDescent="0.25">
      <c r="A246" t="s">
        <v>71</v>
      </c>
      <c r="B246" t="s">
        <v>18</v>
      </c>
      <c r="C246" s="4" t="s">
        <v>230</v>
      </c>
      <c r="D246" t="s">
        <v>13</v>
      </c>
      <c r="E246">
        <v>973.84</v>
      </c>
      <c r="F246">
        <v>974.06</v>
      </c>
      <c r="G246" s="5">
        <f t="shared" si="22"/>
        <v>973.95</v>
      </c>
      <c r="H246" s="5">
        <f t="shared" si="21"/>
        <v>0.2199999999999136</v>
      </c>
      <c r="K246">
        <v>12.09</v>
      </c>
      <c r="L246" s="5">
        <f t="shared" si="19"/>
        <v>1.2413368242722931</v>
      </c>
      <c r="M246" t="s">
        <v>83</v>
      </c>
    </row>
    <row r="247" spans="1:13" x14ac:dyDescent="0.25">
      <c r="A247" t="s">
        <v>71</v>
      </c>
      <c r="B247" t="s">
        <v>18</v>
      </c>
      <c r="C247" s="4" t="s">
        <v>230</v>
      </c>
      <c r="D247" t="s">
        <v>13</v>
      </c>
      <c r="E247">
        <v>973.84</v>
      </c>
      <c r="F247">
        <v>974.58</v>
      </c>
      <c r="G247" s="5">
        <f t="shared" si="22"/>
        <v>974.21</v>
      </c>
      <c r="H247" s="5">
        <f t="shared" si="21"/>
        <v>0.74000000000000909</v>
      </c>
      <c r="K247">
        <v>8.7899999999999991</v>
      </c>
      <c r="L247" s="5">
        <f t="shared" si="19"/>
        <v>0.90226953120990327</v>
      </c>
    </row>
    <row r="248" spans="1:13" x14ac:dyDescent="0.25">
      <c r="A248" t="s">
        <v>71</v>
      </c>
      <c r="B248" t="s">
        <v>18</v>
      </c>
      <c r="C248" s="4" t="s">
        <v>230</v>
      </c>
      <c r="D248" t="s">
        <v>13</v>
      </c>
      <c r="E248">
        <v>974.06</v>
      </c>
      <c r="F248">
        <v>974.58</v>
      </c>
      <c r="G248" s="5">
        <f t="shared" si="22"/>
        <v>974.31999999999994</v>
      </c>
      <c r="H248" s="5">
        <f t="shared" si="21"/>
        <v>0.5200000000000955</v>
      </c>
      <c r="K248">
        <v>7.32</v>
      </c>
      <c r="L248" s="5">
        <f t="shared" si="19"/>
        <v>0.75129320962312185</v>
      </c>
      <c r="M248" t="s">
        <v>82</v>
      </c>
    </row>
    <row r="249" spans="1:13" x14ac:dyDescent="0.25">
      <c r="A249" t="s">
        <v>71</v>
      </c>
      <c r="B249" t="s">
        <v>18</v>
      </c>
      <c r="C249" s="4" t="s">
        <v>230</v>
      </c>
      <c r="D249" t="s">
        <v>15</v>
      </c>
      <c r="E249">
        <v>985.25</v>
      </c>
      <c r="F249">
        <v>986</v>
      </c>
      <c r="G249" s="5">
        <f t="shared" si="22"/>
        <v>985.625</v>
      </c>
      <c r="H249" s="5">
        <f t="shared" ref="H249:H280" si="23">F249-E249</f>
        <v>0.75</v>
      </c>
      <c r="K249">
        <v>8.82</v>
      </c>
      <c r="L249" s="5">
        <f t="shared" si="19"/>
        <v>0.89486366518706406</v>
      </c>
      <c r="M249" t="s">
        <v>81</v>
      </c>
    </row>
    <row r="250" spans="1:13" x14ac:dyDescent="0.25">
      <c r="A250" t="s">
        <v>71</v>
      </c>
      <c r="B250" t="s">
        <v>18</v>
      </c>
      <c r="C250" s="4" t="s">
        <v>230</v>
      </c>
      <c r="D250" t="s">
        <v>16</v>
      </c>
      <c r="E250">
        <v>995.16</v>
      </c>
      <c r="F250">
        <v>995.63</v>
      </c>
      <c r="G250" s="5">
        <f t="shared" si="22"/>
        <v>995.39499999999998</v>
      </c>
      <c r="H250" s="5">
        <f t="shared" si="23"/>
        <v>0.47000000000002728</v>
      </c>
      <c r="K250">
        <v>8.0500000000000007</v>
      </c>
      <c r="L250" s="5">
        <f t="shared" si="19"/>
        <v>0.80872417482506964</v>
      </c>
      <c r="M250" t="s">
        <v>80</v>
      </c>
    </row>
    <row r="251" spans="1:13" x14ac:dyDescent="0.25">
      <c r="A251" t="s">
        <v>71</v>
      </c>
      <c r="B251" t="s">
        <v>17</v>
      </c>
      <c r="C251" t="s">
        <v>17</v>
      </c>
      <c r="E251">
        <v>996.37</v>
      </c>
      <c r="F251">
        <v>996.92</v>
      </c>
      <c r="G251" s="5">
        <f t="shared" si="22"/>
        <v>996.64499999999998</v>
      </c>
      <c r="H251" s="5">
        <f t="shared" si="23"/>
        <v>0.54999999999995453</v>
      </c>
      <c r="K251">
        <v>24.12</v>
      </c>
      <c r="L251" s="5">
        <f t="shared" si="19"/>
        <v>2.4201195009256056</v>
      </c>
      <c r="M251" t="s">
        <v>79</v>
      </c>
    </row>
    <row r="252" spans="1:13" x14ac:dyDescent="0.25">
      <c r="A252" t="s">
        <v>71</v>
      </c>
      <c r="B252" t="s">
        <v>17</v>
      </c>
      <c r="C252" t="s">
        <v>17</v>
      </c>
      <c r="D252" t="s">
        <v>72</v>
      </c>
      <c r="E252">
        <v>1002</v>
      </c>
      <c r="F252">
        <v>1002.28</v>
      </c>
      <c r="G252" s="5">
        <f t="shared" si="22"/>
        <v>1002.14</v>
      </c>
      <c r="H252" s="5">
        <f t="shared" si="23"/>
        <v>0.27999999999997272</v>
      </c>
      <c r="K252">
        <v>21.83</v>
      </c>
      <c r="L252" s="5">
        <f t="shared" si="19"/>
        <v>2.1783383559183345</v>
      </c>
      <c r="M252" t="s">
        <v>76</v>
      </c>
    </row>
    <row r="253" spans="1:13" x14ac:dyDescent="0.25">
      <c r="A253" t="s">
        <v>71</v>
      </c>
      <c r="B253" t="s">
        <v>17</v>
      </c>
      <c r="C253" t="s">
        <v>17</v>
      </c>
      <c r="D253" t="s">
        <v>72</v>
      </c>
      <c r="E253">
        <v>1002.28</v>
      </c>
      <c r="F253">
        <v>1002.97</v>
      </c>
      <c r="G253" s="5">
        <f t="shared" si="22"/>
        <v>1002.625</v>
      </c>
      <c r="H253" s="5">
        <f t="shared" si="23"/>
        <v>0.69000000000005457</v>
      </c>
      <c r="K253">
        <v>6.72</v>
      </c>
      <c r="L253" s="5">
        <f t="shared" si="19"/>
        <v>0.67024061837676097</v>
      </c>
      <c r="M253" t="s">
        <v>78</v>
      </c>
    </row>
    <row r="254" spans="1:13" x14ac:dyDescent="0.25">
      <c r="A254" t="s">
        <v>71</v>
      </c>
      <c r="B254" t="s">
        <v>17</v>
      </c>
      <c r="C254" t="s">
        <v>17</v>
      </c>
      <c r="D254" t="s">
        <v>72</v>
      </c>
      <c r="E254">
        <v>1002</v>
      </c>
      <c r="F254">
        <v>1003.68</v>
      </c>
      <c r="G254" s="5">
        <f t="shared" si="22"/>
        <v>1002.8399999999999</v>
      </c>
      <c r="H254" s="5">
        <f t="shared" si="23"/>
        <v>1.67999999999995</v>
      </c>
      <c r="K254">
        <v>11.62</v>
      </c>
      <c r="L254" s="5">
        <f t="shared" si="19"/>
        <v>1.1587092656854532</v>
      </c>
      <c r="M254" t="s">
        <v>73</v>
      </c>
    </row>
    <row r="255" spans="1:13" x14ac:dyDescent="0.25">
      <c r="A255" t="s">
        <v>71</v>
      </c>
      <c r="B255" t="s">
        <v>17</v>
      </c>
      <c r="C255" t="s">
        <v>17</v>
      </c>
      <c r="D255" t="s">
        <v>72</v>
      </c>
      <c r="E255">
        <v>1002.97</v>
      </c>
      <c r="F255">
        <v>1003.68</v>
      </c>
      <c r="G255" s="5">
        <f t="shared" si="22"/>
        <v>1003.325</v>
      </c>
      <c r="H255" s="5">
        <f t="shared" si="23"/>
        <v>0.70999999999992269</v>
      </c>
      <c r="K255">
        <v>12.76</v>
      </c>
      <c r="L255" s="5">
        <f t="shared" si="19"/>
        <v>1.2717713602272445</v>
      </c>
      <c r="M255" t="s">
        <v>77</v>
      </c>
    </row>
    <row r="256" spans="1:13" s="6" customFormat="1" x14ac:dyDescent="0.25">
      <c r="A256" t="s">
        <v>71</v>
      </c>
      <c r="B256" t="s">
        <v>17</v>
      </c>
      <c r="C256" t="s">
        <v>17</v>
      </c>
      <c r="D256" t="s">
        <v>72</v>
      </c>
      <c r="E256">
        <v>1004.17</v>
      </c>
      <c r="F256">
        <v>1005.4</v>
      </c>
      <c r="G256" s="5">
        <f t="shared" si="22"/>
        <v>1004.785</v>
      </c>
      <c r="H256" s="5">
        <f t="shared" si="23"/>
        <v>1.2300000000000182</v>
      </c>
      <c r="I256"/>
      <c r="J256"/>
      <c r="K256">
        <v>6.63</v>
      </c>
      <c r="L256" s="5">
        <f t="shared" si="19"/>
        <v>0.65984265290584554</v>
      </c>
      <c r="M256" t="s">
        <v>73</v>
      </c>
    </row>
    <row r="257" spans="1:13" x14ac:dyDescent="0.25">
      <c r="A257" t="s">
        <v>71</v>
      </c>
      <c r="B257" t="s">
        <v>17</v>
      </c>
      <c r="C257" t="s">
        <v>17</v>
      </c>
      <c r="D257" t="s">
        <v>72</v>
      </c>
      <c r="E257">
        <v>1008.45</v>
      </c>
      <c r="F257">
        <v>1012.27</v>
      </c>
      <c r="G257" s="5">
        <f t="shared" si="22"/>
        <v>1010.36</v>
      </c>
      <c r="H257" s="5">
        <f t="shared" si="23"/>
        <v>3.8199999999999363</v>
      </c>
      <c r="K257">
        <v>6.43</v>
      </c>
      <c r="L257" s="5">
        <f t="shared" si="19"/>
        <v>0.63640682528999559</v>
      </c>
      <c r="M257" t="s">
        <v>73</v>
      </c>
    </row>
    <row r="258" spans="1:13" x14ac:dyDescent="0.25">
      <c r="A258" t="s">
        <v>71</v>
      </c>
      <c r="B258" t="s">
        <v>17</v>
      </c>
      <c r="C258" t="s">
        <v>17</v>
      </c>
      <c r="E258">
        <v>1043.43</v>
      </c>
      <c r="F258">
        <v>1044.19</v>
      </c>
      <c r="G258" s="5">
        <f t="shared" si="22"/>
        <v>1043.81</v>
      </c>
      <c r="H258" s="5">
        <f t="shared" si="23"/>
        <v>0.75999999999999091</v>
      </c>
      <c r="K258">
        <v>5.05</v>
      </c>
      <c r="L258" s="5">
        <f t="shared" si="19"/>
        <v>0.48380452381180489</v>
      </c>
    </row>
    <row r="259" spans="1:13" x14ac:dyDescent="0.25">
      <c r="A259" t="s">
        <v>84</v>
      </c>
      <c r="B259" t="s">
        <v>18</v>
      </c>
      <c r="C259" s="4" t="s">
        <v>230</v>
      </c>
      <c r="E259">
        <v>807.94</v>
      </c>
      <c r="F259">
        <v>808.94</v>
      </c>
      <c r="G259" s="5">
        <f t="shared" si="22"/>
        <v>808.44</v>
      </c>
      <c r="H259" s="5">
        <f t="shared" si="23"/>
        <v>1</v>
      </c>
      <c r="K259">
        <v>2.12</v>
      </c>
      <c r="L259" s="5">
        <f t="shared" ref="L259:L322" si="24">(K259/G259)*100</f>
        <v>0.26223343723714809</v>
      </c>
    </row>
    <row r="260" spans="1:13" x14ac:dyDescent="0.25">
      <c r="A260" t="s">
        <v>84</v>
      </c>
      <c r="B260" t="s">
        <v>18</v>
      </c>
      <c r="C260" s="4" t="s">
        <v>230</v>
      </c>
      <c r="E260">
        <v>809.16</v>
      </c>
      <c r="F260">
        <v>810.16</v>
      </c>
      <c r="G260" s="5">
        <f t="shared" si="22"/>
        <v>809.66</v>
      </c>
      <c r="H260" s="5">
        <f t="shared" si="23"/>
        <v>1</v>
      </c>
      <c r="K260">
        <v>2.4300000000000002</v>
      </c>
      <c r="L260" s="5">
        <f t="shared" si="24"/>
        <v>0.30012597880591857</v>
      </c>
    </row>
    <row r="261" spans="1:13" x14ac:dyDescent="0.25">
      <c r="A261" t="s">
        <v>84</v>
      </c>
      <c r="B261" t="s">
        <v>18</v>
      </c>
      <c r="C261" s="4" t="s">
        <v>230</v>
      </c>
      <c r="E261">
        <v>811.77</v>
      </c>
      <c r="F261">
        <v>812.77</v>
      </c>
      <c r="G261" s="5">
        <f t="shared" si="22"/>
        <v>812.27</v>
      </c>
      <c r="H261" s="5">
        <f t="shared" si="23"/>
        <v>1</v>
      </c>
      <c r="K261">
        <v>2.06</v>
      </c>
      <c r="L261" s="5">
        <f t="shared" si="24"/>
        <v>0.25361025274847038</v>
      </c>
    </row>
    <row r="262" spans="1:13" x14ac:dyDescent="0.25">
      <c r="A262" t="s">
        <v>84</v>
      </c>
      <c r="B262" t="s">
        <v>18</v>
      </c>
      <c r="C262" s="4" t="s">
        <v>230</v>
      </c>
      <c r="E262">
        <v>862.81</v>
      </c>
      <c r="F262">
        <v>863.31</v>
      </c>
      <c r="G262" s="5">
        <f t="shared" ref="G262:G292" si="25">((F262-E262)/2)+E262</f>
        <v>863.06</v>
      </c>
      <c r="H262" s="5">
        <f t="shared" si="23"/>
        <v>0.5</v>
      </c>
      <c r="K262">
        <v>2.08</v>
      </c>
      <c r="L262" s="5">
        <f t="shared" si="24"/>
        <v>0.24100294301670799</v>
      </c>
    </row>
    <row r="263" spans="1:13" x14ac:dyDescent="0.25">
      <c r="A263" t="s">
        <v>84</v>
      </c>
      <c r="B263" t="s">
        <v>18</v>
      </c>
      <c r="C263" s="4" t="s">
        <v>230</v>
      </c>
      <c r="E263">
        <v>864.63</v>
      </c>
      <c r="F263">
        <v>865.13</v>
      </c>
      <c r="G263" s="5">
        <f t="shared" si="25"/>
        <v>864.88</v>
      </c>
      <c r="H263" s="5">
        <f t="shared" si="23"/>
        <v>0.5</v>
      </c>
      <c r="K263">
        <v>3.81</v>
      </c>
      <c r="L263" s="5">
        <f t="shared" si="24"/>
        <v>0.44052354083803535</v>
      </c>
    </row>
    <row r="264" spans="1:13" x14ac:dyDescent="0.25">
      <c r="A264" t="s">
        <v>84</v>
      </c>
      <c r="B264" t="s">
        <v>18</v>
      </c>
      <c r="C264" s="4" t="s">
        <v>230</v>
      </c>
      <c r="E264">
        <v>869.08</v>
      </c>
      <c r="F264">
        <v>870.08</v>
      </c>
      <c r="G264" s="5">
        <f t="shared" si="25"/>
        <v>869.58</v>
      </c>
      <c r="H264" s="5">
        <f t="shared" si="23"/>
        <v>1</v>
      </c>
      <c r="K264">
        <v>2.23</v>
      </c>
      <c r="L264" s="5">
        <f t="shared" si="24"/>
        <v>0.25644564042411278</v>
      </c>
    </row>
    <row r="265" spans="1:13" x14ac:dyDescent="0.25">
      <c r="A265" t="s">
        <v>84</v>
      </c>
      <c r="B265" t="s">
        <v>18</v>
      </c>
      <c r="C265" s="4" t="s">
        <v>230</v>
      </c>
      <c r="E265">
        <v>879.66</v>
      </c>
      <c r="F265">
        <v>880.16</v>
      </c>
      <c r="G265" s="5">
        <f t="shared" si="25"/>
        <v>879.91</v>
      </c>
      <c r="H265" s="5">
        <f t="shared" si="23"/>
        <v>0.5</v>
      </c>
      <c r="K265">
        <v>2.31</v>
      </c>
      <c r="L265" s="5">
        <f t="shared" si="24"/>
        <v>0.26252684933686404</v>
      </c>
    </row>
    <row r="266" spans="1:13" x14ac:dyDescent="0.25">
      <c r="A266" t="s">
        <v>84</v>
      </c>
      <c r="B266" t="s">
        <v>18</v>
      </c>
      <c r="C266" s="4" t="s">
        <v>230</v>
      </c>
      <c r="E266">
        <v>893.5</v>
      </c>
      <c r="F266">
        <v>894</v>
      </c>
      <c r="G266" s="5">
        <f t="shared" si="25"/>
        <v>893.75</v>
      </c>
      <c r="H266" s="5">
        <f t="shared" si="23"/>
        <v>0.5</v>
      </c>
      <c r="K266">
        <v>1.79</v>
      </c>
      <c r="L266" s="5">
        <f t="shared" si="24"/>
        <v>0.20027972027972027</v>
      </c>
    </row>
    <row r="267" spans="1:13" x14ac:dyDescent="0.25">
      <c r="A267" t="s">
        <v>84</v>
      </c>
      <c r="B267" t="s">
        <v>18</v>
      </c>
      <c r="C267" s="4" t="s">
        <v>230</v>
      </c>
      <c r="E267">
        <v>906.15</v>
      </c>
      <c r="F267">
        <v>907.15</v>
      </c>
      <c r="G267" s="5">
        <f t="shared" si="25"/>
        <v>906.65</v>
      </c>
      <c r="H267" s="5">
        <f t="shared" si="23"/>
        <v>1</v>
      </c>
      <c r="K267">
        <v>1.84</v>
      </c>
      <c r="L267" s="5">
        <f t="shared" si="24"/>
        <v>0.20294490707549773</v>
      </c>
    </row>
    <row r="268" spans="1:13" x14ac:dyDescent="0.25">
      <c r="A268" t="s">
        <v>84</v>
      </c>
      <c r="B268" t="s">
        <v>18</v>
      </c>
      <c r="C268" s="4" t="s">
        <v>230</v>
      </c>
      <c r="E268">
        <v>959</v>
      </c>
      <c r="F268">
        <v>959.5</v>
      </c>
      <c r="G268" s="5">
        <f t="shared" si="25"/>
        <v>959.25</v>
      </c>
      <c r="H268" s="5">
        <f t="shared" si="23"/>
        <v>0.5</v>
      </c>
      <c r="K268">
        <v>2.08</v>
      </c>
      <c r="L268" s="5">
        <f t="shared" si="24"/>
        <v>0.21683606984623402</v>
      </c>
    </row>
    <row r="269" spans="1:13" x14ac:dyDescent="0.25">
      <c r="A269" t="s">
        <v>125</v>
      </c>
      <c r="E269">
        <v>1034.71</v>
      </c>
      <c r="F269">
        <v>1182.99</v>
      </c>
      <c r="G269" s="5">
        <f t="shared" si="25"/>
        <v>1108.8499999999999</v>
      </c>
      <c r="H269" s="5">
        <f t="shared" si="23"/>
        <v>148.27999999999997</v>
      </c>
      <c r="L269" s="5">
        <f t="shared" si="24"/>
        <v>0</v>
      </c>
      <c r="M269" t="s">
        <v>119</v>
      </c>
    </row>
    <row r="270" spans="1:13" x14ac:dyDescent="0.25">
      <c r="A270" t="s">
        <v>85</v>
      </c>
      <c r="B270" t="s">
        <v>109</v>
      </c>
      <c r="C270" t="s">
        <v>232</v>
      </c>
      <c r="E270">
        <v>241.05</v>
      </c>
      <c r="F270">
        <v>242.2</v>
      </c>
      <c r="G270" s="5">
        <f t="shared" si="25"/>
        <v>241.625</v>
      </c>
      <c r="H270" s="5">
        <f t="shared" si="23"/>
        <v>1.1499999999999773</v>
      </c>
      <c r="K270">
        <v>0.86</v>
      </c>
      <c r="L270" s="5">
        <f t="shared" si="24"/>
        <v>0.3559234350750129</v>
      </c>
      <c r="M270" t="s">
        <v>86</v>
      </c>
    </row>
    <row r="271" spans="1:13" x14ac:dyDescent="0.25">
      <c r="A271" t="s">
        <v>85</v>
      </c>
      <c r="B271" t="s">
        <v>109</v>
      </c>
      <c r="C271" t="s">
        <v>232</v>
      </c>
      <c r="E271">
        <v>261.11</v>
      </c>
      <c r="F271">
        <v>261.31</v>
      </c>
      <c r="G271" s="5">
        <f t="shared" si="25"/>
        <v>261.21000000000004</v>
      </c>
      <c r="H271" s="5">
        <f t="shared" si="23"/>
        <v>0.19999999999998863</v>
      </c>
      <c r="K271">
        <v>8.52</v>
      </c>
      <c r="L271" s="5">
        <f t="shared" si="24"/>
        <v>3.2617434248305952</v>
      </c>
    </row>
    <row r="272" spans="1:13" x14ac:dyDescent="0.25">
      <c r="A272" t="s">
        <v>85</v>
      </c>
      <c r="B272" t="s">
        <v>109</v>
      </c>
      <c r="C272" t="s">
        <v>232</v>
      </c>
      <c r="E272">
        <v>268.48</v>
      </c>
      <c r="F272">
        <v>269.25</v>
      </c>
      <c r="G272" s="5">
        <f t="shared" si="25"/>
        <v>268.86500000000001</v>
      </c>
      <c r="H272" s="5">
        <f t="shared" si="23"/>
        <v>0.76999999999998181</v>
      </c>
      <c r="K272">
        <v>1.32</v>
      </c>
      <c r="L272" s="5">
        <f t="shared" si="24"/>
        <v>0.49095270860840939</v>
      </c>
    </row>
    <row r="273" spans="1:13" x14ac:dyDescent="0.25">
      <c r="A273" t="s">
        <v>85</v>
      </c>
      <c r="B273" t="s">
        <v>109</v>
      </c>
      <c r="C273" t="s">
        <v>232</v>
      </c>
      <c r="E273">
        <v>289</v>
      </c>
      <c r="F273">
        <v>289.3</v>
      </c>
      <c r="G273" s="5">
        <f t="shared" si="25"/>
        <v>289.14999999999998</v>
      </c>
      <c r="H273" s="5">
        <f t="shared" si="23"/>
        <v>0.30000000000001137</v>
      </c>
      <c r="K273">
        <v>1.92</v>
      </c>
      <c r="L273" s="5">
        <f t="shared" si="24"/>
        <v>0.6640152170153899</v>
      </c>
    </row>
    <row r="274" spans="1:13" x14ac:dyDescent="0.25">
      <c r="A274" s="6" t="s">
        <v>85</v>
      </c>
      <c r="B274" t="s">
        <v>109</v>
      </c>
      <c r="C274" t="s">
        <v>232</v>
      </c>
      <c r="D274" s="6"/>
      <c r="E274" s="6">
        <v>295.95</v>
      </c>
      <c r="F274" s="6">
        <v>296.41000000000003</v>
      </c>
      <c r="G274" s="7">
        <f t="shared" si="25"/>
        <v>296.18</v>
      </c>
      <c r="H274" s="7">
        <f t="shared" si="23"/>
        <v>0.46000000000003638</v>
      </c>
      <c r="I274" s="6"/>
      <c r="J274" s="6"/>
      <c r="K274" s="6">
        <v>1.94</v>
      </c>
      <c r="L274" s="5">
        <f t="shared" si="24"/>
        <v>0.65500709028293602</v>
      </c>
      <c r="M274" s="6"/>
    </row>
    <row r="275" spans="1:13" x14ac:dyDescent="0.25">
      <c r="A275" t="s">
        <v>85</v>
      </c>
      <c r="B275" t="s">
        <v>109</v>
      </c>
      <c r="C275" t="s">
        <v>232</v>
      </c>
      <c r="E275">
        <v>327.92</v>
      </c>
      <c r="F275">
        <v>328.25</v>
      </c>
      <c r="G275" s="5">
        <f t="shared" si="25"/>
        <v>328.08500000000004</v>
      </c>
      <c r="H275" s="5">
        <f t="shared" si="23"/>
        <v>0.32999999999998408</v>
      </c>
      <c r="K275">
        <v>4.37</v>
      </c>
      <c r="L275" s="5">
        <f t="shared" si="24"/>
        <v>1.3319718975265555</v>
      </c>
    </row>
    <row r="276" spans="1:13" x14ac:dyDescent="0.25">
      <c r="A276" t="s">
        <v>85</v>
      </c>
      <c r="B276" t="s">
        <v>109</v>
      </c>
      <c r="C276" t="s">
        <v>232</v>
      </c>
      <c r="E276">
        <v>335.32</v>
      </c>
      <c r="F276">
        <v>335.9</v>
      </c>
      <c r="G276" s="5">
        <f t="shared" si="25"/>
        <v>335.61</v>
      </c>
      <c r="H276" s="5">
        <f t="shared" si="23"/>
        <v>0.57999999999998408</v>
      </c>
      <c r="K276">
        <v>0.87</v>
      </c>
      <c r="L276" s="5">
        <f t="shared" si="24"/>
        <v>0.25922946276928577</v>
      </c>
    </row>
    <row r="277" spans="1:13" x14ac:dyDescent="0.25">
      <c r="A277" t="s">
        <v>87</v>
      </c>
      <c r="B277" t="s">
        <v>18</v>
      </c>
      <c r="C277" s="4" t="s">
        <v>230</v>
      </c>
      <c r="E277">
        <v>967.39</v>
      </c>
      <c r="F277">
        <v>968.5</v>
      </c>
      <c r="G277" s="5">
        <f t="shared" si="25"/>
        <v>967.94499999999994</v>
      </c>
      <c r="H277" s="5">
        <f t="shared" si="23"/>
        <v>1.1100000000000136</v>
      </c>
      <c r="K277">
        <v>1.86</v>
      </c>
      <c r="L277" s="5">
        <f t="shared" si="24"/>
        <v>0.19215967849412935</v>
      </c>
      <c r="M277" t="s">
        <v>88</v>
      </c>
    </row>
    <row r="278" spans="1:13" x14ac:dyDescent="0.25">
      <c r="A278" t="s">
        <v>87</v>
      </c>
      <c r="B278" t="s">
        <v>18</v>
      </c>
      <c r="C278" s="4" t="s">
        <v>230</v>
      </c>
      <c r="E278">
        <v>996.23</v>
      </c>
      <c r="F278">
        <v>998.6</v>
      </c>
      <c r="G278" s="5">
        <f t="shared" si="25"/>
        <v>997.41499999999996</v>
      </c>
      <c r="H278" s="5">
        <f t="shared" si="23"/>
        <v>2.3700000000000045</v>
      </c>
      <c r="K278">
        <v>2.87</v>
      </c>
      <c r="L278" s="5">
        <f t="shared" si="24"/>
        <v>0.28774381776893271</v>
      </c>
      <c r="M278" t="s">
        <v>88</v>
      </c>
    </row>
    <row r="279" spans="1:13" x14ac:dyDescent="0.25">
      <c r="A279" t="s">
        <v>87</v>
      </c>
      <c r="B279" t="s">
        <v>18</v>
      </c>
      <c r="C279" s="4" t="s">
        <v>230</v>
      </c>
      <c r="E279">
        <v>1005.73</v>
      </c>
      <c r="F279">
        <v>1007.16</v>
      </c>
      <c r="G279" s="5">
        <f t="shared" si="25"/>
        <v>1006.4449999999999</v>
      </c>
      <c r="H279" s="5">
        <f t="shared" si="23"/>
        <v>1.42999999999995</v>
      </c>
      <c r="K279">
        <v>3.58</v>
      </c>
      <c r="L279" s="5">
        <f t="shared" si="24"/>
        <v>0.35570746538558989</v>
      </c>
      <c r="M279" t="s">
        <v>88</v>
      </c>
    </row>
    <row r="280" spans="1:13" x14ac:dyDescent="0.25">
      <c r="A280" t="s">
        <v>87</v>
      </c>
      <c r="B280" t="s">
        <v>18</v>
      </c>
      <c r="C280" s="4" t="s">
        <v>230</v>
      </c>
      <c r="E280">
        <v>1031.3599999999999</v>
      </c>
      <c r="F280">
        <v>1032.92</v>
      </c>
      <c r="G280" s="5">
        <f t="shared" si="25"/>
        <v>1032.1399999999999</v>
      </c>
      <c r="H280" s="5">
        <f t="shared" si="23"/>
        <v>1.5600000000001728</v>
      </c>
      <c r="K280">
        <v>3.1</v>
      </c>
      <c r="L280" s="5">
        <f t="shared" si="24"/>
        <v>0.30034685217121715</v>
      </c>
      <c r="M280" t="s">
        <v>88</v>
      </c>
    </row>
    <row r="281" spans="1:13" x14ac:dyDescent="0.25">
      <c r="A281" t="s">
        <v>87</v>
      </c>
      <c r="B281" t="s">
        <v>18</v>
      </c>
      <c r="C281" s="4" t="s">
        <v>230</v>
      </c>
      <c r="E281">
        <v>1080.8699999999999</v>
      </c>
      <c r="F281">
        <v>1082.6600000000001</v>
      </c>
      <c r="G281" s="5">
        <f t="shared" si="25"/>
        <v>1081.7649999999999</v>
      </c>
      <c r="H281" s="5">
        <f t="shared" ref="H281:H292" si="26">F281-E281</f>
        <v>1.790000000000191</v>
      </c>
      <c r="K281">
        <v>3.56</v>
      </c>
      <c r="L281" s="5">
        <f t="shared" si="24"/>
        <v>0.32909180829477758</v>
      </c>
      <c r="M281" t="s">
        <v>88</v>
      </c>
    </row>
    <row r="282" spans="1:13" x14ac:dyDescent="0.25">
      <c r="A282" t="s">
        <v>87</v>
      </c>
      <c r="B282" t="s">
        <v>17</v>
      </c>
      <c r="C282" t="s">
        <v>17</v>
      </c>
      <c r="E282">
        <v>1195.8499999999999</v>
      </c>
      <c r="F282">
        <v>1198.3</v>
      </c>
      <c r="G282" s="5">
        <f t="shared" si="25"/>
        <v>1197.0749999999998</v>
      </c>
      <c r="H282" s="5">
        <f t="shared" si="26"/>
        <v>2.4500000000000455</v>
      </c>
      <c r="K282">
        <v>4.3099999999999996</v>
      </c>
      <c r="L282" s="5">
        <f t="shared" si="24"/>
        <v>0.36004427458596999</v>
      </c>
      <c r="M282" t="s">
        <v>88</v>
      </c>
    </row>
    <row r="283" spans="1:13" x14ac:dyDescent="0.25">
      <c r="A283" t="s">
        <v>87</v>
      </c>
      <c r="B283" t="s">
        <v>17</v>
      </c>
      <c r="C283" t="s">
        <v>17</v>
      </c>
      <c r="E283">
        <v>1207.3699999999999</v>
      </c>
      <c r="F283">
        <v>1209.77</v>
      </c>
      <c r="G283" s="5">
        <f t="shared" si="25"/>
        <v>1208.57</v>
      </c>
      <c r="H283" s="5">
        <f t="shared" si="26"/>
        <v>2.4000000000000909</v>
      </c>
      <c r="K283">
        <v>4.34</v>
      </c>
      <c r="L283" s="5">
        <f t="shared" si="24"/>
        <v>0.3591020793168786</v>
      </c>
      <c r="M283" t="s">
        <v>88</v>
      </c>
    </row>
    <row r="284" spans="1:13" x14ac:dyDescent="0.25">
      <c r="A284" t="s">
        <v>87</v>
      </c>
      <c r="B284" t="s">
        <v>17</v>
      </c>
      <c r="C284" t="s">
        <v>17</v>
      </c>
      <c r="E284">
        <v>1216.52</v>
      </c>
      <c r="F284">
        <v>1218.06</v>
      </c>
      <c r="G284" s="5">
        <f t="shared" si="25"/>
        <v>1217.29</v>
      </c>
      <c r="H284" s="5">
        <f t="shared" si="26"/>
        <v>1.5399999999999636</v>
      </c>
      <c r="K284">
        <v>4.82</v>
      </c>
      <c r="L284" s="5">
        <f t="shared" si="24"/>
        <v>0.39596152108371874</v>
      </c>
      <c r="M284" t="s">
        <v>88</v>
      </c>
    </row>
    <row r="285" spans="1:13" x14ac:dyDescent="0.25">
      <c r="A285" t="s">
        <v>87</v>
      </c>
      <c r="B285" t="s">
        <v>17</v>
      </c>
      <c r="C285" t="s">
        <v>17</v>
      </c>
      <c r="E285">
        <v>1239.3499999999999</v>
      </c>
      <c r="F285">
        <v>1240.67</v>
      </c>
      <c r="G285" s="5">
        <f t="shared" si="25"/>
        <v>1240.01</v>
      </c>
      <c r="H285" s="5">
        <f t="shared" si="26"/>
        <v>1.3200000000001637</v>
      </c>
      <c r="K285">
        <v>2.94</v>
      </c>
      <c r="L285" s="5">
        <f t="shared" si="24"/>
        <v>0.23709486213820855</v>
      </c>
      <c r="M285" t="s">
        <v>88</v>
      </c>
    </row>
    <row r="286" spans="1:13" x14ac:dyDescent="0.25">
      <c r="A286" t="s">
        <v>89</v>
      </c>
      <c r="B286" t="s">
        <v>18</v>
      </c>
      <c r="C286" s="4" t="s">
        <v>230</v>
      </c>
      <c r="E286">
        <v>1092.81</v>
      </c>
      <c r="F286">
        <v>1096.58</v>
      </c>
      <c r="G286" s="5">
        <f t="shared" si="25"/>
        <v>1094.6949999999999</v>
      </c>
      <c r="H286" s="5">
        <f t="shared" si="26"/>
        <v>3.7699999999999818</v>
      </c>
      <c r="K286">
        <v>0.95</v>
      </c>
      <c r="L286" s="5">
        <f t="shared" si="24"/>
        <v>8.6782163068251886E-2</v>
      </c>
      <c r="M286" t="s">
        <v>88</v>
      </c>
    </row>
    <row r="287" spans="1:13" x14ac:dyDescent="0.25">
      <c r="A287" t="s">
        <v>89</v>
      </c>
      <c r="B287" t="s">
        <v>18</v>
      </c>
      <c r="C287" s="4" t="s">
        <v>230</v>
      </c>
      <c r="E287">
        <v>1107.19</v>
      </c>
      <c r="F287">
        <v>1108.81</v>
      </c>
      <c r="G287" s="5">
        <f t="shared" si="25"/>
        <v>1108</v>
      </c>
      <c r="H287" s="5">
        <f t="shared" si="26"/>
        <v>1.6199999999998909</v>
      </c>
      <c r="K287">
        <v>0.84</v>
      </c>
      <c r="L287" s="5">
        <f t="shared" si="24"/>
        <v>7.5812274368231042E-2</v>
      </c>
      <c r="M287" t="s">
        <v>88</v>
      </c>
    </row>
    <row r="288" spans="1:13" x14ac:dyDescent="0.25">
      <c r="A288" t="s">
        <v>89</v>
      </c>
      <c r="B288" t="s">
        <v>18</v>
      </c>
      <c r="C288" s="4" t="s">
        <v>230</v>
      </c>
      <c r="E288">
        <v>1109.8499999999999</v>
      </c>
      <c r="F288">
        <v>1111.47</v>
      </c>
      <c r="G288" s="5">
        <f t="shared" si="25"/>
        <v>1110.6599999999999</v>
      </c>
      <c r="H288" s="5">
        <f t="shared" si="26"/>
        <v>1.6200000000001182</v>
      </c>
      <c r="K288">
        <v>1.1000000000000001</v>
      </c>
      <c r="L288" s="5">
        <f t="shared" si="24"/>
        <v>9.9040210325392133E-2</v>
      </c>
      <c r="M288" t="s">
        <v>88</v>
      </c>
    </row>
    <row r="289" spans="1:13" x14ac:dyDescent="0.25">
      <c r="A289" t="s">
        <v>89</v>
      </c>
      <c r="B289" t="s">
        <v>18</v>
      </c>
      <c r="C289" s="4" t="s">
        <v>230</v>
      </c>
      <c r="E289">
        <v>1121.52</v>
      </c>
      <c r="F289">
        <v>1122.78</v>
      </c>
      <c r="G289" s="5">
        <f t="shared" si="25"/>
        <v>1122.1500000000001</v>
      </c>
      <c r="H289" s="5">
        <f t="shared" si="26"/>
        <v>1.2599999999999909</v>
      </c>
      <c r="K289">
        <v>1.42</v>
      </c>
      <c r="L289" s="5">
        <f t="shared" si="24"/>
        <v>0.12654279730873766</v>
      </c>
      <c r="M289" t="s">
        <v>88</v>
      </c>
    </row>
    <row r="290" spans="1:13" x14ac:dyDescent="0.25">
      <c r="A290" t="s">
        <v>89</v>
      </c>
      <c r="B290" t="s">
        <v>18</v>
      </c>
      <c r="C290" s="4" t="s">
        <v>230</v>
      </c>
      <c r="E290">
        <v>1154.98</v>
      </c>
      <c r="F290">
        <v>1157.3900000000001</v>
      </c>
      <c r="G290" s="5">
        <f t="shared" si="25"/>
        <v>1156.1849999999999</v>
      </c>
      <c r="H290" s="5">
        <f t="shared" si="26"/>
        <v>2.4100000000000819</v>
      </c>
      <c r="K290">
        <v>0.67</v>
      </c>
      <c r="L290" s="5">
        <f t="shared" si="24"/>
        <v>5.7949203630906818E-2</v>
      </c>
      <c r="M290" t="s">
        <v>88</v>
      </c>
    </row>
    <row r="291" spans="1:13" x14ac:dyDescent="0.25">
      <c r="A291" t="s">
        <v>89</v>
      </c>
      <c r="B291" t="s">
        <v>18</v>
      </c>
      <c r="C291" s="4" t="s">
        <v>230</v>
      </c>
      <c r="E291">
        <v>1164.31</v>
      </c>
      <c r="F291">
        <v>1169.3599999999999</v>
      </c>
      <c r="G291" s="5">
        <f t="shared" si="25"/>
        <v>1166.835</v>
      </c>
      <c r="H291" s="5">
        <f t="shared" si="26"/>
        <v>5.0499999999999545</v>
      </c>
      <c r="K291">
        <v>0.69</v>
      </c>
      <c r="L291" s="5">
        <f t="shared" si="24"/>
        <v>5.9134324904549479E-2</v>
      </c>
      <c r="M291" t="s">
        <v>88</v>
      </c>
    </row>
    <row r="292" spans="1:13" x14ac:dyDescent="0.25">
      <c r="A292" t="s">
        <v>89</v>
      </c>
      <c r="B292" t="s">
        <v>18</v>
      </c>
      <c r="C292" s="4" t="s">
        <v>230</v>
      </c>
      <c r="E292">
        <v>1181.9100000000001</v>
      </c>
      <c r="F292">
        <v>1182.71</v>
      </c>
      <c r="G292" s="5">
        <f t="shared" si="25"/>
        <v>1182.31</v>
      </c>
      <c r="H292" s="5">
        <f t="shared" si="26"/>
        <v>0.79999999999995453</v>
      </c>
      <c r="K292">
        <v>0.73</v>
      </c>
      <c r="L292" s="5">
        <f t="shared" si="24"/>
        <v>6.1743535959266183E-2</v>
      </c>
    </row>
    <row r="293" spans="1:13" x14ac:dyDescent="0.25">
      <c r="A293" t="s">
        <v>90</v>
      </c>
      <c r="B293" t="s">
        <v>91</v>
      </c>
      <c r="C293" s="4" t="s">
        <v>230</v>
      </c>
      <c r="E293">
        <v>944</v>
      </c>
      <c r="G293" s="5">
        <f t="shared" ref="G293:G308" si="27">E293</f>
        <v>944</v>
      </c>
      <c r="H293" s="5"/>
      <c r="I293">
        <v>71</v>
      </c>
      <c r="K293">
        <f t="shared" ref="K293:K308" si="28">I293/35.315</f>
        <v>2.0104771343621692</v>
      </c>
      <c r="L293" s="5">
        <f t="shared" si="24"/>
        <v>0.21297427270785693</v>
      </c>
      <c r="M293" t="s">
        <v>129</v>
      </c>
    </row>
    <row r="294" spans="1:13" x14ac:dyDescent="0.25">
      <c r="A294" t="s">
        <v>90</v>
      </c>
      <c r="B294" t="s">
        <v>91</v>
      </c>
      <c r="C294" s="4" t="s">
        <v>230</v>
      </c>
      <c r="E294">
        <v>970</v>
      </c>
      <c r="G294" s="5">
        <f t="shared" si="27"/>
        <v>970</v>
      </c>
      <c r="H294" s="5"/>
      <c r="I294">
        <v>75</v>
      </c>
      <c r="K294">
        <f t="shared" si="28"/>
        <v>2.1237434517910239</v>
      </c>
      <c r="L294" s="5">
        <f t="shared" si="24"/>
        <v>0.21894262389598185</v>
      </c>
      <c r="M294" t="s">
        <v>129</v>
      </c>
    </row>
    <row r="295" spans="1:13" x14ac:dyDescent="0.25">
      <c r="A295" t="s">
        <v>90</v>
      </c>
      <c r="B295" t="s">
        <v>91</v>
      </c>
      <c r="C295" s="4" t="s">
        <v>230</v>
      </c>
      <c r="E295">
        <v>982</v>
      </c>
      <c r="G295" s="5">
        <f t="shared" si="27"/>
        <v>982</v>
      </c>
      <c r="H295" s="5"/>
      <c r="I295">
        <v>72</v>
      </c>
      <c r="K295">
        <f t="shared" si="28"/>
        <v>2.0387937137193828</v>
      </c>
      <c r="L295" s="5">
        <f t="shared" si="24"/>
        <v>0.20761646779219783</v>
      </c>
      <c r="M295" t="s">
        <v>129</v>
      </c>
    </row>
    <row r="296" spans="1:13" x14ac:dyDescent="0.25">
      <c r="A296" t="s">
        <v>90</v>
      </c>
      <c r="B296" t="s">
        <v>91</v>
      </c>
      <c r="C296" s="4" t="s">
        <v>230</v>
      </c>
      <c r="E296">
        <v>989</v>
      </c>
      <c r="G296" s="5">
        <f t="shared" si="27"/>
        <v>989</v>
      </c>
      <c r="H296" s="5"/>
      <c r="I296">
        <v>113</v>
      </c>
      <c r="K296">
        <f t="shared" si="28"/>
        <v>3.1997734673651426</v>
      </c>
      <c r="L296" s="5">
        <f t="shared" si="24"/>
        <v>0.32353624543631371</v>
      </c>
      <c r="M296" t="s">
        <v>129</v>
      </c>
    </row>
    <row r="297" spans="1:13" x14ac:dyDescent="0.25">
      <c r="A297" t="s">
        <v>90</v>
      </c>
      <c r="B297" t="s">
        <v>91</v>
      </c>
      <c r="C297" s="4" t="s">
        <v>230</v>
      </c>
      <c r="E297">
        <v>991</v>
      </c>
      <c r="G297" s="5">
        <f t="shared" si="27"/>
        <v>991</v>
      </c>
      <c r="H297" s="5"/>
      <c r="I297">
        <v>73</v>
      </c>
      <c r="K297">
        <f t="shared" si="28"/>
        <v>2.0671102930765963</v>
      </c>
      <c r="L297" s="5">
        <f t="shared" si="24"/>
        <v>0.20858832422569082</v>
      </c>
      <c r="M297" t="s">
        <v>129</v>
      </c>
    </row>
    <row r="298" spans="1:13" x14ac:dyDescent="0.25">
      <c r="A298" t="s">
        <v>90</v>
      </c>
      <c r="B298" t="s">
        <v>91</v>
      </c>
      <c r="C298" s="4" t="s">
        <v>230</v>
      </c>
      <c r="E298">
        <v>997</v>
      </c>
      <c r="G298" s="5">
        <f t="shared" si="27"/>
        <v>997</v>
      </c>
      <c r="H298" s="5"/>
      <c r="I298">
        <v>121</v>
      </c>
      <c r="K298">
        <f t="shared" si="28"/>
        <v>3.4263061022228518</v>
      </c>
      <c r="L298" s="5">
        <f t="shared" si="24"/>
        <v>0.34366159500730709</v>
      </c>
      <c r="M298" t="s">
        <v>129</v>
      </c>
    </row>
    <row r="299" spans="1:13" x14ac:dyDescent="0.25">
      <c r="A299" t="s">
        <v>90</v>
      </c>
      <c r="B299" t="s">
        <v>91</v>
      </c>
      <c r="C299" s="4" t="s">
        <v>230</v>
      </c>
      <c r="E299">
        <v>1033</v>
      </c>
      <c r="G299" s="5">
        <f t="shared" si="27"/>
        <v>1033</v>
      </c>
      <c r="H299" s="5"/>
      <c r="I299">
        <v>85</v>
      </c>
      <c r="K299">
        <f t="shared" si="28"/>
        <v>2.4069092453631602</v>
      </c>
      <c r="L299" s="5">
        <f t="shared" si="24"/>
        <v>0.23300186305548501</v>
      </c>
      <c r="M299" t="s">
        <v>129</v>
      </c>
    </row>
    <row r="300" spans="1:13" x14ac:dyDescent="0.25">
      <c r="A300" t="s">
        <v>90</v>
      </c>
      <c r="B300" t="s">
        <v>91</v>
      </c>
      <c r="C300" s="4" t="s">
        <v>230</v>
      </c>
      <c r="E300">
        <v>1042</v>
      </c>
      <c r="G300" s="5">
        <f t="shared" si="27"/>
        <v>1042</v>
      </c>
      <c r="H300" s="5"/>
      <c r="I300">
        <v>93</v>
      </c>
      <c r="K300">
        <f t="shared" si="28"/>
        <v>2.6334418802208694</v>
      </c>
      <c r="L300" s="5">
        <f t="shared" si="24"/>
        <v>0.25272954704614869</v>
      </c>
      <c r="M300" t="s">
        <v>129</v>
      </c>
    </row>
    <row r="301" spans="1:13" x14ac:dyDescent="0.25">
      <c r="A301" t="s">
        <v>90</v>
      </c>
      <c r="B301" t="s">
        <v>91</v>
      </c>
      <c r="C301" s="4" t="s">
        <v>230</v>
      </c>
      <c r="E301">
        <v>1047</v>
      </c>
      <c r="G301" s="5">
        <f t="shared" si="27"/>
        <v>1047</v>
      </c>
      <c r="H301" s="5"/>
      <c r="I301">
        <v>92</v>
      </c>
      <c r="K301">
        <f t="shared" si="28"/>
        <v>2.6051253008636559</v>
      </c>
      <c r="L301" s="5">
        <f t="shared" si="24"/>
        <v>0.24881808031171501</v>
      </c>
      <c r="M301" t="s">
        <v>129</v>
      </c>
    </row>
    <row r="302" spans="1:13" x14ac:dyDescent="0.25">
      <c r="A302" t="s">
        <v>90</v>
      </c>
      <c r="B302" t="s">
        <v>91</v>
      </c>
      <c r="C302" s="4" t="s">
        <v>230</v>
      </c>
      <c r="E302">
        <v>1057</v>
      </c>
      <c r="G302" s="5">
        <f t="shared" si="27"/>
        <v>1057</v>
      </c>
      <c r="H302" s="5"/>
      <c r="I302">
        <v>83</v>
      </c>
      <c r="K302">
        <f t="shared" si="28"/>
        <v>2.3502760866487331</v>
      </c>
      <c r="L302" s="5">
        <f t="shared" si="24"/>
        <v>0.2223534613669568</v>
      </c>
      <c r="M302" t="s">
        <v>129</v>
      </c>
    </row>
    <row r="303" spans="1:13" x14ac:dyDescent="0.25">
      <c r="A303" t="s">
        <v>90</v>
      </c>
      <c r="B303" t="s">
        <v>91</v>
      </c>
      <c r="C303" s="4" t="s">
        <v>230</v>
      </c>
      <c r="E303">
        <v>1061</v>
      </c>
      <c r="G303" s="5">
        <f t="shared" si="27"/>
        <v>1061</v>
      </c>
      <c r="H303" s="5"/>
      <c r="I303">
        <v>96</v>
      </c>
      <c r="K303">
        <f t="shared" si="28"/>
        <v>2.7183916182925105</v>
      </c>
      <c r="L303" s="5">
        <f t="shared" si="24"/>
        <v>0.25621033160155615</v>
      </c>
      <c r="M303" t="s">
        <v>129</v>
      </c>
    </row>
    <row r="304" spans="1:13" x14ac:dyDescent="0.25">
      <c r="A304" t="s">
        <v>90</v>
      </c>
      <c r="B304" t="s">
        <v>91</v>
      </c>
      <c r="C304" s="4" t="s">
        <v>230</v>
      </c>
      <c r="E304">
        <v>1069</v>
      </c>
      <c r="G304" s="5">
        <f t="shared" si="27"/>
        <v>1069</v>
      </c>
      <c r="H304" s="5"/>
      <c r="I304">
        <v>68</v>
      </c>
      <c r="K304">
        <f t="shared" si="28"/>
        <v>1.9255273962905282</v>
      </c>
      <c r="L304" s="5">
        <f t="shared" si="24"/>
        <v>0.18012417177647599</v>
      </c>
      <c r="M304" t="s">
        <v>129</v>
      </c>
    </row>
    <row r="305" spans="1:13" x14ac:dyDescent="0.25">
      <c r="A305" t="s">
        <v>90</v>
      </c>
      <c r="B305" t="s">
        <v>17</v>
      </c>
      <c r="C305" t="s">
        <v>17</v>
      </c>
      <c r="E305">
        <v>1075</v>
      </c>
      <c r="G305" s="5">
        <f t="shared" si="27"/>
        <v>1075</v>
      </c>
      <c r="H305" s="5"/>
      <c r="I305">
        <v>94</v>
      </c>
      <c r="K305">
        <f t="shared" si="28"/>
        <v>2.661758459578083</v>
      </c>
      <c r="L305" s="5">
        <f t="shared" si="24"/>
        <v>0.24760543810028679</v>
      </c>
      <c r="M305" t="s">
        <v>129</v>
      </c>
    </row>
    <row r="306" spans="1:13" x14ac:dyDescent="0.25">
      <c r="A306" t="s">
        <v>90</v>
      </c>
      <c r="B306" t="s">
        <v>17</v>
      </c>
      <c r="C306" t="s">
        <v>17</v>
      </c>
      <c r="E306">
        <v>1108</v>
      </c>
      <c r="G306" s="5">
        <f t="shared" si="27"/>
        <v>1108</v>
      </c>
      <c r="H306" s="5"/>
      <c r="I306">
        <v>107</v>
      </c>
      <c r="K306">
        <f t="shared" si="28"/>
        <v>3.0298739912218604</v>
      </c>
      <c r="L306" s="5">
        <f t="shared" si="24"/>
        <v>0.27345433133771307</v>
      </c>
      <c r="M306" t="s">
        <v>129</v>
      </c>
    </row>
    <row r="307" spans="1:13" x14ac:dyDescent="0.25">
      <c r="A307" t="s">
        <v>90</v>
      </c>
      <c r="B307" t="s">
        <v>17</v>
      </c>
      <c r="C307" t="s">
        <v>17</v>
      </c>
      <c r="E307">
        <v>1123</v>
      </c>
      <c r="G307" s="5">
        <f t="shared" si="27"/>
        <v>1123</v>
      </c>
      <c r="H307" s="5"/>
      <c r="I307">
        <v>89</v>
      </c>
      <c r="K307">
        <f t="shared" si="28"/>
        <v>2.5201755627920148</v>
      </c>
      <c r="L307" s="5">
        <f t="shared" si="24"/>
        <v>0.22441456480783747</v>
      </c>
      <c r="M307" t="s">
        <v>129</v>
      </c>
    </row>
    <row r="308" spans="1:13" x14ac:dyDescent="0.25">
      <c r="A308" t="s">
        <v>90</v>
      </c>
      <c r="B308" t="s">
        <v>17</v>
      </c>
      <c r="C308" t="s">
        <v>17</v>
      </c>
      <c r="E308">
        <v>1128</v>
      </c>
      <c r="G308" s="5">
        <f t="shared" si="27"/>
        <v>1128</v>
      </c>
      <c r="H308" s="5"/>
      <c r="I308">
        <v>88</v>
      </c>
      <c r="K308">
        <f t="shared" si="28"/>
        <v>2.4918589834348013</v>
      </c>
      <c r="L308" s="5">
        <f t="shared" si="24"/>
        <v>0.22090948434705684</v>
      </c>
      <c r="M308" t="s">
        <v>129</v>
      </c>
    </row>
    <row r="309" spans="1:13" x14ac:dyDescent="0.25">
      <c r="A309" t="s">
        <v>92</v>
      </c>
      <c r="B309" t="s">
        <v>18</v>
      </c>
      <c r="C309" s="4" t="s">
        <v>230</v>
      </c>
      <c r="D309" t="s">
        <v>94</v>
      </c>
      <c r="E309">
        <v>907.39</v>
      </c>
      <c r="F309">
        <v>908.3</v>
      </c>
      <c r="G309" s="5">
        <f t="shared" ref="G309:G340" si="29">((F309-E309)/2)+E309</f>
        <v>907.84500000000003</v>
      </c>
      <c r="H309" s="5">
        <f t="shared" ref="H309:H340" si="30">F309-E309</f>
        <v>0.90999999999996817</v>
      </c>
      <c r="J309">
        <v>3.97</v>
      </c>
      <c r="L309" s="5">
        <f t="shared" si="24"/>
        <v>0</v>
      </c>
      <c r="M309" t="s">
        <v>93</v>
      </c>
    </row>
    <row r="310" spans="1:13" x14ac:dyDescent="0.25">
      <c r="A310" t="s">
        <v>92</v>
      </c>
      <c r="B310" t="s">
        <v>18</v>
      </c>
      <c r="C310" s="4" t="s">
        <v>230</v>
      </c>
      <c r="D310" t="s">
        <v>94</v>
      </c>
      <c r="E310">
        <v>908.3</v>
      </c>
      <c r="F310">
        <v>909.29</v>
      </c>
      <c r="G310" s="5">
        <f t="shared" si="29"/>
        <v>908.79499999999996</v>
      </c>
      <c r="H310" s="5">
        <f t="shared" si="30"/>
        <v>0.99000000000000909</v>
      </c>
      <c r="J310">
        <v>2.8</v>
      </c>
      <c r="L310" s="5">
        <f t="shared" si="24"/>
        <v>0</v>
      </c>
      <c r="M310" t="s">
        <v>93</v>
      </c>
    </row>
    <row r="311" spans="1:13" x14ac:dyDescent="0.25">
      <c r="A311" t="s">
        <v>92</v>
      </c>
      <c r="B311" t="s">
        <v>18</v>
      </c>
      <c r="C311" s="4" t="s">
        <v>230</v>
      </c>
      <c r="D311" t="s">
        <v>94</v>
      </c>
      <c r="E311">
        <v>909.29</v>
      </c>
      <c r="F311">
        <v>910.2</v>
      </c>
      <c r="G311" s="5">
        <f t="shared" si="29"/>
        <v>909.745</v>
      </c>
      <c r="H311" s="5">
        <f t="shared" si="30"/>
        <v>0.91000000000008185</v>
      </c>
      <c r="J311">
        <v>3.53</v>
      </c>
      <c r="L311" s="5">
        <f t="shared" si="24"/>
        <v>0</v>
      </c>
      <c r="M311" t="s">
        <v>93</v>
      </c>
    </row>
    <row r="312" spans="1:13" x14ac:dyDescent="0.25">
      <c r="A312" t="s">
        <v>92</v>
      </c>
      <c r="B312" t="s">
        <v>18</v>
      </c>
      <c r="C312" s="4" t="s">
        <v>230</v>
      </c>
      <c r="D312" t="s">
        <v>94</v>
      </c>
      <c r="E312">
        <v>910.2</v>
      </c>
      <c r="F312">
        <v>911.2</v>
      </c>
      <c r="G312" s="5">
        <f t="shared" si="29"/>
        <v>910.7</v>
      </c>
      <c r="H312" s="5">
        <f t="shared" si="30"/>
        <v>1</v>
      </c>
      <c r="J312">
        <v>3.2</v>
      </c>
      <c r="L312" s="5">
        <f t="shared" si="24"/>
        <v>0</v>
      </c>
      <c r="M312" t="s">
        <v>93</v>
      </c>
    </row>
    <row r="313" spans="1:13" x14ac:dyDescent="0.25">
      <c r="A313" t="s">
        <v>92</v>
      </c>
      <c r="B313" t="s">
        <v>18</v>
      </c>
      <c r="C313" s="4" t="s">
        <v>230</v>
      </c>
      <c r="D313" t="s">
        <v>94</v>
      </c>
      <c r="E313">
        <v>911.2</v>
      </c>
      <c r="F313">
        <v>912.2</v>
      </c>
      <c r="G313" s="5">
        <f t="shared" si="29"/>
        <v>911.7</v>
      </c>
      <c r="H313" s="5">
        <f t="shared" si="30"/>
        <v>1</v>
      </c>
      <c r="J313">
        <v>5.05</v>
      </c>
      <c r="L313" s="5">
        <f t="shared" si="24"/>
        <v>0</v>
      </c>
      <c r="M313" t="s">
        <v>93</v>
      </c>
    </row>
    <row r="314" spans="1:13" x14ac:dyDescent="0.25">
      <c r="A314" t="s">
        <v>92</v>
      </c>
      <c r="B314" t="s">
        <v>18</v>
      </c>
      <c r="C314" s="4" t="s">
        <v>230</v>
      </c>
      <c r="D314" t="s">
        <v>94</v>
      </c>
      <c r="E314">
        <v>912.2</v>
      </c>
      <c r="F314">
        <v>913.09</v>
      </c>
      <c r="G314" s="5">
        <f t="shared" si="29"/>
        <v>912.64499999999998</v>
      </c>
      <c r="H314" s="5">
        <f t="shared" si="30"/>
        <v>0.88999999999998636</v>
      </c>
      <c r="J314">
        <v>5.41</v>
      </c>
      <c r="L314" s="5">
        <f t="shared" si="24"/>
        <v>0</v>
      </c>
      <c r="M314" t="s">
        <v>93</v>
      </c>
    </row>
    <row r="315" spans="1:13" x14ac:dyDescent="0.25">
      <c r="A315" t="s">
        <v>92</v>
      </c>
      <c r="B315" t="s">
        <v>18</v>
      </c>
      <c r="C315" s="4" t="s">
        <v>230</v>
      </c>
      <c r="D315" t="s">
        <v>94</v>
      </c>
      <c r="E315">
        <v>913.09</v>
      </c>
      <c r="F315">
        <v>914.09</v>
      </c>
      <c r="G315" s="5">
        <f t="shared" si="29"/>
        <v>913.59</v>
      </c>
      <c r="H315" s="5">
        <f t="shared" si="30"/>
        <v>1</v>
      </c>
      <c r="J315">
        <v>4.24</v>
      </c>
      <c r="L315" s="5">
        <f t="shared" si="24"/>
        <v>0</v>
      </c>
      <c r="M315" t="s">
        <v>93</v>
      </c>
    </row>
    <row r="316" spans="1:13" x14ac:dyDescent="0.25">
      <c r="A316" t="s">
        <v>92</v>
      </c>
      <c r="B316" t="s">
        <v>18</v>
      </c>
      <c r="C316" s="4" t="s">
        <v>230</v>
      </c>
      <c r="E316">
        <v>957.63</v>
      </c>
      <c r="F316">
        <v>957.93</v>
      </c>
      <c r="G316" s="5">
        <f t="shared" si="29"/>
        <v>957.78</v>
      </c>
      <c r="H316" s="5">
        <f t="shared" si="30"/>
        <v>0.29999999999995453</v>
      </c>
      <c r="J316">
        <v>6.47</v>
      </c>
      <c r="L316" s="5">
        <f t="shared" si="24"/>
        <v>0</v>
      </c>
      <c r="M316" t="s">
        <v>93</v>
      </c>
    </row>
    <row r="317" spans="1:13" x14ac:dyDescent="0.25">
      <c r="A317" t="s">
        <v>92</v>
      </c>
      <c r="B317" t="s">
        <v>18</v>
      </c>
      <c r="C317" s="4" t="s">
        <v>230</v>
      </c>
      <c r="E317">
        <v>964.45</v>
      </c>
      <c r="F317">
        <v>965.4</v>
      </c>
      <c r="G317" s="5">
        <f t="shared" si="29"/>
        <v>964.92499999999995</v>
      </c>
      <c r="H317" s="5">
        <f t="shared" si="30"/>
        <v>0.94999999999993179</v>
      </c>
      <c r="J317">
        <v>5.53</v>
      </c>
      <c r="L317" s="5">
        <f t="shared" si="24"/>
        <v>0</v>
      </c>
      <c r="M317" t="s">
        <v>93</v>
      </c>
    </row>
    <row r="318" spans="1:13" x14ac:dyDescent="0.25">
      <c r="A318" t="s">
        <v>92</v>
      </c>
      <c r="B318" t="s">
        <v>18</v>
      </c>
      <c r="C318" s="4" t="s">
        <v>230</v>
      </c>
      <c r="D318" t="s">
        <v>11</v>
      </c>
      <c r="E318">
        <v>969.78</v>
      </c>
      <c r="F318">
        <v>970.73</v>
      </c>
      <c r="G318" s="5">
        <f t="shared" si="29"/>
        <v>970.255</v>
      </c>
      <c r="H318" s="5">
        <f t="shared" si="30"/>
        <v>0.95000000000004547</v>
      </c>
      <c r="J318">
        <v>4.25</v>
      </c>
      <c r="L318" s="5">
        <f t="shared" si="24"/>
        <v>0</v>
      </c>
      <c r="M318" t="s">
        <v>93</v>
      </c>
    </row>
    <row r="319" spans="1:13" x14ac:dyDescent="0.25">
      <c r="A319" t="s">
        <v>92</v>
      </c>
      <c r="B319" t="s">
        <v>18</v>
      </c>
      <c r="C319" s="4" t="s">
        <v>230</v>
      </c>
      <c r="D319" t="s">
        <v>11</v>
      </c>
      <c r="E319">
        <v>970.73</v>
      </c>
      <c r="F319">
        <v>971.75</v>
      </c>
      <c r="G319" s="5">
        <f t="shared" si="29"/>
        <v>971.24</v>
      </c>
      <c r="H319" s="5">
        <f t="shared" si="30"/>
        <v>1.0199999999999818</v>
      </c>
      <c r="J319">
        <v>5.12</v>
      </c>
      <c r="L319" s="5">
        <f t="shared" si="24"/>
        <v>0</v>
      </c>
      <c r="M319" t="s">
        <v>93</v>
      </c>
    </row>
    <row r="320" spans="1:13" x14ac:dyDescent="0.25">
      <c r="A320" t="s">
        <v>92</v>
      </c>
      <c r="B320" t="s">
        <v>18</v>
      </c>
      <c r="C320" s="4" t="s">
        <v>230</v>
      </c>
      <c r="D320" t="s">
        <v>11</v>
      </c>
      <c r="E320">
        <v>971.75</v>
      </c>
      <c r="F320">
        <v>972.2</v>
      </c>
      <c r="G320" s="5">
        <f t="shared" si="29"/>
        <v>971.97500000000002</v>
      </c>
      <c r="H320" s="5">
        <f t="shared" si="30"/>
        <v>0.45000000000004547</v>
      </c>
      <c r="J320">
        <v>6.64</v>
      </c>
      <c r="L320" s="5">
        <f t="shared" si="24"/>
        <v>0</v>
      </c>
      <c r="M320" t="s">
        <v>93</v>
      </c>
    </row>
    <row r="321" spans="1:13" x14ac:dyDescent="0.25">
      <c r="A321" t="s">
        <v>92</v>
      </c>
      <c r="B321" t="s">
        <v>18</v>
      </c>
      <c r="C321" s="4" t="s">
        <v>230</v>
      </c>
      <c r="D321" t="s">
        <v>11</v>
      </c>
      <c r="E321">
        <v>972.2</v>
      </c>
      <c r="F321">
        <v>973.14</v>
      </c>
      <c r="G321" s="5">
        <f t="shared" si="29"/>
        <v>972.67000000000007</v>
      </c>
      <c r="H321" s="5">
        <f t="shared" si="30"/>
        <v>0.93999999999994088</v>
      </c>
      <c r="J321">
        <v>4.32</v>
      </c>
      <c r="L321" s="5">
        <f t="shared" si="24"/>
        <v>0</v>
      </c>
      <c r="M321" t="s">
        <v>93</v>
      </c>
    </row>
    <row r="322" spans="1:13" x14ac:dyDescent="0.25">
      <c r="A322" t="s">
        <v>92</v>
      </c>
      <c r="B322" t="s">
        <v>18</v>
      </c>
      <c r="C322" s="4" t="s">
        <v>230</v>
      </c>
      <c r="D322" t="s">
        <v>95</v>
      </c>
      <c r="E322">
        <v>982.16</v>
      </c>
      <c r="F322">
        <v>983.15</v>
      </c>
      <c r="G322" s="5">
        <f t="shared" si="29"/>
        <v>982.65499999999997</v>
      </c>
      <c r="H322" s="5">
        <f t="shared" si="30"/>
        <v>0.99000000000000909</v>
      </c>
      <c r="J322">
        <v>6.21</v>
      </c>
      <c r="L322" s="5">
        <f t="shared" si="24"/>
        <v>0</v>
      </c>
      <c r="M322" t="s">
        <v>93</v>
      </c>
    </row>
    <row r="323" spans="1:13" x14ac:dyDescent="0.25">
      <c r="A323" t="s">
        <v>92</v>
      </c>
      <c r="B323" t="s">
        <v>18</v>
      </c>
      <c r="C323" s="4" t="s">
        <v>230</v>
      </c>
      <c r="D323" t="s">
        <v>95</v>
      </c>
      <c r="E323">
        <v>983.15</v>
      </c>
      <c r="F323">
        <v>984.12</v>
      </c>
      <c r="G323" s="5">
        <f t="shared" si="29"/>
        <v>983.63499999999999</v>
      </c>
      <c r="H323" s="5">
        <f t="shared" si="30"/>
        <v>0.97000000000002728</v>
      </c>
      <c r="J323">
        <v>4.59</v>
      </c>
      <c r="L323" s="5">
        <f t="shared" ref="L323:L386" si="31">(K323/G323)*100</f>
        <v>0</v>
      </c>
      <c r="M323" t="s">
        <v>93</v>
      </c>
    </row>
    <row r="324" spans="1:13" x14ac:dyDescent="0.25">
      <c r="A324" t="s">
        <v>92</v>
      </c>
      <c r="B324" t="s">
        <v>18</v>
      </c>
      <c r="C324" s="4" t="s">
        <v>230</v>
      </c>
      <c r="D324" t="s">
        <v>95</v>
      </c>
      <c r="E324">
        <v>985.95</v>
      </c>
      <c r="F324">
        <v>986.43</v>
      </c>
      <c r="G324" s="5">
        <f t="shared" si="29"/>
        <v>986.19</v>
      </c>
      <c r="H324" s="5">
        <f t="shared" si="30"/>
        <v>0.4799999999999045</v>
      </c>
      <c r="J324">
        <v>4.7300000000000004</v>
      </c>
      <c r="L324" s="5">
        <f t="shared" si="31"/>
        <v>0</v>
      </c>
      <c r="M324" t="s">
        <v>93</v>
      </c>
    </row>
    <row r="325" spans="1:13" x14ac:dyDescent="0.25">
      <c r="A325" t="s">
        <v>92</v>
      </c>
      <c r="B325" t="s">
        <v>18</v>
      </c>
      <c r="C325" s="4" t="s">
        <v>230</v>
      </c>
      <c r="D325" t="s">
        <v>95</v>
      </c>
      <c r="E325">
        <v>989.72</v>
      </c>
      <c r="F325">
        <v>990.17</v>
      </c>
      <c r="G325" s="5">
        <f t="shared" si="29"/>
        <v>989.94499999999994</v>
      </c>
      <c r="H325" s="5">
        <f t="shared" si="30"/>
        <v>0.44999999999993179</v>
      </c>
      <c r="J325">
        <v>4.95</v>
      </c>
      <c r="L325" s="5">
        <f t="shared" si="31"/>
        <v>0</v>
      </c>
      <c r="M325" t="s">
        <v>93</v>
      </c>
    </row>
    <row r="326" spans="1:13" x14ac:dyDescent="0.25">
      <c r="A326" t="s">
        <v>92</v>
      </c>
      <c r="B326" t="s">
        <v>18</v>
      </c>
      <c r="C326" s="4" t="s">
        <v>230</v>
      </c>
      <c r="D326" t="s">
        <v>16</v>
      </c>
      <c r="E326">
        <v>990.17</v>
      </c>
      <c r="F326">
        <v>991.13</v>
      </c>
      <c r="G326" s="5">
        <f t="shared" si="29"/>
        <v>990.65</v>
      </c>
      <c r="H326" s="5">
        <f t="shared" si="30"/>
        <v>0.96000000000003638</v>
      </c>
      <c r="J326">
        <v>5.92</v>
      </c>
      <c r="L326" s="5">
        <f t="shared" si="31"/>
        <v>0</v>
      </c>
      <c r="M326" t="s">
        <v>93</v>
      </c>
    </row>
    <row r="327" spans="1:13" x14ac:dyDescent="0.25">
      <c r="A327" t="s">
        <v>92</v>
      </c>
      <c r="B327" t="s">
        <v>18</v>
      </c>
      <c r="C327" s="4" t="s">
        <v>230</v>
      </c>
      <c r="D327" t="s">
        <v>16</v>
      </c>
      <c r="E327">
        <v>991.13</v>
      </c>
      <c r="F327">
        <v>992.1</v>
      </c>
      <c r="G327" s="5">
        <f t="shared" si="29"/>
        <v>991.61500000000001</v>
      </c>
      <c r="H327" s="5">
        <f t="shared" si="30"/>
        <v>0.97000000000002728</v>
      </c>
      <c r="J327">
        <v>5.45</v>
      </c>
      <c r="L327" s="5">
        <f t="shared" si="31"/>
        <v>0</v>
      </c>
      <c r="M327" t="s">
        <v>93</v>
      </c>
    </row>
    <row r="328" spans="1:13" x14ac:dyDescent="0.25">
      <c r="A328" t="s">
        <v>92</v>
      </c>
      <c r="B328" t="s">
        <v>18</v>
      </c>
      <c r="C328" s="4" t="s">
        <v>230</v>
      </c>
      <c r="D328" t="s">
        <v>96</v>
      </c>
      <c r="E328">
        <v>997.69</v>
      </c>
      <c r="F328">
        <v>998.07</v>
      </c>
      <c r="G328" s="5">
        <f t="shared" si="29"/>
        <v>997.88000000000011</v>
      </c>
      <c r="H328" s="5">
        <f t="shared" si="30"/>
        <v>0.37999999999999545</v>
      </c>
      <c r="J328">
        <v>5.26</v>
      </c>
      <c r="L328" s="5">
        <f t="shared" si="31"/>
        <v>0</v>
      </c>
      <c r="M328" t="s">
        <v>93</v>
      </c>
    </row>
    <row r="329" spans="1:13" x14ac:dyDescent="0.25">
      <c r="A329" t="s">
        <v>92</v>
      </c>
      <c r="B329" t="s">
        <v>18</v>
      </c>
      <c r="C329" s="4" t="s">
        <v>230</v>
      </c>
      <c r="D329" t="s">
        <v>96</v>
      </c>
      <c r="E329">
        <v>998.07</v>
      </c>
      <c r="F329">
        <v>999.07</v>
      </c>
      <c r="G329" s="5">
        <f t="shared" si="29"/>
        <v>998.57</v>
      </c>
      <c r="H329" s="5">
        <f t="shared" si="30"/>
        <v>1</v>
      </c>
      <c r="J329">
        <v>4.84</v>
      </c>
      <c r="L329" s="5">
        <f t="shared" si="31"/>
        <v>0</v>
      </c>
      <c r="M329" t="s">
        <v>93</v>
      </c>
    </row>
    <row r="330" spans="1:13" x14ac:dyDescent="0.25">
      <c r="A330" t="s">
        <v>92</v>
      </c>
      <c r="B330" t="s">
        <v>17</v>
      </c>
      <c r="C330" t="s">
        <v>17</v>
      </c>
      <c r="D330" t="s">
        <v>96</v>
      </c>
      <c r="E330">
        <v>1002.43</v>
      </c>
      <c r="F330">
        <v>1003.45</v>
      </c>
      <c r="G330" s="5">
        <f t="shared" si="29"/>
        <v>1002.94</v>
      </c>
      <c r="H330" s="5">
        <f t="shared" si="30"/>
        <v>1.0200000000000955</v>
      </c>
      <c r="J330">
        <v>4.84</v>
      </c>
      <c r="L330" s="5">
        <f t="shared" si="31"/>
        <v>0</v>
      </c>
      <c r="M330" t="s">
        <v>93</v>
      </c>
    </row>
    <row r="331" spans="1:13" x14ac:dyDescent="0.25">
      <c r="A331" t="s">
        <v>92</v>
      </c>
      <c r="B331" t="s">
        <v>17</v>
      </c>
      <c r="C331" t="s">
        <v>17</v>
      </c>
      <c r="D331" t="s">
        <v>96</v>
      </c>
      <c r="E331">
        <v>1003.45</v>
      </c>
      <c r="F331">
        <v>1004.17</v>
      </c>
      <c r="G331" s="5">
        <f t="shared" si="29"/>
        <v>1003.81</v>
      </c>
      <c r="H331" s="5">
        <f t="shared" si="30"/>
        <v>0.7199999999999136</v>
      </c>
      <c r="J331">
        <v>4.72</v>
      </c>
      <c r="L331" s="5">
        <f t="shared" si="31"/>
        <v>0</v>
      </c>
      <c r="M331" t="s">
        <v>93</v>
      </c>
    </row>
    <row r="332" spans="1:13" x14ac:dyDescent="0.25">
      <c r="A332" t="s">
        <v>92</v>
      </c>
      <c r="B332" t="s">
        <v>17</v>
      </c>
      <c r="C332" t="s">
        <v>17</v>
      </c>
      <c r="E332">
        <v>1038.94</v>
      </c>
      <c r="F332">
        <v>1039.96</v>
      </c>
      <c r="G332" s="5">
        <f t="shared" si="29"/>
        <v>1039.45</v>
      </c>
      <c r="H332" s="5">
        <f t="shared" si="30"/>
        <v>1.0199999999999818</v>
      </c>
      <c r="J332">
        <v>4.1900000000000004</v>
      </c>
      <c r="L332" s="5">
        <f t="shared" si="31"/>
        <v>0</v>
      </c>
      <c r="M332" t="s">
        <v>93</v>
      </c>
    </row>
    <row r="333" spans="1:13" x14ac:dyDescent="0.25">
      <c r="A333" t="s">
        <v>92</v>
      </c>
      <c r="B333" t="s">
        <v>17</v>
      </c>
      <c r="C333" t="s">
        <v>17</v>
      </c>
      <c r="D333" t="s">
        <v>97</v>
      </c>
      <c r="E333">
        <v>1052.56</v>
      </c>
      <c r="F333">
        <v>1053.06</v>
      </c>
      <c r="G333" s="5">
        <f t="shared" si="29"/>
        <v>1052.81</v>
      </c>
      <c r="H333" s="5">
        <f t="shared" si="30"/>
        <v>0.5</v>
      </c>
      <c r="J333">
        <v>3.44</v>
      </c>
      <c r="L333" s="5">
        <f t="shared" si="31"/>
        <v>0</v>
      </c>
      <c r="M333" t="s">
        <v>93</v>
      </c>
    </row>
    <row r="334" spans="1:13" x14ac:dyDescent="0.25">
      <c r="A334" t="s">
        <v>92</v>
      </c>
      <c r="B334" t="s">
        <v>17</v>
      </c>
      <c r="C334" t="s">
        <v>17</v>
      </c>
      <c r="D334" t="s">
        <v>97</v>
      </c>
      <c r="E334">
        <v>1053.06</v>
      </c>
      <c r="F334">
        <v>1054.06</v>
      </c>
      <c r="G334" s="5">
        <f t="shared" si="29"/>
        <v>1053.56</v>
      </c>
      <c r="H334" s="5">
        <f t="shared" si="30"/>
        <v>1</v>
      </c>
      <c r="J334">
        <v>5.13</v>
      </c>
      <c r="L334" s="5">
        <f t="shared" si="31"/>
        <v>0</v>
      </c>
      <c r="M334" t="s">
        <v>93</v>
      </c>
    </row>
    <row r="335" spans="1:13" x14ac:dyDescent="0.25">
      <c r="A335" t="s">
        <v>98</v>
      </c>
      <c r="B335" t="s">
        <v>18</v>
      </c>
      <c r="C335" s="4" t="s">
        <v>230</v>
      </c>
      <c r="D335" t="s">
        <v>68</v>
      </c>
      <c r="E335">
        <v>859.02</v>
      </c>
      <c r="F335">
        <v>860.02</v>
      </c>
      <c r="G335" s="5">
        <f t="shared" si="29"/>
        <v>859.52</v>
      </c>
      <c r="H335" s="5">
        <f t="shared" si="30"/>
        <v>1</v>
      </c>
      <c r="K335">
        <v>0.92</v>
      </c>
      <c r="L335" s="5">
        <f t="shared" si="31"/>
        <v>0.10703648548026805</v>
      </c>
      <c r="M335" t="s">
        <v>99</v>
      </c>
    </row>
    <row r="336" spans="1:13" x14ac:dyDescent="0.25">
      <c r="A336" t="s">
        <v>98</v>
      </c>
      <c r="B336" t="s">
        <v>18</v>
      </c>
      <c r="C336" s="4" t="s">
        <v>230</v>
      </c>
      <c r="D336" t="s">
        <v>68</v>
      </c>
      <c r="E336">
        <v>860.02</v>
      </c>
      <c r="F336">
        <v>861.02</v>
      </c>
      <c r="G336" s="5">
        <f t="shared" si="29"/>
        <v>860.52</v>
      </c>
      <c r="H336" s="5">
        <f t="shared" si="30"/>
        <v>1</v>
      </c>
      <c r="K336">
        <v>0.89</v>
      </c>
      <c r="L336" s="5">
        <f t="shared" si="31"/>
        <v>0.10342583554130061</v>
      </c>
      <c r="M336" t="s">
        <v>99</v>
      </c>
    </row>
    <row r="337" spans="1:13" x14ac:dyDescent="0.25">
      <c r="A337" t="s">
        <v>98</v>
      </c>
      <c r="B337" t="s">
        <v>18</v>
      </c>
      <c r="C337" s="4" t="s">
        <v>230</v>
      </c>
      <c r="D337" t="s">
        <v>68</v>
      </c>
      <c r="E337">
        <v>861.02</v>
      </c>
      <c r="F337">
        <v>862.02</v>
      </c>
      <c r="G337" s="5">
        <f t="shared" si="29"/>
        <v>861.52</v>
      </c>
      <c r="H337" s="5">
        <f t="shared" si="30"/>
        <v>1</v>
      </c>
      <c r="K337">
        <v>1.25</v>
      </c>
      <c r="L337" s="5">
        <f t="shared" si="31"/>
        <v>0.14509239483703221</v>
      </c>
      <c r="M337" t="s">
        <v>99</v>
      </c>
    </row>
    <row r="338" spans="1:13" x14ac:dyDescent="0.25">
      <c r="A338" t="s">
        <v>98</v>
      </c>
      <c r="B338" t="s">
        <v>18</v>
      </c>
      <c r="C338" s="4" t="s">
        <v>230</v>
      </c>
      <c r="D338" t="s">
        <v>68</v>
      </c>
      <c r="E338">
        <v>889.55</v>
      </c>
      <c r="F338">
        <v>890.55</v>
      </c>
      <c r="G338" s="5">
        <f t="shared" si="29"/>
        <v>890.05</v>
      </c>
      <c r="H338" s="5">
        <f t="shared" si="30"/>
        <v>1</v>
      </c>
      <c r="K338">
        <v>1.2</v>
      </c>
      <c r="L338" s="5">
        <f t="shared" si="31"/>
        <v>0.13482388629852254</v>
      </c>
      <c r="M338" t="s">
        <v>99</v>
      </c>
    </row>
    <row r="339" spans="1:13" x14ac:dyDescent="0.25">
      <c r="A339" t="s">
        <v>100</v>
      </c>
      <c r="B339" t="s">
        <v>18</v>
      </c>
      <c r="C339" s="4" t="s">
        <v>230</v>
      </c>
      <c r="D339" t="s">
        <v>40</v>
      </c>
      <c r="E339">
        <v>538.16</v>
      </c>
      <c r="F339">
        <v>539.16</v>
      </c>
      <c r="G339" s="5">
        <f t="shared" si="29"/>
        <v>538.66</v>
      </c>
      <c r="H339" s="5">
        <f t="shared" si="30"/>
        <v>1</v>
      </c>
      <c r="K339">
        <v>0.39</v>
      </c>
      <c r="L339" s="5">
        <f t="shared" si="31"/>
        <v>7.240188616195746E-2</v>
      </c>
    </row>
    <row r="340" spans="1:13" x14ac:dyDescent="0.25">
      <c r="A340" t="s">
        <v>100</v>
      </c>
      <c r="B340" t="s">
        <v>18</v>
      </c>
      <c r="C340" s="4" t="s">
        <v>230</v>
      </c>
      <c r="D340" t="s">
        <v>42</v>
      </c>
      <c r="E340">
        <v>590.03</v>
      </c>
      <c r="F340">
        <v>591.03</v>
      </c>
      <c r="G340" s="5">
        <f t="shared" si="29"/>
        <v>590.53</v>
      </c>
      <c r="H340" s="5">
        <f t="shared" si="30"/>
        <v>1</v>
      </c>
      <c r="K340">
        <v>0.18</v>
      </c>
      <c r="L340" s="5">
        <f t="shared" si="31"/>
        <v>3.0481093255211422E-2</v>
      </c>
    </row>
    <row r="341" spans="1:13" x14ac:dyDescent="0.25">
      <c r="A341" t="s">
        <v>100</v>
      </c>
      <c r="B341" t="s">
        <v>18</v>
      </c>
      <c r="C341" s="4" t="s">
        <v>230</v>
      </c>
      <c r="D341" t="s">
        <v>42</v>
      </c>
      <c r="E341">
        <v>591.03</v>
      </c>
      <c r="F341">
        <v>592.03</v>
      </c>
      <c r="G341" s="5">
        <f t="shared" ref="G341:G372" si="32">((F341-E341)/2)+E341</f>
        <v>591.53</v>
      </c>
      <c r="H341" s="5">
        <f t="shared" ref="H341:H372" si="33">F341-E341</f>
        <v>1</v>
      </c>
      <c r="K341">
        <v>0.13</v>
      </c>
      <c r="L341" s="5">
        <f t="shared" si="31"/>
        <v>2.1976907341977586E-2</v>
      </c>
    </row>
    <row r="342" spans="1:13" x14ac:dyDescent="0.25">
      <c r="A342" t="s">
        <v>100</v>
      </c>
      <c r="B342" t="s">
        <v>18</v>
      </c>
      <c r="C342" s="4" t="s">
        <v>230</v>
      </c>
      <c r="D342" t="s">
        <v>42</v>
      </c>
      <c r="E342">
        <v>593.47</v>
      </c>
      <c r="F342">
        <v>594.47</v>
      </c>
      <c r="G342" s="5">
        <f t="shared" si="32"/>
        <v>593.97</v>
      </c>
      <c r="H342" s="5">
        <f t="shared" si="33"/>
        <v>1</v>
      </c>
      <c r="K342">
        <v>0.28999999999999998</v>
      </c>
      <c r="L342" s="5">
        <f t="shared" si="31"/>
        <v>4.8824014680876132E-2</v>
      </c>
    </row>
    <row r="343" spans="1:13" x14ac:dyDescent="0.25">
      <c r="A343" t="s">
        <v>100</v>
      </c>
      <c r="B343" t="s">
        <v>18</v>
      </c>
      <c r="C343" s="4" t="s">
        <v>230</v>
      </c>
      <c r="D343" t="s">
        <v>42</v>
      </c>
      <c r="E343">
        <v>605.66</v>
      </c>
      <c r="F343">
        <v>606.66</v>
      </c>
      <c r="G343" s="5">
        <f t="shared" si="32"/>
        <v>606.16</v>
      </c>
      <c r="H343" s="5">
        <f t="shared" si="33"/>
        <v>1</v>
      </c>
      <c r="K343">
        <v>0.13</v>
      </c>
      <c r="L343" s="5">
        <f t="shared" si="31"/>
        <v>2.1446482776824601E-2</v>
      </c>
    </row>
    <row r="344" spans="1:13" x14ac:dyDescent="0.25">
      <c r="A344" t="s">
        <v>100</v>
      </c>
      <c r="B344" t="s">
        <v>18</v>
      </c>
      <c r="C344" s="4" t="s">
        <v>230</v>
      </c>
      <c r="D344" t="s">
        <v>42</v>
      </c>
      <c r="E344">
        <v>608.44000000000005</v>
      </c>
      <c r="F344">
        <v>609.44000000000005</v>
      </c>
      <c r="G344" s="5">
        <f t="shared" si="32"/>
        <v>608.94000000000005</v>
      </c>
      <c r="H344" s="5">
        <f t="shared" si="33"/>
        <v>1</v>
      </c>
      <c r="K344">
        <v>0.14000000000000001</v>
      </c>
      <c r="L344" s="5">
        <f t="shared" si="31"/>
        <v>2.2990770847702565E-2</v>
      </c>
    </row>
    <row r="345" spans="1:13" x14ac:dyDescent="0.25">
      <c r="A345" t="s">
        <v>100</v>
      </c>
      <c r="B345" t="s">
        <v>18</v>
      </c>
      <c r="C345" s="4" t="s">
        <v>230</v>
      </c>
      <c r="D345" t="s">
        <v>42</v>
      </c>
      <c r="E345">
        <v>618.30999999999995</v>
      </c>
      <c r="F345">
        <v>619.30999999999995</v>
      </c>
      <c r="G345" s="5">
        <f t="shared" si="32"/>
        <v>618.80999999999995</v>
      </c>
      <c r="H345" s="5">
        <f t="shared" si="33"/>
        <v>1</v>
      </c>
      <c r="K345">
        <v>0.28000000000000003</v>
      </c>
      <c r="L345" s="5">
        <f t="shared" si="31"/>
        <v>4.5248137554338173E-2</v>
      </c>
    </row>
    <row r="346" spans="1:13" x14ac:dyDescent="0.25">
      <c r="A346" t="s">
        <v>100</v>
      </c>
      <c r="B346" t="s">
        <v>18</v>
      </c>
      <c r="C346" s="4" t="s">
        <v>230</v>
      </c>
      <c r="D346" t="s">
        <v>42</v>
      </c>
      <c r="E346">
        <v>620.55999999999995</v>
      </c>
      <c r="F346">
        <v>621.55999999999995</v>
      </c>
      <c r="G346" s="5">
        <f t="shared" si="32"/>
        <v>621.05999999999995</v>
      </c>
      <c r="H346" s="5">
        <f t="shared" si="33"/>
        <v>1</v>
      </c>
      <c r="K346">
        <v>0.25</v>
      </c>
      <c r="L346" s="5">
        <f t="shared" si="31"/>
        <v>4.0253759701156092E-2</v>
      </c>
    </row>
    <row r="347" spans="1:13" x14ac:dyDescent="0.25">
      <c r="A347" t="s">
        <v>100</v>
      </c>
      <c r="B347" t="s">
        <v>18</v>
      </c>
      <c r="C347" s="4" t="s">
        <v>230</v>
      </c>
      <c r="D347" t="s">
        <v>42</v>
      </c>
      <c r="E347">
        <v>621.55999999999995</v>
      </c>
      <c r="F347">
        <v>622.55999999999995</v>
      </c>
      <c r="G347" s="5">
        <f t="shared" si="32"/>
        <v>622.05999999999995</v>
      </c>
      <c r="H347" s="5">
        <f t="shared" si="33"/>
        <v>1</v>
      </c>
      <c r="K347">
        <v>0.38</v>
      </c>
      <c r="L347" s="5">
        <f t="shared" si="31"/>
        <v>6.1087354917532075E-2</v>
      </c>
    </row>
    <row r="348" spans="1:13" x14ac:dyDescent="0.25">
      <c r="A348" t="s">
        <v>100</v>
      </c>
      <c r="B348" t="s">
        <v>18</v>
      </c>
      <c r="C348" s="4" t="s">
        <v>230</v>
      </c>
      <c r="D348" t="s">
        <v>42</v>
      </c>
      <c r="E348">
        <v>623.4</v>
      </c>
      <c r="F348">
        <v>624.4</v>
      </c>
      <c r="G348" s="5">
        <f t="shared" si="32"/>
        <v>623.9</v>
      </c>
      <c r="H348" s="5">
        <f t="shared" si="33"/>
        <v>1</v>
      </c>
      <c r="K348">
        <v>0.2</v>
      </c>
      <c r="L348" s="5">
        <f t="shared" si="31"/>
        <v>3.205641929796442E-2</v>
      </c>
    </row>
    <row r="349" spans="1:13" x14ac:dyDescent="0.25">
      <c r="A349" t="s">
        <v>100</v>
      </c>
      <c r="B349" t="s">
        <v>18</v>
      </c>
      <c r="C349" s="4" t="s">
        <v>230</v>
      </c>
      <c r="D349" t="s">
        <v>42</v>
      </c>
      <c r="E349">
        <v>629.96</v>
      </c>
      <c r="F349">
        <v>630.46</v>
      </c>
      <c r="G349" s="5">
        <f t="shared" si="32"/>
        <v>630.21</v>
      </c>
      <c r="H349" s="5">
        <f t="shared" si="33"/>
        <v>0.5</v>
      </c>
      <c r="K349">
        <v>0.56000000000000005</v>
      </c>
      <c r="L349" s="5">
        <f t="shared" si="31"/>
        <v>8.8859269132511395E-2</v>
      </c>
    </row>
    <row r="350" spans="1:13" x14ac:dyDescent="0.25">
      <c r="A350" t="s">
        <v>100</v>
      </c>
      <c r="B350" t="s">
        <v>18</v>
      </c>
      <c r="C350" s="4" t="s">
        <v>230</v>
      </c>
      <c r="D350" t="s">
        <v>43</v>
      </c>
      <c r="E350">
        <v>647.88</v>
      </c>
      <c r="F350">
        <v>648.88</v>
      </c>
      <c r="G350" s="5">
        <f t="shared" si="32"/>
        <v>648.38</v>
      </c>
      <c r="H350" s="5">
        <f t="shared" si="33"/>
        <v>1</v>
      </c>
      <c r="K350">
        <v>0.28999999999999998</v>
      </c>
      <c r="L350" s="5">
        <f t="shared" si="31"/>
        <v>4.4726857706900276E-2</v>
      </c>
    </row>
    <row r="351" spans="1:13" x14ac:dyDescent="0.25">
      <c r="A351" t="s">
        <v>101</v>
      </c>
      <c r="B351" t="s">
        <v>18</v>
      </c>
      <c r="C351" s="4" t="s">
        <v>230</v>
      </c>
      <c r="E351">
        <v>1399.04</v>
      </c>
      <c r="F351">
        <v>1400.04</v>
      </c>
      <c r="G351" s="5">
        <f t="shared" si="32"/>
        <v>1399.54</v>
      </c>
      <c r="H351" s="5">
        <f t="shared" si="33"/>
        <v>1</v>
      </c>
      <c r="K351">
        <v>1.24</v>
      </c>
      <c r="L351" s="5">
        <f t="shared" si="31"/>
        <v>8.8600540177486892E-2</v>
      </c>
      <c r="M351" t="s">
        <v>102</v>
      </c>
    </row>
    <row r="352" spans="1:13" x14ac:dyDescent="0.25">
      <c r="A352" t="s">
        <v>101</v>
      </c>
      <c r="B352" t="s">
        <v>18</v>
      </c>
      <c r="C352" s="4" t="s">
        <v>230</v>
      </c>
      <c r="E352">
        <v>1400.64</v>
      </c>
      <c r="F352">
        <v>1401.64</v>
      </c>
      <c r="G352" s="5">
        <f t="shared" si="32"/>
        <v>1401.14</v>
      </c>
      <c r="H352" s="5">
        <f t="shared" si="33"/>
        <v>1</v>
      </c>
      <c r="K352">
        <v>0.95</v>
      </c>
      <c r="L352" s="5">
        <f t="shared" si="31"/>
        <v>6.7801932711934562E-2</v>
      </c>
      <c r="M352" t="s">
        <v>102</v>
      </c>
    </row>
    <row r="353" spans="1:13" x14ac:dyDescent="0.25">
      <c r="A353" t="s">
        <v>101</v>
      </c>
      <c r="B353" t="s">
        <v>18</v>
      </c>
      <c r="C353" s="4" t="s">
        <v>230</v>
      </c>
      <c r="E353">
        <v>1402.15</v>
      </c>
      <c r="F353">
        <v>1403.15</v>
      </c>
      <c r="G353" s="5">
        <f t="shared" si="32"/>
        <v>1402.65</v>
      </c>
      <c r="H353" s="5">
        <f t="shared" si="33"/>
        <v>1</v>
      </c>
      <c r="K353">
        <v>0.79</v>
      </c>
      <c r="L353" s="5">
        <f t="shared" si="31"/>
        <v>5.6321962000499048E-2</v>
      </c>
      <c r="M353" t="s">
        <v>102</v>
      </c>
    </row>
    <row r="354" spans="1:13" x14ac:dyDescent="0.25">
      <c r="A354" t="s">
        <v>101</v>
      </c>
      <c r="B354" t="s">
        <v>18</v>
      </c>
      <c r="C354" s="4" t="s">
        <v>230</v>
      </c>
      <c r="E354">
        <v>1403.15</v>
      </c>
      <c r="F354">
        <v>1404.15</v>
      </c>
      <c r="G354" s="5">
        <f t="shared" si="32"/>
        <v>1403.65</v>
      </c>
      <c r="H354" s="5">
        <f t="shared" si="33"/>
        <v>1</v>
      </c>
      <c r="K354">
        <v>0.76</v>
      </c>
      <c r="L354" s="5">
        <f t="shared" si="31"/>
        <v>5.4144551704484734E-2</v>
      </c>
      <c r="M354" t="s">
        <v>102</v>
      </c>
    </row>
    <row r="355" spans="1:13" x14ac:dyDescent="0.25">
      <c r="A355" t="s">
        <v>101</v>
      </c>
      <c r="B355" t="s">
        <v>18</v>
      </c>
      <c r="C355" s="4" t="s">
        <v>230</v>
      </c>
      <c r="E355">
        <v>1404.8</v>
      </c>
      <c r="F355">
        <v>1405.8</v>
      </c>
      <c r="G355" s="5">
        <f t="shared" si="32"/>
        <v>1405.3</v>
      </c>
      <c r="H355" s="5">
        <f t="shared" si="33"/>
        <v>1</v>
      </c>
      <c r="K355">
        <v>0.83</v>
      </c>
      <c r="L355" s="5">
        <f t="shared" si="31"/>
        <v>5.9062121966839819E-2</v>
      </c>
      <c r="M355" t="s">
        <v>102</v>
      </c>
    </row>
    <row r="356" spans="1:13" x14ac:dyDescent="0.25">
      <c r="A356" t="s">
        <v>101</v>
      </c>
      <c r="B356" t="s">
        <v>18</v>
      </c>
      <c r="C356" s="4" t="s">
        <v>230</v>
      </c>
      <c r="E356">
        <v>1405.8</v>
      </c>
      <c r="F356">
        <v>1406.8</v>
      </c>
      <c r="G356" s="5">
        <f t="shared" si="32"/>
        <v>1406.3</v>
      </c>
      <c r="H356" s="5">
        <f t="shared" si="33"/>
        <v>1</v>
      </c>
      <c r="K356">
        <v>0.59</v>
      </c>
      <c r="L356" s="5">
        <f t="shared" si="31"/>
        <v>4.1954063855507359E-2</v>
      </c>
      <c r="M356" t="s">
        <v>102</v>
      </c>
    </row>
    <row r="357" spans="1:13" x14ac:dyDescent="0.25">
      <c r="A357" t="s">
        <v>103</v>
      </c>
      <c r="B357" t="s">
        <v>18</v>
      </c>
      <c r="C357" s="4" t="s">
        <v>230</v>
      </c>
      <c r="E357">
        <v>1191.8599999999999</v>
      </c>
      <c r="F357">
        <v>1192.8599999999999</v>
      </c>
      <c r="G357" s="5">
        <f t="shared" si="32"/>
        <v>1192.3599999999999</v>
      </c>
      <c r="H357" s="5">
        <f t="shared" si="33"/>
        <v>1</v>
      </c>
      <c r="K357">
        <v>2.42</v>
      </c>
      <c r="L357" s="5">
        <f t="shared" si="31"/>
        <v>0.20295883793485189</v>
      </c>
      <c r="M357" t="s">
        <v>104</v>
      </c>
    </row>
    <row r="358" spans="1:13" x14ac:dyDescent="0.25">
      <c r="A358" t="s">
        <v>103</v>
      </c>
      <c r="B358" t="s">
        <v>18</v>
      </c>
      <c r="C358" s="4" t="s">
        <v>230</v>
      </c>
      <c r="E358">
        <v>1193</v>
      </c>
      <c r="F358">
        <v>1194</v>
      </c>
      <c r="G358" s="5">
        <f t="shared" si="32"/>
        <v>1193.5</v>
      </c>
      <c r="H358" s="5">
        <f t="shared" si="33"/>
        <v>1</v>
      </c>
      <c r="K358">
        <v>3.5</v>
      </c>
      <c r="L358" s="5">
        <f t="shared" si="31"/>
        <v>0.2932551319648094</v>
      </c>
      <c r="M358" t="s">
        <v>104</v>
      </c>
    </row>
    <row r="359" spans="1:13" x14ac:dyDescent="0.25">
      <c r="A359" t="s">
        <v>103</v>
      </c>
      <c r="B359" t="s">
        <v>18</v>
      </c>
      <c r="C359" s="4" t="s">
        <v>230</v>
      </c>
      <c r="E359">
        <v>1194.18</v>
      </c>
      <c r="F359">
        <v>1195.18</v>
      </c>
      <c r="G359" s="5">
        <f t="shared" si="32"/>
        <v>1194.68</v>
      </c>
      <c r="H359" s="5">
        <f t="shared" si="33"/>
        <v>1</v>
      </c>
      <c r="K359">
        <v>2.25</v>
      </c>
      <c r="L359" s="5">
        <f t="shared" si="31"/>
        <v>0.18833495161884353</v>
      </c>
      <c r="M359" t="s">
        <v>104</v>
      </c>
    </row>
    <row r="360" spans="1:13" x14ac:dyDescent="0.25">
      <c r="A360" t="s">
        <v>103</v>
      </c>
      <c r="B360" t="s">
        <v>18</v>
      </c>
      <c r="C360" s="4" t="s">
        <v>230</v>
      </c>
      <c r="E360">
        <v>1197.1500000000001</v>
      </c>
      <c r="F360">
        <v>1198.1500000000001</v>
      </c>
      <c r="G360" s="5">
        <f t="shared" si="32"/>
        <v>1197.6500000000001</v>
      </c>
      <c r="H360" s="5">
        <f t="shared" si="33"/>
        <v>1</v>
      </c>
      <c r="K360">
        <v>3.26</v>
      </c>
      <c r="L360" s="5">
        <f t="shared" si="31"/>
        <v>0.27219972446040158</v>
      </c>
      <c r="M360" t="s">
        <v>104</v>
      </c>
    </row>
    <row r="361" spans="1:13" x14ac:dyDescent="0.25">
      <c r="A361" t="s">
        <v>103</v>
      </c>
      <c r="B361" t="s">
        <v>18</v>
      </c>
      <c r="C361" s="4" t="s">
        <v>230</v>
      </c>
      <c r="E361">
        <v>1198.57</v>
      </c>
      <c r="F361">
        <v>1199.57</v>
      </c>
      <c r="G361" s="5">
        <f t="shared" si="32"/>
        <v>1199.07</v>
      </c>
      <c r="H361" s="5">
        <f t="shared" si="33"/>
        <v>1</v>
      </c>
      <c r="K361">
        <v>3.03</v>
      </c>
      <c r="L361" s="5">
        <f t="shared" si="31"/>
        <v>0.25269583927543848</v>
      </c>
      <c r="M361" t="s">
        <v>104</v>
      </c>
    </row>
    <row r="362" spans="1:13" x14ac:dyDescent="0.25">
      <c r="A362" t="s">
        <v>103</v>
      </c>
      <c r="B362" t="s">
        <v>18</v>
      </c>
      <c r="C362" s="4" t="s">
        <v>230</v>
      </c>
      <c r="E362">
        <v>1203.25</v>
      </c>
      <c r="F362">
        <v>1204.25</v>
      </c>
      <c r="G362" s="5">
        <f t="shared" si="32"/>
        <v>1203.75</v>
      </c>
      <c r="H362" s="5">
        <f t="shared" si="33"/>
        <v>1</v>
      </c>
      <c r="K362">
        <v>3.58</v>
      </c>
      <c r="L362" s="5">
        <f t="shared" si="31"/>
        <v>0.29740394600207681</v>
      </c>
      <c r="M362" t="s">
        <v>104</v>
      </c>
    </row>
    <row r="363" spans="1:13" x14ac:dyDescent="0.25">
      <c r="A363" t="s">
        <v>103</v>
      </c>
      <c r="B363" t="s">
        <v>18</v>
      </c>
      <c r="C363" s="4" t="s">
        <v>230</v>
      </c>
      <c r="E363">
        <v>1204.93</v>
      </c>
      <c r="F363">
        <v>1205.93</v>
      </c>
      <c r="G363" s="5">
        <f t="shared" si="32"/>
        <v>1205.43</v>
      </c>
      <c r="H363" s="5">
        <f t="shared" si="33"/>
        <v>1</v>
      </c>
      <c r="K363">
        <v>2.88</v>
      </c>
      <c r="L363" s="5">
        <f t="shared" si="31"/>
        <v>0.23891889201363825</v>
      </c>
      <c r="M363" t="s">
        <v>104</v>
      </c>
    </row>
    <row r="364" spans="1:13" x14ac:dyDescent="0.25">
      <c r="A364" t="s">
        <v>103</v>
      </c>
      <c r="B364" t="s">
        <v>18</v>
      </c>
      <c r="C364" s="4" t="s">
        <v>230</v>
      </c>
      <c r="E364">
        <v>1206.79</v>
      </c>
      <c r="F364">
        <v>1207.79</v>
      </c>
      <c r="G364" s="5">
        <f t="shared" si="32"/>
        <v>1207.29</v>
      </c>
      <c r="H364" s="5">
        <f t="shared" si="33"/>
        <v>1</v>
      </c>
      <c r="K364">
        <v>2.46</v>
      </c>
      <c r="L364" s="5">
        <f t="shared" si="31"/>
        <v>0.20376214496931142</v>
      </c>
      <c r="M364" t="s">
        <v>104</v>
      </c>
    </row>
    <row r="365" spans="1:13" x14ac:dyDescent="0.25">
      <c r="A365" t="s">
        <v>103</v>
      </c>
      <c r="B365" t="s">
        <v>18</v>
      </c>
      <c r="C365" s="4" t="s">
        <v>230</v>
      </c>
      <c r="E365">
        <v>1210.46</v>
      </c>
      <c r="F365">
        <v>1210.96</v>
      </c>
      <c r="G365" s="5">
        <f t="shared" si="32"/>
        <v>1210.71</v>
      </c>
      <c r="H365" s="5">
        <f t="shared" si="33"/>
        <v>0.5</v>
      </c>
      <c r="K365">
        <v>1.92</v>
      </c>
      <c r="L365" s="5">
        <f t="shared" si="31"/>
        <v>0.15858463215798993</v>
      </c>
      <c r="M365" t="s">
        <v>104</v>
      </c>
    </row>
    <row r="366" spans="1:13" x14ac:dyDescent="0.25">
      <c r="A366" t="s">
        <v>103</v>
      </c>
      <c r="B366" t="s">
        <v>18</v>
      </c>
      <c r="C366" s="4" t="s">
        <v>230</v>
      </c>
      <c r="E366">
        <v>1212.8399999999999</v>
      </c>
      <c r="F366">
        <v>1213.8399999999999</v>
      </c>
      <c r="G366" s="5">
        <f t="shared" si="32"/>
        <v>1213.3399999999999</v>
      </c>
      <c r="H366" s="5">
        <f t="shared" si="33"/>
        <v>1</v>
      </c>
      <c r="K366">
        <v>1.51</v>
      </c>
      <c r="L366" s="5">
        <f t="shared" si="31"/>
        <v>0.1244498656600788</v>
      </c>
      <c r="M366" t="s">
        <v>104</v>
      </c>
    </row>
    <row r="367" spans="1:13" x14ac:dyDescent="0.25">
      <c r="A367" t="s">
        <v>103</v>
      </c>
      <c r="B367" t="s">
        <v>18</v>
      </c>
      <c r="C367" s="4" t="s">
        <v>230</v>
      </c>
      <c r="E367">
        <v>1217.8699999999999</v>
      </c>
      <c r="F367">
        <v>1218.3699999999999</v>
      </c>
      <c r="G367" s="5">
        <f t="shared" si="32"/>
        <v>1218.1199999999999</v>
      </c>
      <c r="H367" s="5">
        <f t="shared" si="33"/>
        <v>0.5</v>
      </c>
      <c r="K367">
        <v>1.97</v>
      </c>
      <c r="L367" s="5">
        <f t="shared" si="31"/>
        <v>0.16172462483170788</v>
      </c>
      <c r="M367" t="s">
        <v>104</v>
      </c>
    </row>
    <row r="368" spans="1:13" x14ac:dyDescent="0.25">
      <c r="A368" t="s">
        <v>103</v>
      </c>
      <c r="B368" t="s">
        <v>18</v>
      </c>
      <c r="C368" s="4" t="s">
        <v>230</v>
      </c>
      <c r="E368">
        <v>1237.71</v>
      </c>
      <c r="F368">
        <v>1238.71</v>
      </c>
      <c r="G368" s="5">
        <f t="shared" si="32"/>
        <v>1238.21</v>
      </c>
      <c r="H368" s="5">
        <f t="shared" si="33"/>
        <v>1</v>
      </c>
      <c r="K368">
        <v>1.99</v>
      </c>
      <c r="L368" s="5">
        <f t="shared" si="31"/>
        <v>0.16071587210570096</v>
      </c>
      <c r="M368" t="s">
        <v>104</v>
      </c>
    </row>
    <row r="369" spans="1:13" x14ac:dyDescent="0.25">
      <c r="A369" t="s">
        <v>103</v>
      </c>
      <c r="B369" t="s">
        <v>18</v>
      </c>
      <c r="C369" s="4" t="s">
        <v>230</v>
      </c>
      <c r="E369">
        <v>1251.21</v>
      </c>
      <c r="F369">
        <v>1252.21</v>
      </c>
      <c r="G369" s="5">
        <f t="shared" si="32"/>
        <v>1251.71</v>
      </c>
      <c r="H369" s="5">
        <f t="shared" si="33"/>
        <v>1</v>
      </c>
      <c r="K369">
        <v>1.47</v>
      </c>
      <c r="L369" s="5">
        <f t="shared" si="31"/>
        <v>0.11743934297880498</v>
      </c>
      <c r="M369" t="s">
        <v>104</v>
      </c>
    </row>
    <row r="370" spans="1:13" x14ac:dyDescent="0.25">
      <c r="A370" t="s">
        <v>103</v>
      </c>
      <c r="B370" t="s">
        <v>18</v>
      </c>
      <c r="C370" s="4" t="s">
        <v>230</v>
      </c>
      <c r="E370">
        <v>1252.98</v>
      </c>
      <c r="F370">
        <v>1253.98</v>
      </c>
      <c r="G370" s="5">
        <f t="shared" si="32"/>
        <v>1253.48</v>
      </c>
      <c r="H370" s="5">
        <f t="shared" si="33"/>
        <v>1</v>
      </c>
      <c r="K370">
        <v>1.9</v>
      </c>
      <c r="L370" s="5">
        <f t="shared" si="31"/>
        <v>0.15157800682898809</v>
      </c>
      <c r="M370" t="s">
        <v>104</v>
      </c>
    </row>
    <row r="371" spans="1:13" x14ac:dyDescent="0.25">
      <c r="A371" t="s">
        <v>103</v>
      </c>
      <c r="B371" t="s">
        <v>18</v>
      </c>
      <c r="C371" s="4" t="s">
        <v>230</v>
      </c>
      <c r="E371">
        <v>1253.98</v>
      </c>
      <c r="F371">
        <v>1254.98</v>
      </c>
      <c r="G371" s="5">
        <f t="shared" si="32"/>
        <v>1254.48</v>
      </c>
      <c r="H371" s="5">
        <f t="shared" si="33"/>
        <v>1</v>
      </c>
      <c r="K371">
        <v>2.78</v>
      </c>
      <c r="L371" s="5">
        <f t="shared" si="31"/>
        <v>0.22160576493846057</v>
      </c>
      <c r="M371" t="s">
        <v>104</v>
      </c>
    </row>
    <row r="372" spans="1:13" x14ac:dyDescent="0.25">
      <c r="A372" t="s">
        <v>103</v>
      </c>
      <c r="B372" t="s">
        <v>18</v>
      </c>
      <c r="C372" s="4" t="s">
        <v>230</v>
      </c>
      <c r="E372">
        <v>1254.98</v>
      </c>
      <c r="F372">
        <v>1255.98</v>
      </c>
      <c r="G372" s="5">
        <f t="shared" si="32"/>
        <v>1255.48</v>
      </c>
      <c r="H372" s="5">
        <f t="shared" si="33"/>
        <v>1</v>
      </c>
      <c r="K372">
        <v>3.27</v>
      </c>
      <c r="L372" s="5">
        <f t="shared" si="31"/>
        <v>0.26045815146398188</v>
      </c>
      <c r="M372" t="s">
        <v>104</v>
      </c>
    </row>
    <row r="373" spans="1:13" x14ac:dyDescent="0.25">
      <c r="A373" t="s">
        <v>103</v>
      </c>
      <c r="B373" t="s">
        <v>18</v>
      </c>
      <c r="C373" s="4" t="s">
        <v>230</v>
      </c>
      <c r="E373">
        <v>1270.81</v>
      </c>
      <c r="F373">
        <v>1271.81</v>
      </c>
      <c r="G373" s="5">
        <f t="shared" ref="G373:G404" si="34">((F373-E373)/2)+E373</f>
        <v>1271.31</v>
      </c>
      <c r="H373" s="5">
        <f t="shared" ref="H373:H404" si="35">F373-E373</f>
        <v>1</v>
      </c>
      <c r="K373">
        <v>1.63</v>
      </c>
      <c r="L373" s="5">
        <f t="shared" si="31"/>
        <v>0.12821420424601396</v>
      </c>
      <c r="M373" t="s">
        <v>104</v>
      </c>
    </row>
    <row r="374" spans="1:13" x14ac:dyDescent="0.25">
      <c r="A374" t="s">
        <v>103</v>
      </c>
      <c r="B374" t="s">
        <v>18</v>
      </c>
      <c r="C374" s="4" t="s">
        <v>230</v>
      </c>
      <c r="E374">
        <v>1272.24</v>
      </c>
      <c r="F374">
        <v>1273.24</v>
      </c>
      <c r="G374" s="5">
        <f t="shared" si="34"/>
        <v>1272.74</v>
      </c>
      <c r="H374" s="5">
        <f t="shared" si="35"/>
        <v>1</v>
      </c>
      <c r="K374">
        <v>2.1</v>
      </c>
      <c r="L374" s="5">
        <f t="shared" si="31"/>
        <v>0.16499835001649985</v>
      </c>
      <c r="M374" t="s">
        <v>104</v>
      </c>
    </row>
    <row r="375" spans="1:13" x14ac:dyDescent="0.25">
      <c r="A375" t="s">
        <v>105</v>
      </c>
      <c r="B375" t="s">
        <v>18</v>
      </c>
      <c r="C375" s="4" t="s">
        <v>230</v>
      </c>
      <c r="E375">
        <v>1056.47</v>
      </c>
      <c r="F375">
        <v>1056.97</v>
      </c>
      <c r="G375" s="5">
        <f t="shared" si="34"/>
        <v>1056.72</v>
      </c>
      <c r="H375" s="5">
        <f t="shared" si="35"/>
        <v>0.5</v>
      </c>
      <c r="K375">
        <v>2.13</v>
      </c>
      <c r="L375" s="5">
        <f t="shared" si="31"/>
        <v>0.2015671133318192</v>
      </c>
    </row>
    <row r="376" spans="1:13" x14ac:dyDescent="0.25">
      <c r="A376" t="s">
        <v>105</v>
      </c>
      <c r="B376" t="s">
        <v>18</v>
      </c>
      <c r="C376" s="4" t="s">
        <v>230</v>
      </c>
      <c r="E376">
        <v>1058.43</v>
      </c>
      <c r="F376">
        <v>1059.43</v>
      </c>
      <c r="G376" s="5">
        <f t="shared" si="34"/>
        <v>1058.93</v>
      </c>
      <c r="H376" s="5">
        <f t="shared" si="35"/>
        <v>1</v>
      </c>
      <c r="K376">
        <v>1.96</v>
      </c>
      <c r="L376" s="5">
        <f t="shared" si="31"/>
        <v>0.18509249903204175</v>
      </c>
    </row>
    <row r="377" spans="1:13" x14ac:dyDescent="0.25">
      <c r="A377" t="s">
        <v>105</v>
      </c>
      <c r="B377" t="s">
        <v>18</v>
      </c>
      <c r="C377" s="4" t="s">
        <v>230</v>
      </c>
      <c r="E377">
        <v>1072.83</v>
      </c>
      <c r="F377">
        <v>1073.83</v>
      </c>
      <c r="G377" s="5">
        <f t="shared" si="34"/>
        <v>1073.33</v>
      </c>
      <c r="H377" s="5">
        <f t="shared" si="35"/>
        <v>1</v>
      </c>
      <c r="K377">
        <v>2.2799999999999998</v>
      </c>
      <c r="L377" s="5">
        <f t="shared" si="31"/>
        <v>0.21242301994726692</v>
      </c>
    </row>
    <row r="378" spans="1:13" x14ac:dyDescent="0.25">
      <c r="A378" t="s">
        <v>105</v>
      </c>
      <c r="B378" t="s">
        <v>18</v>
      </c>
      <c r="C378" s="4" t="s">
        <v>230</v>
      </c>
      <c r="E378">
        <v>1074.57</v>
      </c>
      <c r="F378">
        <v>1075.57</v>
      </c>
      <c r="G378" s="5">
        <f t="shared" si="34"/>
        <v>1075.07</v>
      </c>
      <c r="H378" s="5">
        <f t="shared" si="35"/>
        <v>1</v>
      </c>
      <c r="K378">
        <v>2.64</v>
      </c>
      <c r="L378" s="5">
        <f t="shared" si="31"/>
        <v>0.24556540504339255</v>
      </c>
    </row>
    <row r="379" spans="1:13" x14ac:dyDescent="0.25">
      <c r="A379" t="s">
        <v>105</v>
      </c>
      <c r="B379" t="s">
        <v>18</v>
      </c>
      <c r="C379" s="4" t="s">
        <v>230</v>
      </c>
      <c r="E379">
        <v>1075.93</v>
      </c>
      <c r="F379">
        <v>1076.93</v>
      </c>
      <c r="G379" s="5">
        <f t="shared" si="34"/>
        <v>1076.43</v>
      </c>
      <c r="H379" s="5">
        <f t="shared" si="35"/>
        <v>1</v>
      </c>
      <c r="K379">
        <v>2.99</v>
      </c>
      <c r="L379" s="5">
        <f t="shared" si="31"/>
        <v>0.27777003613797463</v>
      </c>
    </row>
    <row r="380" spans="1:13" x14ac:dyDescent="0.25">
      <c r="A380" t="s">
        <v>105</v>
      </c>
      <c r="B380" t="s">
        <v>18</v>
      </c>
      <c r="C380" s="4" t="s">
        <v>230</v>
      </c>
      <c r="E380">
        <v>1092.97</v>
      </c>
      <c r="F380">
        <v>1093.97</v>
      </c>
      <c r="G380" s="5">
        <f t="shared" si="34"/>
        <v>1093.47</v>
      </c>
      <c r="H380" s="5">
        <f t="shared" si="35"/>
        <v>1</v>
      </c>
      <c r="K380">
        <v>2.4500000000000002</v>
      </c>
      <c r="L380" s="5">
        <f t="shared" si="31"/>
        <v>0.22405735868382309</v>
      </c>
    </row>
    <row r="381" spans="1:13" x14ac:dyDescent="0.25">
      <c r="A381" t="s">
        <v>105</v>
      </c>
      <c r="B381" t="s">
        <v>18</v>
      </c>
      <c r="C381" s="4" t="s">
        <v>230</v>
      </c>
      <c r="E381">
        <v>1093.97</v>
      </c>
      <c r="F381">
        <v>1094.97</v>
      </c>
      <c r="G381" s="5">
        <f t="shared" si="34"/>
        <v>1094.47</v>
      </c>
      <c r="H381" s="5">
        <f t="shared" si="35"/>
        <v>1</v>
      </c>
      <c r="K381">
        <v>2.46</v>
      </c>
      <c r="L381" s="5">
        <f t="shared" si="31"/>
        <v>0.22476632525331897</v>
      </c>
    </row>
    <row r="382" spans="1:13" x14ac:dyDescent="0.25">
      <c r="A382" t="s">
        <v>105</v>
      </c>
      <c r="B382" t="s">
        <v>18</v>
      </c>
      <c r="C382" s="4" t="s">
        <v>230</v>
      </c>
      <c r="E382">
        <v>1123.98</v>
      </c>
      <c r="F382">
        <v>1124.98</v>
      </c>
      <c r="G382" s="5">
        <f t="shared" si="34"/>
        <v>1124.48</v>
      </c>
      <c r="H382" s="5">
        <f t="shared" si="35"/>
        <v>1</v>
      </c>
      <c r="K382">
        <v>2.57</v>
      </c>
      <c r="L382" s="5">
        <f t="shared" si="31"/>
        <v>0.22855008537279453</v>
      </c>
    </row>
    <row r="383" spans="1:13" x14ac:dyDescent="0.25">
      <c r="A383" t="s">
        <v>105</v>
      </c>
      <c r="B383" t="s">
        <v>18</v>
      </c>
      <c r="C383" s="4" t="s">
        <v>230</v>
      </c>
      <c r="E383">
        <v>1137.6199999999999</v>
      </c>
      <c r="F383">
        <v>1138.6199999999999</v>
      </c>
      <c r="G383" s="5">
        <f t="shared" si="34"/>
        <v>1138.1199999999999</v>
      </c>
      <c r="H383" s="5">
        <f t="shared" si="35"/>
        <v>1</v>
      </c>
      <c r="K383">
        <v>2.68</v>
      </c>
      <c r="L383" s="5">
        <f t="shared" si="31"/>
        <v>0.23547604821987142</v>
      </c>
    </row>
    <row r="384" spans="1:13" x14ac:dyDescent="0.25">
      <c r="A384" t="s">
        <v>105</v>
      </c>
      <c r="B384" t="s">
        <v>18</v>
      </c>
      <c r="C384" s="4" t="s">
        <v>230</v>
      </c>
      <c r="E384">
        <v>1138.6199999999999</v>
      </c>
      <c r="F384">
        <v>1139.6199999999999</v>
      </c>
      <c r="G384" s="5">
        <f t="shared" si="34"/>
        <v>1139.1199999999999</v>
      </c>
      <c r="H384" s="5">
        <f t="shared" si="35"/>
        <v>1</v>
      </c>
      <c r="K384">
        <v>2.1800000000000002</v>
      </c>
      <c r="L384" s="5">
        <f t="shared" si="31"/>
        <v>0.19137579886227968</v>
      </c>
    </row>
    <row r="385" spans="1:13" x14ac:dyDescent="0.25">
      <c r="A385" t="s">
        <v>120</v>
      </c>
      <c r="E385">
        <v>1263.1600000000001</v>
      </c>
      <c r="F385">
        <v>1339.61</v>
      </c>
      <c r="G385" s="5">
        <f t="shared" si="34"/>
        <v>1301.385</v>
      </c>
      <c r="H385" s="5">
        <f t="shared" si="35"/>
        <v>76.449999999999818</v>
      </c>
      <c r="L385" s="5">
        <f t="shared" si="31"/>
        <v>0</v>
      </c>
      <c r="M385" t="s">
        <v>119</v>
      </c>
    </row>
    <row r="386" spans="1:13" x14ac:dyDescent="0.25">
      <c r="A386" t="s">
        <v>106</v>
      </c>
      <c r="B386" t="s">
        <v>18</v>
      </c>
      <c r="C386" s="4" t="s">
        <v>230</v>
      </c>
      <c r="E386">
        <v>960.29</v>
      </c>
      <c r="F386">
        <v>961.29</v>
      </c>
      <c r="G386" s="5">
        <f t="shared" si="34"/>
        <v>960.79</v>
      </c>
      <c r="H386" s="5">
        <f t="shared" si="35"/>
        <v>1</v>
      </c>
      <c r="K386">
        <v>2.62</v>
      </c>
      <c r="L386" s="5">
        <f t="shared" si="31"/>
        <v>0.2726922636580314</v>
      </c>
      <c r="M386" t="s">
        <v>107</v>
      </c>
    </row>
    <row r="387" spans="1:13" x14ac:dyDescent="0.25">
      <c r="A387" t="s">
        <v>106</v>
      </c>
      <c r="B387" t="s">
        <v>18</v>
      </c>
      <c r="C387" s="4" t="s">
        <v>230</v>
      </c>
      <c r="E387">
        <v>962.85</v>
      </c>
      <c r="F387">
        <v>963.85</v>
      </c>
      <c r="G387" s="5">
        <f t="shared" si="34"/>
        <v>963.35</v>
      </c>
      <c r="H387" s="5">
        <f t="shared" si="35"/>
        <v>1</v>
      </c>
      <c r="K387">
        <v>2.61</v>
      </c>
      <c r="L387" s="5">
        <f t="shared" ref="L387:L447" si="36">(K387/G387)*100</f>
        <v>0.27092956869258311</v>
      </c>
      <c r="M387" t="s">
        <v>107</v>
      </c>
    </row>
    <row r="388" spans="1:13" x14ac:dyDescent="0.25">
      <c r="A388" t="s">
        <v>106</v>
      </c>
      <c r="B388" t="s">
        <v>18</v>
      </c>
      <c r="C388" s="4" t="s">
        <v>230</v>
      </c>
      <c r="E388">
        <v>963.85</v>
      </c>
      <c r="F388">
        <v>964.85</v>
      </c>
      <c r="G388" s="5">
        <f t="shared" si="34"/>
        <v>964.35</v>
      </c>
      <c r="H388" s="5">
        <f t="shared" si="35"/>
        <v>1</v>
      </c>
      <c r="K388">
        <v>3.29</v>
      </c>
      <c r="L388" s="5">
        <f t="shared" si="36"/>
        <v>0.34116244102245036</v>
      </c>
      <c r="M388" t="s">
        <v>107</v>
      </c>
    </row>
    <row r="389" spans="1:13" x14ac:dyDescent="0.25">
      <c r="A389" t="s">
        <v>106</v>
      </c>
      <c r="B389" t="s">
        <v>18</v>
      </c>
      <c r="C389" s="4" t="s">
        <v>230</v>
      </c>
      <c r="E389">
        <v>967.46</v>
      </c>
      <c r="F389">
        <v>967.96</v>
      </c>
      <c r="G389" s="5">
        <f t="shared" si="34"/>
        <v>967.71</v>
      </c>
      <c r="H389" s="5">
        <f t="shared" si="35"/>
        <v>0.5</v>
      </c>
      <c r="K389">
        <v>3.31</v>
      </c>
      <c r="L389" s="5">
        <f t="shared" si="36"/>
        <v>0.34204462080581993</v>
      </c>
      <c r="M389" t="s">
        <v>107</v>
      </c>
    </row>
    <row r="390" spans="1:13" x14ac:dyDescent="0.25">
      <c r="A390" t="s">
        <v>106</v>
      </c>
      <c r="B390" t="s">
        <v>18</v>
      </c>
      <c r="C390" s="4" t="s">
        <v>230</v>
      </c>
      <c r="E390">
        <v>1049.76</v>
      </c>
      <c r="F390">
        <v>1050.26</v>
      </c>
      <c r="G390" s="5">
        <f t="shared" si="34"/>
        <v>1050.01</v>
      </c>
      <c r="H390" s="5">
        <f t="shared" si="35"/>
        <v>0.5</v>
      </c>
      <c r="K390">
        <v>4.42</v>
      </c>
      <c r="L390" s="5">
        <f t="shared" si="36"/>
        <v>0.42094837192026741</v>
      </c>
      <c r="M390" t="s">
        <v>107</v>
      </c>
    </row>
    <row r="391" spans="1:13" x14ac:dyDescent="0.25">
      <c r="A391" t="s">
        <v>106</v>
      </c>
      <c r="B391" t="s">
        <v>18</v>
      </c>
      <c r="C391" s="4" t="s">
        <v>230</v>
      </c>
      <c r="E391">
        <v>1054.77</v>
      </c>
      <c r="F391">
        <v>1055.77</v>
      </c>
      <c r="G391" s="5">
        <f t="shared" si="34"/>
        <v>1055.27</v>
      </c>
      <c r="H391" s="5">
        <f t="shared" si="35"/>
        <v>1</v>
      </c>
      <c r="K391">
        <v>2.85</v>
      </c>
      <c r="L391" s="5">
        <f t="shared" si="36"/>
        <v>0.27007306187042179</v>
      </c>
      <c r="M391" t="s">
        <v>107</v>
      </c>
    </row>
    <row r="392" spans="1:13" x14ac:dyDescent="0.25">
      <c r="A392" t="s">
        <v>106</v>
      </c>
      <c r="B392" t="s">
        <v>18</v>
      </c>
      <c r="C392" s="4" t="s">
        <v>230</v>
      </c>
      <c r="E392">
        <v>1073.6199999999999</v>
      </c>
      <c r="F392">
        <v>1074.1199999999999</v>
      </c>
      <c r="G392" s="5">
        <f t="shared" si="34"/>
        <v>1073.8699999999999</v>
      </c>
      <c r="H392" s="5">
        <f t="shared" si="35"/>
        <v>0.5</v>
      </c>
      <c r="K392">
        <v>2.69</v>
      </c>
      <c r="L392" s="5">
        <f t="shared" si="36"/>
        <v>0.25049587007738366</v>
      </c>
      <c r="M392" t="s">
        <v>107</v>
      </c>
    </row>
    <row r="393" spans="1:13" x14ac:dyDescent="0.25">
      <c r="A393" t="s">
        <v>106</v>
      </c>
      <c r="B393" t="s">
        <v>18</v>
      </c>
      <c r="C393" s="4" t="s">
        <v>230</v>
      </c>
      <c r="E393">
        <v>1076.95</v>
      </c>
      <c r="F393">
        <v>1077.95</v>
      </c>
      <c r="G393" s="5">
        <f t="shared" si="34"/>
        <v>1077.45</v>
      </c>
      <c r="H393" s="5">
        <f t="shared" si="35"/>
        <v>1</v>
      </c>
      <c r="K393">
        <v>2.1</v>
      </c>
      <c r="L393" s="5">
        <f t="shared" si="36"/>
        <v>0.19490463594598356</v>
      </c>
      <c r="M393" t="s">
        <v>107</v>
      </c>
    </row>
    <row r="394" spans="1:13" x14ac:dyDescent="0.25">
      <c r="A394" t="s">
        <v>106</v>
      </c>
      <c r="B394" t="s">
        <v>18</v>
      </c>
      <c r="C394" s="4" t="s">
        <v>230</v>
      </c>
      <c r="E394">
        <v>1078.96</v>
      </c>
      <c r="F394">
        <v>1079.46</v>
      </c>
      <c r="G394" s="5">
        <f t="shared" si="34"/>
        <v>1079.21</v>
      </c>
      <c r="H394" s="5">
        <f t="shared" si="35"/>
        <v>0.5</v>
      </c>
      <c r="K394">
        <v>2.71</v>
      </c>
      <c r="L394" s="5">
        <f t="shared" si="36"/>
        <v>0.25110960795396631</v>
      </c>
      <c r="M394" t="s">
        <v>107</v>
      </c>
    </row>
    <row r="395" spans="1:13" x14ac:dyDescent="0.25">
      <c r="A395" t="s">
        <v>106</v>
      </c>
      <c r="B395" t="s">
        <v>18</v>
      </c>
      <c r="C395" s="4" t="s">
        <v>230</v>
      </c>
      <c r="E395">
        <v>1081.78</v>
      </c>
      <c r="F395">
        <v>1082.78</v>
      </c>
      <c r="G395" s="5">
        <f t="shared" si="34"/>
        <v>1082.28</v>
      </c>
      <c r="H395" s="5">
        <f t="shared" si="35"/>
        <v>1</v>
      </c>
      <c r="K395">
        <v>2.1800000000000002</v>
      </c>
      <c r="L395" s="5">
        <f t="shared" si="36"/>
        <v>0.20142661788077024</v>
      </c>
      <c r="M395" t="s">
        <v>107</v>
      </c>
    </row>
    <row r="396" spans="1:13" s="6" customFormat="1" x14ac:dyDescent="0.25">
      <c r="A396" t="s">
        <v>106</v>
      </c>
      <c r="B396" t="s">
        <v>18</v>
      </c>
      <c r="C396" s="4" t="s">
        <v>230</v>
      </c>
      <c r="D396"/>
      <c r="E396">
        <v>1083.3499999999999</v>
      </c>
      <c r="F396">
        <v>1084.3499999999999</v>
      </c>
      <c r="G396" s="5">
        <f t="shared" si="34"/>
        <v>1083.8499999999999</v>
      </c>
      <c r="H396" s="5">
        <f t="shared" si="35"/>
        <v>1</v>
      </c>
      <c r="I396"/>
      <c r="J396"/>
      <c r="K396">
        <v>3.1</v>
      </c>
      <c r="L396" s="5">
        <f t="shared" si="36"/>
        <v>0.28601743783733913</v>
      </c>
      <c r="M396" t="s">
        <v>107</v>
      </c>
    </row>
    <row r="397" spans="1:13" x14ac:dyDescent="0.25">
      <c r="A397" t="s">
        <v>106</v>
      </c>
      <c r="B397" t="s">
        <v>18</v>
      </c>
      <c r="C397" s="4" t="s">
        <v>230</v>
      </c>
      <c r="E397">
        <v>1084.8399999999999</v>
      </c>
      <c r="F397">
        <v>1085.8399999999999</v>
      </c>
      <c r="G397" s="5">
        <f t="shared" si="34"/>
        <v>1085.3399999999999</v>
      </c>
      <c r="H397" s="5">
        <f t="shared" si="35"/>
        <v>1</v>
      </c>
      <c r="K397">
        <v>3.49</v>
      </c>
      <c r="L397" s="5">
        <f t="shared" si="36"/>
        <v>0.32155822138684659</v>
      </c>
      <c r="M397" t="s">
        <v>107</v>
      </c>
    </row>
    <row r="398" spans="1:13" x14ac:dyDescent="0.25">
      <c r="A398" t="s">
        <v>106</v>
      </c>
      <c r="B398" t="s">
        <v>18</v>
      </c>
      <c r="C398" s="4" t="s">
        <v>230</v>
      </c>
      <c r="E398">
        <v>1086.42</v>
      </c>
      <c r="F398">
        <v>1087.42</v>
      </c>
      <c r="G398" s="5">
        <f t="shared" si="34"/>
        <v>1086.92</v>
      </c>
      <c r="H398" s="5">
        <f t="shared" si="35"/>
        <v>1</v>
      </c>
      <c r="K398">
        <v>3.16</v>
      </c>
      <c r="L398" s="5">
        <f t="shared" si="36"/>
        <v>0.29072976852022225</v>
      </c>
      <c r="M398" t="s">
        <v>107</v>
      </c>
    </row>
    <row r="399" spans="1:13" x14ac:dyDescent="0.25">
      <c r="A399" t="s">
        <v>106</v>
      </c>
      <c r="B399" t="s">
        <v>18</v>
      </c>
      <c r="C399" s="4" t="s">
        <v>230</v>
      </c>
      <c r="E399">
        <v>1087.9100000000001</v>
      </c>
      <c r="F399">
        <v>1088.9100000000001</v>
      </c>
      <c r="G399" s="5">
        <f t="shared" si="34"/>
        <v>1088.4100000000001</v>
      </c>
      <c r="H399" s="5">
        <f t="shared" si="35"/>
        <v>1</v>
      </c>
      <c r="K399">
        <v>3.25</v>
      </c>
      <c r="L399" s="5">
        <f t="shared" si="36"/>
        <v>0.29860071112907821</v>
      </c>
      <c r="M399" t="s">
        <v>107</v>
      </c>
    </row>
    <row r="400" spans="1:13" x14ac:dyDescent="0.25">
      <c r="A400" t="s">
        <v>106</v>
      </c>
      <c r="B400" t="s">
        <v>18</v>
      </c>
      <c r="C400" s="4" t="s">
        <v>230</v>
      </c>
      <c r="E400">
        <v>1096.33</v>
      </c>
      <c r="F400">
        <v>1097.33</v>
      </c>
      <c r="G400" s="5">
        <f t="shared" si="34"/>
        <v>1096.83</v>
      </c>
      <c r="H400" s="5">
        <f t="shared" si="35"/>
        <v>1</v>
      </c>
      <c r="K400">
        <v>3.63</v>
      </c>
      <c r="L400" s="5">
        <f t="shared" si="36"/>
        <v>0.33095374852985421</v>
      </c>
      <c r="M400" t="s">
        <v>107</v>
      </c>
    </row>
    <row r="401" spans="1:13" x14ac:dyDescent="0.25">
      <c r="A401" t="s">
        <v>106</v>
      </c>
      <c r="B401" t="s">
        <v>17</v>
      </c>
      <c r="C401" t="s">
        <v>17</v>
      </c>
      <c r="D401" t="s">
        <v>68</v>
      </c>
      <c r="E401">
        <v>1105.08</v>
      </c>
      <c r="F401">
        <v>1105.58</v>
      </c>
      <c r="G401" s="5">
        <f t="shared" si="34"/>
        <v>1105.33</v>
      </c>
      <c r="H401" s="5">
        <f t="shared" si="35"/>
        <v>0.5</v>
      </c>
      <c r="K401">
        <v>3.14</v>
      </c>
      <c r="L401" s="5">
        <f t="shared" si="36"/>
        <v>0.28407805813648412</v>
      </c>
      <c r="M401" t="s">
        <v>107</v>
      </c>
    </row>
    <row r="402" spans="1:13" x14ac:dyDescent="0.25">
      <c r="A402" t="s">
        <v>106</v>
      </c>
      <c r="B402" t="s">
        <v>17</v>
      </c>
      <c r="C402" t="s">
        <v>17</v>
      </c>
      <c r="D402" t="s">
        <v>68</v>
      </c>
      <c r="E402">
        <v>1111.21</v>
      </c>
      <c r="F402">
        <v>1111.71</v>
      </c>
      <c r="G402" s="5">
        <f t="shared" si="34"/>
        <v>1111.46</v>
      </c>
      <c r="H402" s="5">
        <f t="shared" si="35"/>
        <v>0.5</v>
      </c>
      <c r="K402">
        <v>2.67</v>
      </c>
      <c r="L402" s="5">
        <f t="shared" si="36"/>
        <v>0.24022456948518162</v>
      </c>
      <c r="M402" t="s">
        <v>107</v>
      </c>
    </row>
    <row r="403" spans="1:13" x14ac:dyDescent="0.25">
      <c r="A403" t="s">
        <v>106</v>
      </c>
      <c r="B403" t="s">
        <v>17</v>
      </c>
      <c r="C403" t="s">
        <v>17</v>
      </c>
      <c r="D403" t="s">
        <v>68</v>
      </c>
      <c r="E403">
        <v>1124.27</v>
      </c>
      <c r="F403">
        <v>1124.77</v>
      </c>
      <c r="G403" s="5">
        <f t="shared" si="34"/>
        <v>1124.52</v>
      </c>
      <c r="H403" s="5">
        <f t="shared" si="35"/>
        <v>0.5</v>
      </c>
      <c r="K403">
        <v>3.63</v>
      </c>
      <c r="L403" s="5">
        <f t="shared" si="36"/>
        <v>0.3228043965425248</v>
      </c>
      <c r="M403" t="s">
        <v>107</v>
      </c>
    </row>
    <row r="404" spans="1:13" x14ac:dyDescent="0.25">
      <c r="A404" t="s">
        <v>108</v>
      </c>
      <c r="B404" t="s">
        <v>109</v>
      </c>
      <c r="C404" t="s">
        <v>232</v>
      </c>
      <c r="E404">
        <v>225.05</v>
      </c>
      <c r="F404">
        <v>225.4</v>
      </c>
      <c r="G404" s="5">
        <f t="shared" si="34"/>
        <v>225.22500000000002</v>
      </c>
      <c r="H404" s="5">
        <f t="shared" si="35"/>
        <v>0.34999999999999432</v>
      </c>
      <c r="K404">
        <v>1.99</v>
      </c>
      <c r="L404" s="5">
        <f t="shared" si="36"/>
        <v>0.88356088356088336</v>
      </c>
    </row>
    <row r="405" spans="1:13" s="6" customFormat="1" x14ac:dyDescent="0.25">
      <c r="A405" t="s">
        <v>108</v>
      </c>
      <c r="B405" t="s">
        <v>109</v>
      </c>
      <c r="C405" t="s">
        <v>232</v>
      </c>
      <c r="D405"/>
      <c r="E405">
        <v>271.8</v>
      </c>
      <c r="F405">
        <v>272.14</v>
      </c>
      <c r="G405" s="5">
        <f t="shared" ref="G405:G436" si="37">((F405-E405)/2)+E405</f>
        <v>271.97000000000003</v>
      </c>
      <c r="H405" s="5">
        <f t="shared" ref="H405:H436" si="38">F405-E405</f>
        <v>0.33999999999997499</v>
      </c>
      <c r="I405"/>
      <c r="J405"/>
      <c r="K405">
        <v>0.28000000000000003</v>
      </c>
      <c r="L405" s="5">
        <f t="shared" si="36"/>
        <v>0.10295253152921278</v>
      </c>
      <c r="M405"/>
    </row>
    <row r="406" spans="1:13" x14ac:dyDescent="0.25">
      <c r="A406" t="s">
        <v>108</v>
      </c>
      <c r="B406" t="s">
        <v>109</v>
      </c>
      <c r="C406" t="s">
        <v>232</v>
      </c>
      <c r="E406">
        <v>289.57</v>
      </c>
      <c r="F406">
        <v>290</v>
      </c>
      <c r="G406" s="5">
        <f t="shared" si="37"/>
        <v>289.78499999999997</v>
      </c>
      <c r="H406" s="5">
        <f t="shared" si="38"/>
        <v>0.43000000000000682</v>
      </c>
      <c r="K406">
        <v>3.04</v>
      </c>
      <c r="L406" s="5">
        <f t="shared" si="36"/>
        <v>1.0490536087099056</v>
      </c>
    </row>
    <row r="407" spans="1:13" x14ac:dyDescent="0.25">
      <c r="A407" t="s">
        <v>108</v>
      </c>
      <c r="B407" t="s">
        <v>109</v>
      </c>
      <c r="C407" t="s">
        <v>232</v>
      </c>
      <c r="E407">
        <v>308.10000000000002</v>
      </c>
      <c r="F407">
        <v>308.60000000000002</v>
      </c>
      <c r="G407" s="5">
        <f t="shared" si="37"/>
        <v>308.35000000000002</v>
      </c>
      <c r="H407" s="5">
        <f t="shared" si="38"/>
        <v>0.5</v>
      </c>
      <c r="K407">
        <v>6.28</v>
      </c>
      <c r="L407" s="5">
        <f t="shared" si="36"/>
        <v>2.0366466677476893</v>
      </c>
    </row>
    <row r="408" spans="1:13" x14ac:dyDescent="0.25">
      <c r="A408" t="s">
        <v>108</v>
      </c>
      <c r="B408" t="s">
        <v>109</v>
      </c>
      <c r="C408" t="s">
        <v>232</v>
      </c>
      <c r="E408">
        <v>308.60000000000002</v>
      </c>
      <c r="F408">
        <v>309.5</v>
      </c>
      <c r="G408" s="5">
        <f t="shared" si="37"/>
        <v>309.05</v>
      </c>
      <c r="H408" s="5">
        <f t="shared" si="38"/>
        <v>0.89999999999997726</v>
      </c>
      <c r="K408">
        <v>1.19</v>
      </c>
      <c r="L408" s="5">
        <f t="shared" si="36"/>
        <v>0.38505096262740651</v>
      </c>
    </row>
    <row r="409" spans="1:13" x14ac:dyDescent="0.25">
      <c r="A409" t="s">
        <v>108</v>
      </c>
      <c r="B409" t="s">
        <v>109</v>
      </c>
      <c r="C409" t="s">
        <v>232</v>
      </c>
      <c r="E409">
        <v>309.5</v>
      </c>
      <c r="F409">
        <v>309.64999999999998</v>
      </c>
      <c r="G409" s="5">
        <f t="shared" si="37"/>
        <v>309.57499999999999</v>
      </c>
      <c r="H409" s="5">
        <f t="shared" si="38"/>
        <v>0.14999999999997726</v>
      </c>
      <c r="K409">
        <v>1.65</v>
      </c>
      <c r="L409" s="5">
        <f t="shared" si="36"/>
        <v>0.53298877493337637</v>
      </c>
    </row>
    <row r="410" spans="1:13" x14ac:dyDescent="0.25">
      <c r="A410" t="s">
        <v>108</v>
      </c>
      <c r="B410" t="s">
        <v>109</v>
      </c>
      <c r="C410" t="s">
        <v>232</v>
      </c>
      <c r="E410">
        <v>322.5</v>
      </c>
      <c r="F410">
        <v>323.39999999999998</v>
      </c>
      <c r="G410" s="5">
        <f t="shared" si="37"/>
        <v>322.95</v>
      </c>
      <c r="H410" s="5">
        <f t="shared" si="38"/>
        <v>0.89999999999997726</v>
      </c>
      <c r="K410">
        <v>0.73</v>
      </c>
      <c r="L410" s="5">
        <f t="shared" si="36"/>
        <v>0.22604118284564176</v>
      </c>
    </row>
    <row r="411" spans="1:13" x14ac:dyDescent="0.25">
      <c r="A411" t="s">
        <v>108</v>
      </c>
      <c r="B411" t="s">
        <v>109</v>
      </c>
      <c r="C411" t="s">
        <v>232</v>
      </c>
      <c r="E411">
        <v>329.32</v>
      </c>
      <c r="F411">
        <v>330.12</v>
      </c>
      <c r="G411" s="5">
        <f t="shared" si="37"/>
        <v>329.72</v>
      </c>
      <c r="H411" s="5">
        <f t="shared" si="38"/>
        <v>0.80000000000001137</v>
      </c>
      <c r="K411">
        <v>1.9</v>
      </c>
      <c r="L411" s="5">
        <f t="shared" si="36"/>
        <v>0.57624651219216294</v>
      </c>
    </row>
    <row r="412" spans="1:13" x14ac:dyDescent="0.25">
      <c r="A412" t="s">
        <v>108</v>
      </c>
      <c r="B412" t="s">
        <v>109</v>
      </c>
      <c r="C412" t="s">
        <v>232</v>
      </c>
      <c r="E412">
        <v>330.2</v>
      </c>
      <c r="F412">
        <v>331</v>
      </c>
      <c r="G412" s="5">
        <f t="shared" si="37"/>
        <v>330.6</v>
      </c>
      <c r="H412" s="5">
        <f t="shared" si="38"/>
        <v>0.80000000000001137</v>
      </c>
      <c r="K412">
        <v>1.03</v>
      </c>
      <c r="L412" s="5">
        <f t="shared" si="36"/>
        <v>0.31155474894131879</v>
      </c>
    </row>
    <row r="413" spans="1:13" x14ac:dyDescent="0.25">
      <c r="A413" t="s">
        <v>108</v>
      </c>
      <c r="B413" t="s">
        <v>109</v>
      </c>
      <c r="C413" t="s">
        <v>232</v>
      </c>
      <c r="E413">
        <v>331</v>
      </c>
      <c r="F413">
        <v>332</v>
      </c>
      <c r="G413" s="5">
        <f t="shared" si="37"/>
        <v>331.5</v>
      </c>
      <c r="H413" s="5">
        <f t="shared" si="38"/>
        <v>1</v>
      </c>
      <c r="K413">
        <v>2.15</v>
      </c>
      <c r="L413" s="5">
        <f t="shared" si="36"/>
        <v>0.64856711915535437</v>
      </c>
    </row>
    <row r="414" spans="1:13" x14ac:dyDescent="0.25">
      <c r="A414" t="s">
        <v>108</v>
      </c>
      <c r="B414" t="s">
        <v>109</v>
      </c>
      <c r="C414" t="s">
        <v>232</v>
      </c>
      <c r="E414">
        <v>332</v>
      </c>
      <c r="F414">
        <v>333</v>
      </c>
      <c r="G414" s="5">
        <f t="shared" si="37"/>
        <v>332.5</v>
      </c>
      <c r="H414" s="5">
        <f t="shared" si="38"/>
        <v>1</v>
      </c>
      <c r="K414">
        <v>4.7</v>
      </c>
      <c r="L414" s="5">
        <f t="shared" si="36"/>
        <v>1.4135338345864663</v>
      </c>
    </row>
    <row r="415" spans="1:13" x14ac:dyDescent="0.25">
      <c r="A415" s="6" t="s">
        <v>108</v>
      </c>
      <c r="B415" s="6" t="s">
        <v>109</v>
      </c>
      <c r="C415" t="s">
        <v>232</v>
      </c>
      <c r="D415" s="6"/>
      <c r="E415" s="6">
        <v>347.7</v>
      </c>
      <c r="F415" s="6">
        <v>348.15</v>
      </c>
      <c r="G415" s="7">
        <f t="shared" si="37"/>
        <v>347.92499999999995</v>
      </c>
      <c r="H415" s="7">
        <f t="shared" si="38"/>
        <v>0.44999999999998863</v>
      </c>
      <c r="I415" s="6"/>
      <c r="J415" s="6"/>
      <c r="K415" s="6">
        <v>1.05</v>
      </c>
      <c r="L415" s="5">
        <f t="shared" si="36"/>
        <v>0.30178917870230659</v>
      </c>
      <c r="M415" s="6"/>
    </row>
    <row r="416" spans="1:13" x14ac:dyDescent="0.25">
      <c r="A416" t="s">
        <v>108</v>
      </c>
      <c r="B416" t="s">
        <v>109</v>
      </c>
      <c r="C416" t="s">
        <v>232</v>
      </c>
      <c r="E416">
        <v>348.15</v>
      </c>
      <c r="F416">
        <v>348.59</v>
      </c>
      <c r="G416" s="5">
        <f t="shared" si="37"/>
        <v>348.37</v>
      </c>
      <c r="H416" s="5">
        <f t="shared" si="38"/>
        <v>0.43999999999999773</v>
      </c>
      <c r="K416">
        <v>0.86</v>
      </c>
      <c r="L416" s="5">
        <f t="shared" si="36"/>
        <v>0.24686396647242873</v>
      </c>
    </row>
    <row r="417" spans="1:13" x14ac:dyDescent="0.25">
      <c r="A417" t="s">
        <v>108</v>
      </c>
      <c r="B417" t="s">
        <v>109</v>
      </c>
      <c r="C417" t="s">
        <v>232</v>
      </c>
      <c r="E417">
        <v>348.59</v>
      </c>
      <c r="F417">
        <v>349.09</v>
      </c>
      <c r="G417" s="5">
        <f t="shared" si="37"/>
        <v>348.84</v>
      </c>
      <c r="H417" s="5">
        <f t="shared" si="38"/>
        <v>0.5</v>
      </c>
      <c r="K417">
        <v>7.14</v>
      </c>
      <c r="L417" s="5">
        <f t="shared" si="36"/>
        <v>2.0467836257309941</v>
      </c>
    </row>
    <row r="418" spans="1:13" x14ac:dyDescent="0.25">
      <c r="A418" t="s">
        <v>108</v>
      </c>
      <c r="B418" t="s">
        <v>109</v>
      </c>
      <c r="C418" t="s">
        <v>232</v>
      </c>
      <c r="E418">
        <v>350.12</v>
      </c>
      <c r="F418">
        <v>351.09</v>
      </c>
      <c r="G418" s="5">
        <f t="shared" si="37"/>
        <v>350.60500000000002</v>
      </c>
      <c r="H418" s="5">
        <f t="shared" si="38"/>
        <v>0.96999999999997044</v>
      </c>
      <c r="K418">
        <v>13.33</v>
      </c>
      <c r="L418" s="5">
        <f t="shared" si="36"/>
        <v>3.8019994010353533</v>
      </c>
    </row>
    <row r="419" spans="1:13" x14ac:dyDescent="0.25">
      <c r="A419" t="s">
        <v>108</v>
      </c>
      <c r="B419" t="s">
        <v>109</v>
      </c>
      <c r="C419" t="s">
        <v>232</v>
      </c>
      <c r="E419">
        <v>351.09</v>
      </c>
      <c r="F419">
        <v>352.06</v>
      </c>
      <c r="G419" s="5">
        <f t="shared" si="37"/>
        <v>351.57499999999999</v>
      </c>
      <c r="H419" s="5">
        <f t="shared" si="38"/>
        <v>0.97000000000002728</v>
      </c>
      <c r="K419">
        <v>16.07</v>
      </c>
      <c r="L419" s="5">
        <f t="shared" si="36"/>
        <v>4.570859702766124</v>
      </c>
    </row>
    <row r="420" spans="1:13" x14ac:dyDescent="0.25">
      <c r="A420" t="s">
        <v>108</v>
      </c>
      <c r="B420" t="s">
        <v>109</v>
      </c>
      <c r="C420" t="s">
        <v>232</v>
      </c>
      <c r="E420">
        <v>352.06</v>
      </c>
      <c r="F420">
        <v>353.04</v>
      </c>
      <c r="G420" s="5">
        <f t="shared" si="37"/>
        <v>352.55</v>
      </c>
      <c r="H420" s="5">
        <f t="shared" si="38"/>
        <v>0.98000000000001819</v>
      </c>
      <c r="K420">
        <v>0.27</v>
      </c>
      <c r="L420" s="5">
        <f t="shared" si="36"/>
        <v>7.6584881577081265E-2</v>
      </c>
    </row>
    <row r="421" spans="1:13" x14ac:dyDescent="0.25">
      <c r="A421" t="s">
        <v>108</v>
      </c>
      <c r="B421" t="s">
        <v>109</v>
      </c>
      <c r="C421" t="s">
        <v>232</v>
      </c>
      <c r="E421">
        <v>353.04</v>
      </c>
      <c r="F421">
        <v>354.02</v>
      </c>
      <c r="G421" s="5">
        <f t="shared" si="37"/>
        <v>353.53</v>
      </c>
      <c r="H421" s="5">
        <f t="shared" si="38"/>
        <v>0.97999999999996135</v>
      </c>
      <c r="K421">
        <v>0.9</v>
      </c>
      <c r="L421" s="5">
        <f t="shared" si="36"/>
        <v>0.25457528356857978</v>
      </c>
    </row>
    <row r="422" spans="1:13" x14ac:dyDescent="0.25">
      <c r="A422" t="s">
        <v>108</v>
      </c>
      <c r="B422" t="s">
        <v>109</v>
      </c>
      <c r="C422" t="s">
        <v>232</v>
      </c>
      <c r="E422">
        <v>354.6</v>
      </c>
      <c r="F422">
        <v>355.53</v>
      </c>
      <c r="G422" s="5">
        <f t="shared" si="37"/>
        <v>355.065</v>
      </c>
      <c r="H422" s="5">
        <f t="shared" si="38"/>
        <v>0.92999999999994998</v>
      </c>
      <c r="K422">
        <v>11.03</v>
      </c>
      <c r="L422" s="5">
        <f t="shared" si="36"/>
        <v>3.1064734626054382</v>
      </c>
    </row>
    <row r="423" spans="1:13" x14ac:dyDescent="0.25">
      <c r="A423" t="s">
        <v>108</v>
      </c>
      <c r="B423" t="s">
        <v>109</v>
      </c>
      <c r="C423" t="s">
        <v>232</v>
      </c>
      <c r="E423">
        <v>356.23</v>
      </c>
      <c r="F423">
        <v>357.21</v>
      </c>
      <c r="G423" s="5">
        <f t="shared" si="37"/>
        <v>356.72</v>
      </c>
      <c r="H423" s="5">
        <f t="shared" si="38"/>
        <v>0.97999999999996135</v>
      </c>
      <c r="K423">
        <v>7.66</v>
      </c>
      <c r="L423" s="5">
        <f t="shared" si="36"/>
        <v>2.1473424534649026</v>
      </c>
    </row>
    <row r="424" spans="1:13" x14ac:dyDescent="0.25">
      <c r="A424" s="6" t="s">
        <v>108</v>
      </c>
      <c r="B424" s="6" t="s">
        <v>109</v>
      </c>
      <c r="C424" t="s">
        <v>232</v>
      </c>
      <c r="D424" s="6"/>
      <c r="E424" s="6">
        <v>364.1</v>
      </c>
      <c r="F424" s="6">
        <v>365.1</v>
      </c>
      <c r="G424" s="7">
        <f t="shared" si="37"/>
        <v>364.6</v>
      </c>
      <c r="H424" s="7">
        <f t="shared" si="38"/>
        <v>1</v>
      </c>
      <c r="I424" s="6"/>
      <c r="J424" s="6"/>
      <c r="K424" s="6">
        <v>0.66</v>
      </c>
      <c r="L424" s="5">
        <f t="shared" si="36"/>
        <v>0.18102029621503016</v>
      </c>
      <c r="M424" s="6"/>
    </row>
    <row r="425" spans="1:13" x14ac:dyDescent="0.25">
      <c r="A425" t="s">
        <v>110</v>
      </c>
      <c r="B425" t="s">
        <v>18</v>
      </c>
      <c r="C425" s="4" t="s">
        <v>230</v>
      </c>
      <c r="E425">
        <v>1326.53</v>
      </c>
      <c r="F425">
        <v>1329.53</v>
      </c>
      <c r="G425" s="5">
        <f t="shared" si="37"/>
        <v>1328.03</v>
      </c>
      <c r="H425" s="5">
        <f t="shared" si="38"/>
        <v>3</v>
      </c>
      <c r="K425">
        <v>2.31</v>
      </c>
      <c r="L425" s="5">
        <f t="shared" si="36"/>
        <v>0.17394185372318396</v>
      </c>
      <c r="M425" t="s">
        <v>111</v>
      </c>
    </row>
    <row r="426" spans="1:13" x14ac:dyDescent="0.25">
      <c r="A426" t="s">
        <v>110</v>
      </c>
      <c r="B426" t="s">
        <v>18</v>
      </c>
      <c r="C426" s="4" t="s">
        <v>230</v>
      </c>
      <c r="E426">
        <v>1330.12</v>
      </c>
      <c r="F426">
        <v>1334.98</v>
      </c>
      <c r="G426" s="5">
        <f t="shared" si="37"/>
        <v>1332.55</v>
      </c>
      <c r="H426" s="5">
        <f t="shared" si="38"/>
        <v>4.8600000000001273</v>
      </c>
      <c r="K426">
        <v>1.66</v>
      </c>
      <c r="L426" s="5">
        <f t="shared" si="36"/>
        <v>0.12457318674721399</v>
      </c>
      <c r="M426" t="s">
        <v>111</v>
      </c>
    </row>
    <row r="427" spans="1:13" x14ac:dyDescent="0.25">
      <c r="A427" t="s">
        <v>110</v>
      </c>
      <c r="B427" t="s">
        <v>18</v>
      </c>
      <c r="C427" s="4" t="s">
        <v>230</v>
      </c>
      <c r="E427">
        <v>1335.52</v>
      </c>
      <c r="F427">
        <v>1341.58</v>
      </c>
      <c r="G427" s="5">
        <f t="shared" si="37"/>
        <v>1338.55</v>
      </c>
      <c r="H427" s="5">
        <f t="shared" si="38"/>
        <v>6.0599999999999454</v>
      </c>
      <c r="K427">
        <v>1.7</v>
      </c>
      <c r="L427" s="5">
        <f t="shared" si="36"/>
        <v>0.12700310036980314</v>
      </c>
      <c r="M427" t="s">
        <v>111</v>
      </c>
    </row>
    <row r="428" spans="1:13" x14ac:dyDescent="0.25">
      <c r="A428" t="s">
        <v>110</v>
      </c>
      <c r="B428" t="s">
        <v>18</v>
      </c>
      <c r="C428" s="4" t="s">
        <v>230</v>
      </c>
      <c r="E428">
        <v>1342.82</v>
      </c>
      <c r="F428">
        <v>1347.35</v>
      </c>
      <c r="G428" s="5">
        <f t="shared" si="37"/>
        <v>1345.085</v>
      </c>
      <c r="H428" s="5">
        <f t="shared" si="38"/>
        <v>4.5299999999999727</v>
      </c>
      <c r="K428">
        <v>1.82</v>
      </c>
      <c r="L428" s="5">
        <f t="shared" si="36"/>
        <v>0.13530743410267754</v>
      </c>
      <c r="M428" t="s">
        <v>111</v>
      </c>
    </row>
    <row r="429" spans="1:13" x14ac:dyDescent="0.25">
      <c r="A429" t="s">
        <v>110</v>
      </c>
      <c r="B429" t="s">
        <v>18</v>
      </c>
      <c r="C429" s="4" t="s">
        <v>230</v>
      </c>
      <c r="E429">
        <v>1348.31</v>
      </c>
      <c r="F429">
        <v>1349.01</v>
      </c>
      <c r="G429" s="5">
        <f t="shared" si="37"/>
        <v>1348.6599999999999</v>
      </c>
      <c r="H429" s="5">
        <f t="shared" si="38"/>
        <v>0.70000000000004547</v>
      </c>
      <c r="K429">
        <v>2.5</v>
      </c>
      <c r="L429" s="5">
        <f t="shared" si="36"/>
        <v>0.18536918126140023</v>
      </c>
    </row>
    <row r="430" spans="1:13" x14ac:dyDescent="0.25">
      <c r="A430" t="s">
        <v>110</v>
      </c>
      <c r="B430" t="s">
        <v>18</v>
      </c>
      <c r="C430" s="4" t="s">
        <v>230</v>
      </c>
      <c r="E430">
        <v>1356.57</v>
      </c>
      <c r="F430">
        <v>1358.99</v>
      </c>
      <c r="G430" s="5">
        <f t="shared" si="37"/>
        <v>1357.78</v>
      </c>
      <c r="H430" s="5">
        <f t="shared" si="38"/>
        <v>2.4200000000000728</v>
      </c>
      <c r="K430">
        <v>1.71</v>
      </c>
      <c r="L430" s="5">
        <f t="shared" si="36"/>
        <v>0.12594087407385585</v>
      </c>
      <c r="M430" t="s">
        <v>111</v>
      </c>
    </row>
    <row r="431" spans="1:13" x14ac:dyDescent="0.25">
      <c r="A431" t="s">
        <v>110</v>
      </c>
      <c r="B431" t="s">
        <v>18</v>
      </c>
      <c r="C431" s="4" t="s">
        <v>230</v>
      </c>
      <c r="E431">
        <v>1359.64</v>
      </c>
      <c r="F431">
        <v>1360.44</v>
      </c>
      <c r="G431" s="5">
        <f t="shared" si="37"/>
        <v>1360.04</v>
      </c>
      <c r="H431" s="5">
        <f t="shared" si="38"/>
        <v>0.79999999999995453</v>
      </c>
      <c r="K431">
        <v>1.88</v>
      </c>
      <c r="L431" s="5">
        <f t="shared" si="36"/>
        <v>0.1382312284932796</v>
      </c>
    </row>
    <row r="432" spans="1:13" x14ac:dyDescent="0.25">
      <c r="A432" t="s">
        <v>110</v>
      </c>
      <c r="B432" t="s">
        <v>18</v>
      </c>
      <c r="C432" s="4" t="s">
        <v>230</v>
      </c>
      <c r="E432">
        <v>1364</v>
      </c>
      <c r="F432">
        <v>1364.8</v>
      </c>
      <c r="G432" s="5">
        <f t="shared" si="37"/>
        <v>1364.4</v>
      </c>
      <c r="H432" s="5">
        <f t="shared" si="38"/>
        <v>0.79999999999995453</v>
      </c>
      <c r="K432">
        <v>1.81</v>
      </c>
      <c r="L432" s="5">
        <f t="shared" si="36"/>
        <v>0.13265904426854294</v>
      </c>
    </row>
    <row r="433" spans="1:13" x14ac:dyDescent="0.25">
      <c r="A433" t="s">
        <v>110</v>
      </c>
      <c r="B433" t="s">
        <v>18</v>
      </c>
      <c r="C433" s="4" t="s">
        <v>230</v>
      </c>
      <c r="E433">
        <v>1374.91</v>
      </c>
      <c r="F433">
        <v>1375.49</v>
      </c>
      <c r="G433" s="5">
        <f t="shared" si="37"/>
        <v>1375.2</v>
      </c>
      <c r="H433" s="5">
        <f t="shared" si="38"/>
        <v>0.57999999999992724</v>
      </c>
      <c r="K433">
        <v>1.1499999999999999</v>
      </c>
      <c r="L433" s="5">
        <f t="shared" si="36"/>
        <v>8.3624200116346706E-2</v>
      </c>
    </row>
    <row r="434" spans="1:13" x14ac:dyDescent="0.25">
      <c r="A434" t="s">
        <v>112</v>
      </c>
      <c r="B434" t="s">
        <v>18</v>
      </c>
      <c r="C434" s="4" t="s">
        <v>230</v>
      </c>
      <c r="D434" t="s">
        <v>5</v>
      </c>
      <c r="E434">
        <v>991.05</v>
      </c>
      <c r="F434">
        <v>995.7</v>
      </c>
      <c r="G434" s="5">
        <f t="shared" si="37"/>
        <v>993.375</v>
      </c>
      <c r="H434" s="5">
        <f t="shared" si="38"/>
        <v>4.6500000000000909</v>
      </c>
      <c r="K434">
        <v>5.65</v>
      </c>
      <c r="L434" s="5">
        <f t="shared" si="36"/>
        <v>0.5687680885868881</v>
      </c>
      <c r="M434" t="s">
        <v>111</v>
      </c>
    </row>
    <row r="435" spans="1:13" x14ac:dyDescent="0.25">
      <c r="A435" t="s">
        <v>112</v>
      </c>
      <c r="B435" t="s">
        <v>18</v>
      </c>
      <c r="C435" s="4" t="s">
        <v>230</v>
      </c>
      <c r="D435" t="s">
        <v>5</v>
      </c>
      <c r="E435">
        <v>996.38</v>
      </c>
      <c r="F435">
        <v>1001.72</v>
      </c>
      <c r="G435" s="5">
        <f t="shared" si="37"/>
        <v>999.05</v>
      </c>
      <c r="H435" s="5">
        <f t="shared" si="38"/>
        <v>5.3400000000000318</v>
      </c>
      <c r="K435">
        <v>6.32</v>
      </c>
      <c r="L435" s="5">
        <f t="shared" si="36"/>
        <v>0.63260097092237633</v>
      </c>
      <c r="M435" t="s">
        <v>111</v>
      </c>
    </row>
    <row r="436" spans="1:13" x14ac:dyDescent="0.25">
      <c r="A436" t="s">
        <v>112</v>
      </c>
      <c r="B436" t="s">
        <v>18</v>
      </c>
      <c r="C436" s="4" t="s">
        <v>230</v>
      </c>
      <c r="E436">
        <v>1004.29</v>
      </c>
      <c r="F436">
        <v>1004.62</v>
      </c>
      <c r="G436" s="5">
        <f t="shared" si="37"/>
        <v>1004.4549999999999</v>
      </c>
      <c r="H436" s="5">
        <f t="shared" si="38"/>
        <v>0.33000000000004093</v>
      </c>
      <c r="K436">
        <v>9.91</v>
      </c>
      <c r="L436" s="5">
        <f t="shared" si="36"/>
        <v>0.986604676167673</v>
      </c>
    </row>
    <row r="437" spans="1:13" x14ac:dyDescent="0.25">
      <c r="A437" t="s">
        <v>112</v>
      </c>
      <c r="B437" t="s">
        <v>18</v>
      </c>
      <c r="C437" s="4" t="s">
        <v>230</v>
      </c>
      <c r="E437">
        <v>1014.63</v>
      </c>
      <c r="F437">
        <v>1015.21</v>
      </c>
      <c r="G437" s="5">
        <f t="shared" ref="G437:G447" si="39">((F437-E437)/2)+E437</f>
        <v>1014.9200000000001</v>
      </c>
      <c r="H437" s="5">
        <f t="shared" ref="H437:H447" si="40">F437-E437</f>
        <v>0.58000000000004093</v>
      </c>
      <c r="K437">
        <v>4.87</v>
      </c>
      <c r="L437" s="5">
        <f t="shared" si="36"/>
        <v>0.47984077562763566</v>
      </c>
    </row>
    <row r="438" spans="1:13" x14ac:dyDescent="0.25">
      <c r="A438" t="s">
        <v>112</v>
      </c>
      <c r="B438" t="s">
        <v>18</v>
      </c>
      <c r="C438" s="4" t="s">
        <v>230</v>
      </c>
      <c r="E438">
        <v>1025.5899999999999</v>
      </c>
      <c r="F438">
        <v>1026.18</v>
      </c>
      <c r="G438" s="5">
        <f t="shared" si="39"/>
        <v>1025.885</v>
      </c>
      <c r="H438" s="5">
        <f t="shared" si="40"/>
        <v>0.59000000000014552</v>
      </c>
      <c r="K438">
        <v>5.76</v>
      </c>
      <c r="L438" s="5">
        <f t="shared" si="36"/>
        <v>0.56146644117030653</v>
      </c>
    </row>
    <row r="439" spans="1:13" x14ac:dyDescent="0.25">
      <c r="A439" t="s">
        <v>112</v>
      </c>
      <c r="B439" t="s">
        <v>18</v>
      </c>
      <c r="C439" s="4" t="s">
        <v>230</v>
      </c>
      <c r="D439" t="s">
        <v>32</v>
      </c>
      <c r="E439">
        <v>1064.28</v>
      </c>
      <c r="F439">
        <v>1065.42</v>
      </c>
      <c r="G439" s="5">
        <f t="shared" si="39"/>
        <v>1064.8499999999999</v>
      </c>
      <c r="H439" s="5">
        <f t="shared" si="40"/>
        <v>1.1400000000001</v>
      </c>
      <c r="K439">
        <v>6.51</v>
      </c>
      <c r="L439" s="5">
        <f t="shared" si="36"/>
        <v>0.611353711790393</v>
      </c>
      <c r="M439" t="s">
        <v>111</v>
      </c>
    </row>
    <row r="440" spans="1:13" x14ac:dyDescent="0.25">
      <c r="A440" t="s">
        <v>112</v>
      </c>
      <c r="B440" t="s">
        <v>18</v>
      </c>
      <c r="C440" s="4" t="s">
        <v>230</v>
      </c>
      <c r="D440" t="s">
        <v>11</v>
      </c>
      <c r="E440">
        <v>1069.6300000000001</v>
      </c>
      <c r="F440">
        <v>1072.3</v>
      </c>
      <c r="G440" s="5">
        <f t="shared" si="39"/>
        <v>1070.9650000000001</v>
      </c>
      <c r="H440" s="5">
        <f t="shared" si="40"/>
        <v>2.6699999999998454</v>
      </c>
      <c r="K440">
        <v>8.27</v>
      </c>
      <c r="L440" s="5">
        <f t="shared" si="36"/>
        <v>0.77220077220077199</v>
      </c>
      <c r="M440" t="s">
        <v>111</v>
      </c>
    </row>
    <row r="441" spans="1:13" x14ac:dyDescent="0.25">
      <c r="A441" t="s">
        <v>112</v>
      </c>
      <c r="B441" t="s">
        <v>18</v>
      </c>
      <c r="C441" s="4" t="s">
        <v>230</v>
      </c>
      <c r="D441" t="s">
        <v>12</v>
      </c>
      <c r="E441">
        <v>1080.52</v>
      </c>
      <c r="F441">
        <v>1081.4000000000001</v>
      </c>
      <c r="G441" s="5">
        <f t="shared" si="39"/>
        <v>1080.96</v>
      </c>
      <c r="H441" s="5">
        <f t="shared" si="40"/>
        <v>0.88000000000010914</v>
      </c>
      <c r="K441">
        <v>7.4</v>
      </c>
      <c r="L441" s="5">
        <f t="shared" si="36"/>
        <v>0.68457667258732979</v>
      </c>
      <c r="M441" t="s">
        <v>111</v>
      </c>
    </row>
    <row r="442" spans="1:13" x14ac:dyDescent="0.25">
      <c r="A442" t="s">
        <v>112</v>
      </c>
      <c r="B442" t="s">
        <v>18</v>
      </c>
      <c r="C442" s="4" t="s">
        <v>230</v>
      </c>
      <c r="D442" t="s">
        <v>13</v>
      </c>
      <c r="E442">
        <v>1086.02</v>
      </c>
      <c r="F442">
        <v>1087.8499999999999</v>
      </c>
      <c r="G442" s="5">
        <f t="shared" si="39"/>
        <v>1086.9349999999999</v>
      </c>
      <c r="H442" s="5">
        <f t="shared" si="40"/>
        <v>1.8299999999999272</v>
      </c>
      <c r="K442">
        <v>6.51</v>
      </c>
      <c r="L442" s="5">
        <f t="shared" si="36"/>
        <v>0.59893185885080524</v>
      </c>
      <c r="M442" t="s">
        <v>111</v>
      </c>
    </row>
    <row r="443" spans="1:13" x14ac:dyDescent="0.25">
      <c r="A443" t="s">
        <v>112</v>
      </c>
      <c r="B443" t="s">
        <v>18</v>
      </c>
      <c r="C443" s="4" t="s">
        <v>230</v>
      </c>
      <c r="D443" t="s">
        <v>16</v>
      </c>
      <c r="E443">
        <v>1093.69</v>
      </c>
      <c r="F443">
        <v>1095.22</v>
      </c>
      <c r="G443" s="5">
        <f t="shared" si="39"/>
        <v>1094.4549999999999</v>
      </c>
      <c r="H443" s="5">
        <f t="shared" si="40"/>
        <v>1.5299999999999727</v>
      </c>
      <c r="K443">
        <v>7.09</v>
      </c>
      <c r="L443" s="5">
        <f t="shared" si="36"/>
        <v>0.64781101095979288</v>
      </c>
      <c r="M443" t="s">
        <v>111</v>
      </c>
    </row>
    <row r="444" spans="1:13" x14ac:dyDescent="0.25">
      <c r="A444" t="s">
        <v>112</v>
      </c>
      <c r="B444" t="s">
        <v>17</v>
      </c>
      <c r="C444" t="s">
        <v>17</v>
      </c>
      <c r="D444" t="s">
        <v>113</v>
      </c>
      <c r="E444">
        <v>1120.49</v>
      </c>
      <c r="F444">
        <v>1127.53</v>
      </c>
      <c r="G444" s="5">
        <f t="shared" si="39"/>
        <v>1124.01</v>
      </c>
      <c r="H444" s="5">
        <f t="shared" si="40"/>
        <v>7.0399999999999636</v>
      </c>
      <c r="K444">
        <v>9</v>
      </c>
      <c r="L444" s="5">
        <f t="shared" si="36"/>
        <v>0.80070462006565779</v>
      </c>
      <c r="M444" t="s">
        <v>111</v>
      </c>
    </row>
    <row r="445" spans="1:13" x14ac:dyDescent="0.25">
      <c r="A445" t="s">
        <v>112</v>
      </c>
      <c r="B445" t="s">
        <v>17</v>
      </c>
      <c r="C445" t="s">
        <v>17</v>
      </c>
      <c r="D445" t="s">
        <v>113</v>
      </c>
      <c r="E445">
        <v>1128.24</v>
      </c>
      <c r="F445">
        <v>1130.4100000000001</v>
      </c>
      <c r="G445" s="5">
        <f t="shared" si="39"/>
        <v>1129.325</v>
      </c>
      <c r="H445" s="5">
        <f t="shared" si="40"/>
        <v>2.1700000000000728</v>
      </c>
      <c r="K445">
        <v>6.32</v>
      </c>
      <c r="L445" s="5">
        <f t="shared" si="36"/>
        <v>0.55962632545989854</v>
      </c>
      <c r="M445" t="s">
        <v>111</v>
      </c>
    </row>
    <row r="446" spans="1:13" x14ac:dyDescent="0.25">
      <c r="A446" t="s">
        <v>112</v>
      </c>
      <c r="B446" t="s">
        <v>17</v>
      </c>
      <c r="C446" t="s">
        <v>17</v>
      </c>
      <c r="E446">
        <v>1135.21</v>
      </c>
      <c r="F446">
        <v>1135.58</v>
      </c>
      <c r="G446" s="5">
        <f t="shared" si="39"/>
        <v>1135.395</v>
      </c>
      <c r="H446" s="5">
        <f t="shared" si="40"/>
        <v>0.36999999999989086</v>
      </c>
      <c r="K446">
        <v>8.67</v>
      </c>
      <c r="L446" s="5">
        <f t="shared" si="36"/>
        <v>0.76361090193280745</v>
      </c>
    </row>
    <row r="447" spans="1:13" x14ac:dyDescent="0.25">
      <c r="A447" t="s">
        <v>112</v>
      </c>
      <c r="B447" t="s">
        <v>17</v>
      </c>
      <c r="C447" t="s">
        <v>17</v>
      </c>
      <c r="D447" t="s">
        <v>114</v>
      </c>
      <c r="E447">
        <v>1157.48</v>
      </c>
      <c r="F447">
        <v>1157.95</v>
      </c>
      <c r="G447" s="5">
        <f t="shared" si="39"/>
        <v>1157.7150000000001</v>
      </c>
      <c r="H447" s="5">
        <f t="shared" si="40"/>
        <v>0.47000000000002728</v>
      </c>
      <c r="K447">
        <v>6.17</v>
      </c>
      <c r="L447" s="5">
        <f t="shared" si="36"/>
        <v>0.532946364174257</v>
      </c>
    </row>
    <row r="448" spans="1:13" x14ac:dyDescent="0.25">
      <c r="G448" s="5"/>
      <c r="H448" s="5"/>
    </row>
    <row r="449" spans="1:13" x14ac:dyDescent="0.25">
      <c r="G449" s="5"/>
      <c r="H449" s="5"/>
    </row>
    <row r="450" spans="1:13" x14ac:dyDescent="0.25">
      <c r="G450" s="5"/>
      <c r="H450" s="5"/>
    </row>
    <row r="451" spans="1:13" x14ac:dyDescent="0.25">
      <c r="G451" s="5"/>
      <c r="H451" s="5"/>
    </row>
    <row r="457" spans="1:13" x14ac:dyDescent="0.25">
      <c r="A457" s="19" t="s">
        <v>206</v>
      </c>
      <c r="B457" s="19" t="s">
        <v>207</v>
      </c>
      <c r="C457" s="19"/>
      <c r="D457" s="19" t="s">
        <v>208</v>
      </c>
      <c r="E457" s="19" t="s">
        <v>209</v>
      </c>
      <c r="F457" s="19" t="s">
        <v>223</v>
      </c>
      <c r="G457" s="19" t="s">
        <v>210</v>
      </c>
      <c r="H457" s="19" t="s">
        <v>211</v>
      </c>
      <c r="I457" s="19" t="s">
        <v>212</v>
      </c>
      <c r="J457" s="19" t="s">
        <v>213</v>
      </c>
      <c r="K457" s="23" t="s">
        <v>225</v>
      </c>
      <c r="L457" s="23" t="s">
        <v>226</v>
      </c>
      <c r="M457" s="19" t="s">
        <v>214</v>
      </c>
    </row>
    <row r="458" spans="1:13" ht="30" x14ac:dyDescent="0.25">
      <c r="A458" s="20">
        <v>66458</v>
      </c>
      <c r="B458" s="21"/>
      <c r="C458" s="21"/>
      <c r="D458" s="22" t="s">
        <v>215</v>
      </c>
      <c r="E458" s="22" t="s">
        <v>221</v>
      </c>
      <c r="F458" s="18" t="s">
        <v>222</v>
      </c>
      <c r="G458" s="20">
        <v>18</v>
      </c>
      <c r="H458" s="20">
        <v>1829.1</v>
      </c>
      <c r="I458" s="20">
        <v>1527.67</v>
      </c>
      <c r="J458" s="20">
        <v>1527.97</v>
      </c>
      <c r="K458" s="24">
        <v>0.26</v>
      </c>
      <c r="L458" s="25"/>
      <c r="M458" s="22" t="s">
        <v>228</v>
      </c>
    </row>
    <row r="459" spans="1:13" ht="30" x14ac:dyDescent="0.25">
      <c r="A459" s="20">
        <v>66458</v>
      </c>
      <c r="B459" s="21"/>
      <c r="C459" s="21"/>
      <c r="D459" s="22" t="s">
        <v>215</v>
      </c>
      <c r="E459" s="22" t="s">
        <v>221</v>
      </c>
      <c r="F459" s="18" t="s">
        <v>222</v>
      </c>
      <c r="G459" s="20">
        <v>19</v>
      </c>
      <c r="H459" s="20">
        <v>1829.1</v>
      </c>
      <c r="I459" s="20">
        <v>1548.18</v>
      </c>
      <c r="J459" s="20">
        <v>1548.48</v>
      </c>
      <c r="K459" s="24">
        <v>0.38800000000000001</v>
      </c>
      <c r="L459" s="25"/>
      <c r="M459" s="22" t="s">
        <v>228</v>
      </c>
    </row>
    <row r="460" spans="1:13" ht="30" x14ac:dyDescent="0.25">
      <c r="A460" s="20">
        <v>66458</v>
      </c>
      <c r="B460" s="21"/>
      <c r="C460" s="21"/>
      <c r="D460" s="22" t="s">
        <v>215</v>
      </c>
      <c r="E460" s="22" t="s">
        <v>221</v>
      </c>
      <c r="F460" s="18" t="s">
        <v>222</v>
      </c>
      <c r="G460" s="20">
        <v>20</v>
      </c>
      <c r="H460" s="20">
        <v>1829.1</v>
      </c>
      <c r="I460" s="20">
        <v>1585.67</v>
      </c>
      <c r="J460" s="20">
        <v>1585.97</v>
      </c>
      <c r="K460" s="26">
        <v>1.708</v>
      </c>
      <c r="L460" s="27"/>
      <c r="M460" s="22" t="s">
        <v>228</v>
      </c>
    </row>
    <row r="461" spans="1:13" ht="30" x14ac:dyDescent="0.25">
      <c r="A461" s="20">
        <v>66458</v>
      </c>
      <c r="B461" s="21"/>
      <c r="C461" s="21"/>
      <c r="D461" s="22" t="s">
        <v>215</v>
      </c>
      <c r="E461" s="22" t="s">
        <v>221</v>
      </c>
      <c r="F461" s="18" t="s">
        <v>222</v>
      </c>
      <c r="G461" s="20">
        <v>21</v>
      </c>
      <c r="H461" s="20">
        <v>1829.1</v>
      </c>
      <c r="I461" s="20">
        <v>1590.54</v>
      </c>
      <c r="J461" s="20">
        <v>1590.84</v>
      </c>
      <c r="K461" s="26">
        <v>1.8620000000000001</v>
      </c>
      <c r="L461" s="27"/>
      <c r="M461" s="22" t="s">
        <v>228</v>
      </c>
    </row>
    <row r="462" spans="1:13" ht="30" x14ac:dyDescent="0.25">
      <c r="A462" s="20">
        <v>66458</v>
      </c>
      <c r="B462" s="21"/>
      <c r="C462" s="21"/>
      <c r="D462" s="22" t="s">
        <v>215</v>
      </c>
      <c r="E462" s="22" t="s">
        <v>221</v>
      </c>
      <c r="F462" s="18" t="s">
        <v>222</v>
      </c>
      <c r="G462" s="20">
        <v>22</v>
      </c>
      <c r="H462" s="20">
        <v>1829.1</v>
      </c>
      <c r="I462" s="20">
        <v>1591.02</v>
      </c>
      <c r="J462" s="20">
        <v>1591.32</v>
      </c>
      <c r="K462" s="26">
        <v>1.7170000000000001</v>
      </c>
      <c r="L462" s="27"/>
      <c r="M462" s="22" t="s">
        <v>228</v>
      </c>
    </row>
    <row r="463" spans="1:13" ht="30" x14ac:dyDescent="0.25">
      <c r="A463" s="20">
        <v>66458</v>
      </c>
      <c r="B463" s="21"/>
      <c r="C463" s="21"/>
      <c r="D463" s="22" t="s">
        <v>215</v>
      </c>
      <c r="E463" s="22" t="s">
        <v>221</v>
      </c>
      <c r="F463" s="18" t="s">
        <v>222</v>
      </c>
      <c r="G463" s="20">
        <v>23</v>
      </c>
      <c r="H463" s="20">
        <v>1829.1</v>
      </c>
      <c r="I463" s="20">
        <v>1600.97</v>
      </c>
      <c r="J463" s="20">
        <v>1601.27</v>
      </c>
      <c r="K463" s="26">
        <v>2.0049999999999999</v>
      </c>
      <c r="L463" s="27"/>
      <c r="M463" s="22" t="s">
        <v>228</v>
      </c>
    </row>
    <row r="464" spans="1:13" ht="30" x14ac:dyDescent="0.25">
      <c r="A464" s="20">
        <v>66458</v>
      </c>
      <c r="B464" s="21"/>
      <c r="C464" s="21"/>
      <c r="D464" s="22" t="s">
        <v>215</v>
      </c>
      <c r="E464" s="22" t="s">
        <v>221</v>
      </c>
      <c r="F464" s="18" t="s">
        <v>222</v>
      </c>
      <c r="G464" s="20">
        <v>24</v>
      </c>
      <c r="H464" s="20">
        <v>1829.1</v>
      </c>
      <c r="I464" s="20">
        <v>1617.81</v>
      </c>
      <c r="J464" s="20">
        <v>1618.11</v>
      </c>
      <c r="K464" s="26">
        <v>1.395</v>
      </c>
      <c r="L464" s="27"/>
      <c r="M464" s="22" t="s">
        <v>228</v>
      </c>
    </row>
    <row r="465" spans="1:13" ht="30" x14ac:dyDescent="0.25">
      <c r="A465" s="20">
        <v>66458</v>
      </c>
      <c r="B465" s="21"/>
      <c r="C465" s="21"/>
      <c r="D465" s="22" t="s">
        <v>215</v>
      </c>
      <c r="E465" s="22" t="s">
        <v>221</v>
      </c>
      <c r="F465" s="18" t="s">
        <v>222</v>
      </c>
      <c r="G465" s="20">
        <v>25</v>
      </c>
      <c r="H465" s="20">
        <v>1829.1</v>
      </c>
      <c r="I465" s="20">
        <v>1625.55</v>
      </c>
      <c r="J465" s="20">
        <v>1625.85</v>
      </c>
      <c r="K465" s="26">
        <v>1.33</v>
      </c>
      <c r="L465" s="25"/>
      <c r="M465" s="22" t="s">
        <v>228</v>
      </c>
    </row>
    <row r="466" spans="1:13" ht="30" x14ac:dyDescent="0.25">
      <c r="A466" s="20">
        <v>66458</v>
      </c>
      <c r="B466" s="21"/>
      <c r="C466" s="21"/>
      <c r="D466" s="22" t="s">
        <v>215</v>
      </c>
      <c r="E466" s="22" t="s">
        <v>221</v>
      </c>
      <c r="F466" s="18" t="s">
        <v>222</v>
      </c>
      <c r="G466" s="20">
        <v>26</v>
      </c>
      <c r="H466" s="20">
        <v>1829.1</v>
      </c>
      <c r="I466" s="20">
        <v>1625.9</v>
      </c>
      <c r="J466" s="20">
        <v>1626.2</v>
      </c>
      <c r="K466" s="26">
        <v>2.0209999999999999</v>
      </c>
      <c r="L466" s="27"/>
      <c r="M466" s="22" t="s">
        <v>228</v>
      </c>
    </row>
    <row r="467" spans="1:13" ht="30" x14ac:dyDescent="0.25">
      <c r="A467" s="20">
        <v>66458</v>
      </c>
      <c r="B467" s="21"/>
      <c r="C467" s="21"/>
      <c r="D467" s="22" t="s">
        <v>215</v>
      </c>
      <c r="E467" s="22" t="s">
        <v>221</v>
      </c>
      <c r="F467" s="18" t="s">
        <v>222</v>
      </c>
      <c r="G467" s="20">
        <v>27</v>
      </c>
      <c r="H467" s="20">
        <v>1829.1</v>
      </c>
      <c r="I467" s="20">
        <v>1645.2</v>
      </c>
      <c r="J467" s="20">
        <v>1645.5</v>
      </c>
      <c r="K467" s="24">
        <v>2.286</v>
      </c>
      <c r="L467" s="27"/>
      <c r="M467" s="22" t="s">
        <v>228</v>
      </c>
    </row>
    <row r="468" spans="1:13" ht="30" x14ac:dyDescent="0.25">
      <c r="A468" s="20">
        <v>66458</v>
      </c>
      <c r="B468" s="21"/>
      <c r="C468" s="21"/>
      <c r="D468" s="22" t="s">
        <v>215</v>
      </c>
      <c r="E468" s="22" t="s">
        <v>221</v>
      </c>
      <c r="F468" s="18" t="s">
        <v>222</v>
      </c>
      <c r="G468" s="20">
        <v>28</v>
      </c>
      <c r="H468" s="20">
        <v>1829.1</v>
      </c>
      <c r="I468" s="20">
        <v>1649.43</v>
      </c>
      <c r="J468" s="28">
        <v>1649.73</v>
      </c>
      <c r="K468" s="24">
        <v>2.7090000000000001</v>
      </c>
      <c r="L468" s="27"/>
      <c r="M468" s="22" t="s">
        <v>228</v>
      </c>
    </row>
    <row r="469" spans="1:13" ht="30" x14ac:dyDescent="0.25">
      <c r="A469" s="20">
        <v>66458</v>
      </c>
      <c r="B469" s="21"/>
      <c r="C469" s="21"/>
      <c r="D469" s="22" t="s">
        <v>215</v>
      </c>
      <c r="E469" s="22" t="s">
        <v>221</v>
      </c>
      <c r="F469" s="18" t="s">
        <v>222</v>
      </c>
      <c r="G469" s="20">
        <v>29</v>
      </c>
      <c r="H469" s="20">
        <v>1829.1</v>
      </c>
      <c r="I469" s="20">
        <v>1657.9</v>
      </c>
      <c r="J469" s="20">
        <v>1658.2</v>
      </c>
      <c r="K469" s="26">
        <v>2.3199999999999998</v>
      </c>
      <c r="L469" s="27"/>
      <c r="M469" s="22" t="s">
        <v>228</v>
      </c>
    </row>
    <row r="470" spans="1:13" ht="30" x14ac:dyDescent="0.25">
      <c r="A470" s="20">
        <v>66458</v>
      </c>
      <c r="B470" s="21"/>
      <c r="C470" s="21"/>
      <c r="D470" s="22" t="s">
        <v>215</v>
      </c>
      <c r="E470" s="22" t="s">
        <v>221</v>
      </c>
      <c r="F470" s="18" t="s">
        <v>222</v>
      </c>
      <c r="G470" s="20">
        <v>30</v>
      </c>
      <c r="H470" s="20">
        <v>1829.1</v>
      </c>
      <c r="I470" s="20">
        <v>1662.68</v>
      </c>
      <c r="J470" s="20">
        <v>1662.98</v>
      </c>
      <c r="K470" s="26">
        <v>2.0379999999999998</v>
      </c>
      <c r="L470" s="27"/>
      <c r="M470" s="22" t="s">
        <v>228</v>
      </c>
    </row>
    <row r="471" spans="1:13" ht="30" x14ac:dyDescent="0.25">
      <c r="A471" s="20">
        <v>66458</v>
      </c>
      <c r="B471" s="21"/>
      <c r="C471" s="21"/>
      <c r="D471" s="22" t="s">
        <v>215</v>
      </c>
      <c r="E471" s="22" t="s">
        <v>221</v>
      </c>
      <c r="F471" s="18" t="s">
        <v>222</v>
      </c>
      <c r="G471" s="20">
        <v>31</v>
      </c>
      <c r="H471" s="20">
        <v>1829.1</v>
      </c>
      <c r="I471" s="20">
        <v>1695.71</v>
      </c>
      <c r="J471" s="20">
        <v>1696.01</v>
      </c>
      <c r="K471" s="26">
        <v>2.5619999999999998</v>
      </c>
      <c r="L471" s="27"/>
      <c r="M471" s="22" t="s">
        <v>228</v>
      </c>
    </row>
    <row r="472" spans="1:13" ht="30" x14ac:dyDescent="0.25">
      <c r="A472" s="20">
        <v>66458</v>
      </c>
      <c r="B472" s="21"/>
      <c r="C472" s="21"/>
      <c r="D472" s="22" t="s">
        <v>215</v>
      </c>
      <c r="E472" s="22" t="s">
        <v>221</v>
      </c>
      <c r="F472" s="18" t="s">
        <v>222</v>
      </c>
      <c r="G472" s="20">
        <v>32</v>
      </c>
      <c r="H472" s="20">
        <v>1829.1</v>
      </c>
      <c r="I472" s="20">
        <v>1717.73</v>
      </c>
      <c r="J472" s="20">
        <v>1718.03</v>
      </c>
      <c r="K472" s="26">
        <v>2.98</v>
      </c>
      <c r="L472" s="27"/>
      <c r="M472" s="22" t="s">
        <v>228</v>
      </c>
    </row>
    <row r="473" spans="1:13" ht="30" x14ac:dyDescent="0.25">
      <c r="A473" s="20">
        <v>66458</v>
      </c>
      <c r="B473" s="21"/>
      <c r="C473" s="21"/>
      <c r="D473" s="22" t="s">
        <v>215</v>
      </c>
      <c r="E473" s="22" t="s">
        <v>221</v>
      </c>
      <c r="F473" s="18" t="s">
        <v>222</v>
      </c>
      <c r="G473" s="20">
        <v>33</v>
      </c>
      <c r="H473" s="20">
        <v>1829.1</v>
      </c>
      <c r="I473" s="20">
        <v>1766.03</v>
      </c>
      <c r="J473" s="20">
        <v>1766.33</v>
      </c>
      <c r="K473" s="26">
        <v>0.65400000000000003</v>
      </c>
      <c r="L473" s="27"/>
      <c r="M473" s="22" t="s">
        <v>228</v>
      </c>
    </row>
    <row r="474" spans="1:13" ht="30" x14ac:dyDescent="0.25">
      <c r="A474" s="20">
        <v>66458</v>
      </c>
      <c r="B474" s="21"/>
      <c r="C474" s="21"/>
      <c r="D474" s="22" t="s">
        <v>215</v>
      </c>
      <c r="E474" s="22" t="s">
        <v>221</v>
      </c>
      <c r="F474" s="18" t="s">
        <v>222</v>
      </c>
      <c r="G474" s="20">
        <v>34</v>
      </c>
      <c r="H474" s="20">
        <v>1829.1</v>
      </c>
      <c r="I474" s="20">
        <v>1776.23</v>
      </c>
      <c r="J474" s="20">
        <v>1776.53</v>
      </c>
      <c r="K474" s="26">
        <v>2.0579999999999998</v>
      </c>
      <c r="L474" s="27"/>
      <c r="M474" s="22" t="s">
        <v>228</v>
      </c>
    </row>
    <row r="475" spans="1:13" ht="30" x14ac:dyDescent="0.25">
      <c r="A475" s="20">
        <v>66458</v>
      </c>
      <c r="B475" s="21"/>
      <c r="C475" s="21"/>
      <c r="D475" s="22" t="s">
        <v>215</v>
      </c>
      <c r="E475" s="22" t="s">
        <v>221</v>
      </c>
      <c r="F475" s="18" t="s">
        <v>222</v>
      </c>
      <c r="G475" s="20">
        <v>35</v>
      </c>
      <c r="H475" s="20">
        <v>1829.1</v>
      </c>
      <c r="I475" s="20">
        <v>1776.53</v>
      </c>
      <c r="J475" s="20">
        <v>1776.83</v>
      </c>
      <c r="K475" s="26">
        <v>2.4169999999999998</v>
      </c>
      <c r="L475" s="27"/>
      <c r="M475" s="22" t="s">
        <v>228</v>
      </c>
    </row>
    <row r="476" spans="1:13" ht="30" x14ac:dyDescent="0.25">
      <c r="A476" s="20">
        <v>66458</v>
      </c>
      <c r="B476" s="21"/>
      <c r="C476" s="21"/>
      <c r="D476" s="22" t="s">
        <v>215</v>
      </c>
      <c r="E476" s="22" t="s">
        <v>221</v>
      </c>
      <c r="F476" s="18" t="s">
        <v>222</v>
      </c>
      <c r="G476" s="20">
        <v>36</v>
      </c>
      <c r="H476" s="20">
        <v>1829.1</v>
      </c>
      <c r="I476" s="20">
        <v>1776.89</v>
      </c>
      <c r="J476" s="20">
        <v>1777.19</v>
      </c>
      <c r="K476" s="26">
        <v>2.3210000000000002</v>
      </c>
      <c r="L476" s="27"/>
      <c r="M476" s="22" t="s">
        <v>228</v>
      </c>
    </row>
    <row r="477" spans="1:13" ht="30" x14ac:dyDescent="0.25">
      <c r="A477" s="20">
        <v>66458</v>
      </c>
      <c r="B477" s="21"/>
      <c r="C477" s="21"/>
      <c r="D477" s="22" t="s">
        <v>215</v>
      </c>
      <c r="E477" s="22" t="s">
        <v>221</v>
      </c>
      <c r="F477" s="18" t="s">
        <v>222</v>
      </c>
      <c r="G477" s="20">
        <v>37</v>
      </c>
      <c r="H477" s="20">
        <v>1829.1</v>
      </c>
      <c r="I477" s="20">
        <v>1777.19</v>
      </c>
      <c r="J477" s="20">
        <v>1777.49</v>
      </c>
      <c r="K477" s="26">
        <v>4.992</v>
      </c>
      <c r="L477" s="27"/>
      <c r="M477" s="22" t="s">
        <v>228</v>
      </c>
    </row>
    <row r="478" spans="1:13" ht="30" x14ac:dyDescent="0.25">
      <c r="A478" s="20">
        <v>66458</v>
      </c>
      <c r="B478" s="21"/>
      <c r="C478" s="21"/>
      <c r="D478" s="22" t="s">
        <v>215</v>
      </c>
      <c r="E478" s="22" t="s">
        <v>221</v>
      </c>
      <c r="F478" s="18" t="s">
        <v>222</v>
      </c>
      <c r="G478" s="20">
        <v>38</v>
      </c>
      <c r="H478" s="20">
        <v>1829.1</v>
      </c>
      <c r="I478" s="20">
        <v>1800</v>
      </c>
      <c r="J478" s="20">
        <v>1800.3</v>
      </c>
      <c r="K478" s="26">
        <v>0.92200000000000004</v>
      </c>
      <c r="L478" s="27"/>
      <c r="M478" s="22" t="s">
        <v>228</v>
      </c>
    </row>
    <row r="479" spans="1:13" ht="30" x14ac:dyDescent="0.25">
      <c r="A479" s="20">
        <v>66242</v>
      </c>
      <c r="B479" s="21"/>
      <c r="C479" s="21"/>
      <c r="D479" s="22" t="s">
        <v>215</v>
      </c>
      <c r="E479" s="22" t="s">
        <v>216</v>
      </c>
      <c r="F479" s="18" t="s">
        <v>222</v>
      </c>
      <c r="G479" s="20">
        <v>17</v>
      </c>
      <c r="H479" s="20">
        <v>1629.13</v>
      </c>
      <c r="I479" s="20">
        <v>1404.51</v>
      </c>
      <c r="J479" s="20">
        <v>1404.81</v>
      </c>
      <c r="K479" s="26">
        <v>0.191</v>
      </c>
      <c r="L479" s="27"/>
      <c r="M479" s="22" t="s">
        <v>217</v>
      </c>
    </row>
    <row r="480" spans="1:13" ht="30" x14ac:dyDescent="0.25">
      <c r="A480" s="20">
        <v>66242</v>
      </c>
      <c r="B480" s="21"/>
      <c r="C480" s="21"/>
      <c r="D480" s="22" t="s">
        <v>215</v>
      </c>
      <c r="E480" s="22" t="s">
        <v>216</v>
      </c>
      <c r="F480" s="18" t="s">
        <v>222</v>
      </c>
      <c r="G480" s="20">
        <v>18</v>
      </c>
      <c r="H480" s="20">
        <v>1629.13</v>
      </c>
      <c r="I480" s="20">
        <v>1416.42</v>
      </c>
      <c r="J480" s="20">
        <v>1416.72</v>
      </c>
      <c r="K480" s="26">
        <v>0.22500000000000001</v>
      </c>
      <c r="L480" s="27"/>
      <c r="M480" s="22" t="s">
        <v>217</v>
      </c>
    </row>
    <row r="481" spans="1:13" ht="30" x14ac:dyDescent="0.25">
      <c r="A481" s="20">
        <v>66242</v>
      </c>
      <c r="B481" s="21"/>
      <c r="C481" s="21"/>
      <c r="D481" s="22" t="s">
        <v>215</v>
      </c>
      <c r="E481" s="22" t="s">
        <v>216</v>
      </c>
      <c r="F481" s="18" t="s">
        <v>222</v>
      </c>
      <c r="G481" s="20">
        <v>19</v>
      </c>
      <c r="H481" s="20">
        <v>1629.13</v>
      </c>
      <c r="I481" s="20">
        <v>1423.33</v>
      </c>
      <c r="J481" s="20">
        <v>1423.63</v>
      </c>
      <c r="K481" s="26">
        <v>0.36599999999999999</v>
      </c>
      <c r="L481" s="27"/>
      <c r="M481" s="22" t="s">
        <v>217</v>
      </c>
    </row>
    <row r="482" spans="1:13" ht="30" x14ac:dyDescent="0.25">
      <c r="A482" s="20">
        <v>66242</v>
      </c>
      <c r="B482" s="21"/>
      <c r="C482" s="21"/>
      <c r="D482" s="22" t="s">
        <v>215</v>
      </c>
      <c r="E482" s="22" t="s">
        <v>216</v>
      </c>
      <c r="F482" s="18" t="s">
        <v>222</v>
      </c>
      <c r="G482" s="20">
        <v>20</v>
      </c>
      <c r="H482" s="20">
        <v>1629.13</v>
      </c>
      <c r="I482" s="20">
        <v>1431.63</v>
      </c>
      <c r="J482" s="20">
        <v>1431.93</v>
      </c>
      <c r="K482" s="26">
        <v>0.109</v>
      </c>
      <c r="L482" s="27"/>
      <c r="M482" s="22" t="s">
        <v>217</v>
      </c>
    </row>
    <row r="483" spans="1:13" ht="30" x14ac:dyDescent="0.25">
      <c r="A483" s="20">
        <v>66242</v>
      </c>
      <c r="B483" s="21"/>
      <c r="C483" s="21"/>
      <c r="D483" s="22" t="s">
        <v>215</v>
      </c>
      <c r="E483" s="22" t="s">
        <v>216</v>
      </c>
      <c r="F483" s="18" t="s">
        <v>222</v>
      </c>
      <c r="G483" s="20">
        <v>21</v>
      </c>
      <c r="H483" s="20">
        <v>1629.13</v>
      </c>
      <c r="I483" s="20">
        <v>1454.89</v>
      </c>
      <c r="J483" s="20">
        <v>1455.19</v>
      </c>
      <c r="K483" s="26">
        <v>0.39800000000000002</v>
      </c>
      <c r="L483" s="27"/>
      <c r="M483" s="22" t="s">
        <v>217</v>
      </c>
    </row>
    <row r="484" spans="1:13" ht="30" x14ac:dyDescent="0.25">
      <c r="A484" s="20">
        <v>66242</v>
      </c>
      <c r="B484" s="21"/>
      <c r="C484" s="21"/>
      <c r="D484" s="22" t="s">
        <v>215</v>
      </c>
      <c r="E484" s="22" t="s">
        <v>216</v>
      </c>
      <c r="F484" s="18" t="s">
        <v>222</v>
      </c>
      <c r="G484" s="20">
        <v>22</v>
      </c>
      <c r="H484" s="20">
        <v>1629.13</v>
      </c>
      <c r="I484" s="20">
        <v>1457.1</v>
      </c>
      <c r="J484" s="20">
        <v>1457.4</v>
      </c>
      <c r="K484" s="24">
        <v>0.39100000000000001</v>
      </c>
      <c r="L484" s="27"/>
      <c r="M484" s="22" t="s">
        <v>217</v>
      </c>
    </row>
    <row r="485" spans="1:13" ht="30" x14ac:dyDescent="0.25">
      <c r="A485" s="20">
        <v>66242</v>
      </c>
      <c r="B485" s="21"/>
      <c r="C485" s="21"/>
      <c r="D485" s="22" t="s">
        <v>215</v>
      </c>
      <c r="E485" s="22" t="s">
        <v>216</v>
      </c>
      <c r="F485" s="18" t="s">
        <v>222</v>
      </c>
      <c r="G485" s="20">
        <v>23</v>
      </c>
      <c r="H485" s="20">
        <v>1629.13</v>
      </c>
      <c r="I485" s="20">
        <v>1471.22</v>
      </c>
      <c r="J485" s="28">
        <v>1471.53</v>
      </c>
      <c r="K485" s="24">
        <v>0.38600000000000001</v>
      </c>
      <c r="L485" s="27"/>
      <c r="M485" s="22" t="s">
        <v>217</v>
      </c>
    </row>
    <row r="486" spans="1:13" ht="30" x14ac:dyDescent="0.25">
      <c r="A486" s="20">
        <v>66242</v>
      </c>
      <c r="B486" s="21"/>
      <c r="C486" s="21"/>
      <c r="D486" s="22" t="s">
        <v>215</v>
      </c>
      <c r="E486" s="22" t="s">
        <v>216</v>
      </c>
      <c r="F486" s="18" t="s">
        <v>222</v>
      </c>
      <c r="G486" s="20">
        <v>24</v>
      </c>
      <c r="H486" s="20">
        <v>1629.13</v>
      </c>
      <c r="I486" s="20">
        <v>1480.25</v>
      </c>
      <c r="J486" s="20">
        <v>1480.55</v>
      </c>
      <c r="K486" s="26">
        <v>0.30599999999999999</v>
      </c>
      <c r="L486" s="27"/>
      <c r="M486" s="22" t="s">
        <v>217</v>
      </c>
    </row>
    <row r="487" spans="1:13" ht="30" x14ac:dyDescent="0.25">
      <c r="A487" s="20">
        <v>66242</v>
      </c>
      <c r="B487" s="21"/>
      <c r="C487" s="21"/>
      <c r="D487" s="22" t="s">
        <v>215</v>
      </c>
      <c r="E487" s="22" t="s">
        <v>216</v>
      </c>
      <c r="F487" s="18" t="s">
        <v>222</v>
      </c>
      <c r="G487" s="20">
        <v>25</v>
      </c>
      <c r="H487" s="20">
        <v>1629.13</v>
      </c>
      <c r="I487" s="20">
        <v>1509.67</v>
      </c>
      <c r="J487" s="20">
        <v>1509.97</v>
      </c>
      <c r="K487" s="26">
        <v>0.48099999999999998</v>
      </c>
      <c r="L487" s="27"/>
      <c r="M487" s="22" t="s">
        <v>217</v>
      </c>
    </row>
    <row r="488" spans="1:13" ht="30" x14ac:dyDescent="0.25">
      <c r="A488" s="20">
        <v>66242</v>
      </c>
      <c r="B488" s="21"/>
      <c r="C488" s="21"/>
      <c r="D488" s="22" t="s">
        <v>215</v>
      </c>
      <c r="E488" s="22" t="s">
        <v>216</v>
      </c>
      <c r="F488" s="18" t="s">
        <v>222</v>
      </c>
      <c r="G488" s="20">
        <v>26</v>
      </c>
      <c r="H488" s="20">
        <v>1629.13</v>
      </c>
      <c r="I488" s="20">
        <v>1519.61</v>
      </c>
      <c r="J488" s="20">
        <v>1519.91</v>
      </c>
      <c r="K488" s="26">
        <v>7.4999999999999997E-2</v>
      </c>
      <c r="L488" s="27"/>
      <c r="M488" s="22" t="s">
        <v>217</v>
      </c>
    </row>
    <row r="489" spans="1:13" ht="30" x14ac:dyDescent="0.25">
      <c r="A489" s="20">
        <v>66242</v>
      </c>
      <c r="B489" s="21"/>
      <c r="C489" s="21"/>
      <c r="D489" s="22" t="s">
        <v>215</v>
      </c>
      <c r="E489" s="22" t="s">
        <v>216</v>
      </c>
      <c r="F489" s="18" t="s">
        <v>222</v>
      </c>
      <c r="G489" s="20">
        <v>27</v>
      </c>
      <c r="H489" s="20">
        <v>1629.13</v>
      </c>
      <c r="I489" s="20">
        <v>1528.45</v>
      </c>
      <c r="J489" s="20">
        <v>1528.75</v>
      </c>
      <c r="K489" s="26">
        <v>2.1000000000000001E-2</v>
      </c>
      <c r="L489" s="27"/>
      <c r="M489" s="22" t="s">
        <v>217</v>
      </c>
    </row>
    <row r="490" spans="1:13" ht="30" x14ac:dyDescent="0.25">
      <c r="A490" s="20">
        <v>66242</v>
      </c>
      <c r="B490" s="21"/>
      <c r="C490" s="21"/>
      <c r="D490" s="22" t="s">
        <v>215</v>
      </c>
      <c r="E490" s="22" t="s">
        <v>216</v>
      </c>
      <c r="F490" s="18" t="s">
        <v>222</v>
      </c>
      <c r="G490" s="20">
        <v>28</v>
      </c>
      <c r="H490" s="20">
        <v>1629.13</v>
      </c>
      <c r="I490" s="20">
        <v>1550.17</v>
      </c>
      <c r="J490" s="20">
        <v>1550.47</v>
      </c>
      <c r="K490" s="26">
        <v>0.501</v>
      </c>
      <c r="L490" s="27"/>
      <c r="M490" s="22" t="s">
        <v>217</v>
      </c>
    </row>
    <row r="491" spans="1:13" ht="30" x14ac:dyDescent="0.25">
      <c r="A491" s="20">
        <v>66242</v>
      </c>
      <c r="B491" s="21"/>
      <c r="C491" s="21"/>
      <c r="D491" s="22" t="s">
        <v>215</v>
      </c>
      <c r="E491" s="22" t="s">
        <v>216</v>
      </c>
      <c r="F491" s="18" t="s">
        <v>222</v>
      </c>
      <c r="G491" s="20">
        <v>29</v>
      </c>
      <c r="H491" s="20">
        <v>1629.13</v>
      </c>
      <c r="I491" s="20">
        <v>1551.05</v>
      </c>
      <c r="J491" s="20">
        <v>1551.35</v>
      </c>
      <c r="K491" s="26">
        <v>0.31900000000000001</v>
      </c>
      <c r="L491" s="27"/>
      <c r="M491" s="22" t="s">
        <v>217</v>
      </c>
    </row>
    <row r="492" spans="1:13" ht="30" x14ac:dyDescent="0.25">
      <c r="A492" s="20">
        <v>66242</v>
      </c>
      <c r="B492" s="21"/>
      <c r="C492" s="21"/>
      <c r="D492" s="22" t="s">
        <v>215</v>
      </c>
      <c r="E492" s="22" t="s">
        <v>216</v>
      </c>
      <c r="F492" s="18" t="s">
        <v>222</v>
      </c>
      <c r="G492" s="20">
        <v>30</v>
      </c>
      <c r="H492" s="20">
        <v>1629.13</v>
      </c>
      <c r="I492" s="20">
        <v>1554.29</v>
      </c>
      <c r="J492" s="20">
        <v>1554.59</v>
      </c>
      <c r="K492" s="26">
        <v>6.0000000000000001E-3</v>
      </c>
      <c r="L492" s="27"/>
      <c r="M492" s="22" t="s">
        <v>217</v>
      </c>
    </row>
    <row r="493" spans="1:13" ht="30" x14ac:dyDescent="0.25">
      <c r="A493" s="20">
        <v>66242</v>
      </c>
      <c r="B493" s="21"/>
      <c r="C493" s="21"/>
      <c r="D493" s="22" t="s">
        <v>215</v>
      </c>
      <c r="E493" s="22" t="s">
        <v>216</v>
      </c>
      <c r="F493" s="18" t="s">
        <v>222</v>
      </c>
      <c r="G493" s="20">
        <v>31</v>
      </c>
      <c r="H493" s="20">
        <v>1629.13</v>
      </c>
      <c r="I493" s="20">
        <v>1588.5</v>
      </c>
      <c r="J493" s="20">
        <v>1588.8</v>
      </c>
      <c r="K493" s="26">
        <v>0.11600000000000001</v>
      </c>
      <c r="L493" s="27"/>
      <c r="M493" s="22" t="s">
        <v>217</v>
      </c>
    </row>
    <row r="494" spans="1:13" ht="30" x14ac:dyDescent="0.25">
      <c r="A494" s="20">
        <v>66242</v>
      </c>
      <c r="B494" s="21"/>
      <c r="C494" s="21"/>
      <c r="D494" s="22" t="s">
        <v>215</v>
      </c>
      <c r="E494" s="22" t="s">
        <v>216</v>
      </c>
      <c r="F494" s="18" t="s">
        <v>222</v>
      </c>
      <c r="G494" s="20">
        <v>32</v>
      </c>
      <c r="H494" s="20">
        <v>1629.13</v>
      </c>
      <c r="I494" s="20">
        <v>1590.74</v>
      </c>
      <c r="J494" s="20">
        <v>1591.04</v>
      </c>
      <c r="K494" s="26">
        <v>4.1000000000000002E-2</v>
      </c>
      <c r="L494" s="27"/>
      <c r="M494" s="22" t="s">
        <v>217</v>
      </c>
    </row>
    <row r="495" spans="1:13" ht="30" x14ac:dyDescent="0.25">
      <c r="A495" s="20">
        <v>66242</v>
      </c>
      <c r="B495" s="21"/>
      <c r="C495" s="21"/>
      <c r="D495" s="22" t="s">
        <v>215</v>
      </c>
      <c r="E495" s="22" t="s">
        <v>216</v>
      </c>
      <c r="F495" s="18" t="s">
        <v>222</v>
      </c>
      <c r="G495" s="20">
        <v>33</v>
      </c>
      <c r="H495" s="20">
        <v>1629.13</v>
      </c>
      <c r="I495" s="20">
        <v>1593.66</v>
      </c>
      <c r="J495" s="20">
        <v>1593.96</v>
      </c>
      <c r="K495" s="26">
        <v>4.4999999999999998E-2</v>
      </c>
      <c r="L495" s="27"/>
      <c r="M495" s="22" t="s">
        <v>217</v>
      </c>
    </row>
    <row r="496" spans="1:13" ht="30" x14ac:dyDescent="0.25">
      <c r="A496" s="20">
        <v>66243</v>
      </c>
      <c r="B496" s="21"/>
      <c r="C496" s="21"/>
      <c r="D496" s="22" t="s">
        <v>215</v>
      </c>
      <c r="E496" s="22" t="s">
        <v>218</v>
      </c>
      <c r="F496" s="18" t="s">
        <v>222</v>
      </c>
      <c r="G496" s="20">
        <v>1</v>
      </c>
      <c r="H496" s="20">
        <v>1840.2</v>
      </c>
      <c r="I496" s="20">
        <v>1514.06</v>
      </c>
      <c r="J496" s="20">
        <v>1514.36</v>
      </c>
      <c r="K496" s="26">
        <v>0.34399999999999997</v>
      </c>
      <c r="L496" s="27"/>
      <c r="M496" s="22" t="s">
        <v>219</v>
      </c>
    </row>
    <row r="497" spans="1:13" ht="30" x14ac:dyDescent="0.25">
      <c r="A497" s="20">
        <v>66243</v>
      </c>
      <c r="B497" s="21"/>
      <c r="C497" s="21"/>
      <c r="D497" s="22" t="s">
        <v>215</v>
      </c>
      <c r="E497" s="22" t="s">
        <v>218</v>
      </c>
      <c r="F497" s="18" t="s">
        <v>222</v>
      </c>
      <c r="G497" s="20">
        <v>2</v>
      </c>
      <c r="H497" s="20">
        <v>1840.2</v>
      </c>
      <c r="I497" s="20">
        <v>1534.34</v>
      </c>
      <c r="J497" s="20">
        <v>1534.64</v>
      </c>
      <c r="K497" s="26">
        <v>0.39800000000000002</v>
      </c>
      <c r="L497" s="27"/>
      <c r="M497" s="22" t="s">
        <v>219</v>
      </c>
    </row>
    <row r="498" spans="1:13" ht="30" x14ac:dyDescent="0.25">
      <c r="A498" s="20">
        <v>66243</v>
      </c>
      <c r="B498" s="21"/>
      <c r="C498" s="21"/>
      <c r="D498" s="22" t="s">
        <v>215</v>
      </c>
      <c r="E498" s="22" t="s">
        <v>218</v>
      </c>
      <c r="F498" s="18" t="s">
        <v>222</v>
      </c>
      <c r="G498" s="20">
        <v>3</v>
      </c>
      <c r="H498" s="20">
        <v>1840.2</v>
      </c>
      <c r="I498" s="20">
        <v>1549.72</v>
      </c>
      <c r="J498" s="20">
        <v>1550.02</v>
      </c>
      <c r="K498" s="26">
        <v>0.435</v>
      </c>
      <c r="L498" s="27"/>
      <c r="M498" s="22" t="s">
        <v>219</v>
      </c>
    </row>
    <row r="499" spans="1:13" ht="30" x14ac:dyDescent="0.25">
      <c r="A499" s="20">
        <v>66243</v>
      </c>
      <c r="B499" s="21"/>
      <c r="C499" s="21"/>
      <c r="D499" s="22" t="s">
        <v>215</v>
      </c>
      <c r="E499" s="22" t="s">
        <v>218</v>
      </c>
      <c r="F499" s="18" t="s">
        <v>222</v>
      </c>
      <c r="G499" s="20">
        <v>4</v>
      </c>
      <c r="H499" s="20">
        <v>1840.2</v>
      </c>
      <c r="I499" s="20">
        <v>1604.93</v>
      </c>
      <c r="J499" s="20">
        <v>1605.23</v>
      </c>
      <c r="K499" s="26">
        <v>0.67500000000000004</v>
      </c>
      <c r="L499" s="27"/>
      <c r="M499" s="22" t="s">
        <v>219</v>
      </c>
    </row>
    <row r="500" spans="1:13" ht="30" x14ac:dyDescent="0.25">
      <c r="A500" s="20">
        <v>66243</v>
      </c>
      <c r="B500" s="21"/>
      <c r="C500" s="21"/>
      <c r="D500" s="22" t="s">
        <v>215</v>
      </c>
      <c r="E500" s="22" t="s">
        <v>218</v>
      </c>
      <c r="F500" s="18" t="s">
        <v>222</v>
      </c>
      <c r="G500" s="20">
        <v>5</v>
      </c>
      <c r="H500" s="20">
        <v>1840.2</v>
      </c>
      <c r="I500" s="20">
        <v>1623</v>
      </c>
      <c r="J500" s="20">
        <v>1623.3</v>
      </c>
      <c r="K500" s="26">
        <v>0.68200000000000005</v>
      </c>
      <c r="L500" s="27"/>
      <c r="M500" s="22" t="s">
        <v>219</v>
      </c>
    </row>
    <row r="501" spans="1:13" ht="30" x14ac:dyDescent="0.25">
      <c r="A501" s="20">
        <v>66243</v>
      </c>
      <c r="B501" s="21"/>
      <c r="C501" s="21"/>
      <c r="D501" s="22" t="s">
        <v>215</v>
      </c>
      <c r="E501" s="22" t="s">
        <v>218</v>
      </c>
      <c r="F501" s="18" t="s">
        <v>222</v>
      </c>
      <c r="G501" s="20">
        <v>6</v>
      </c>
      <c r="H501" s="20">
        <v>1840.2</v>
      </c>
      <c r="I501" s="20">
        <v>1634.14</v>
      </c>
      <c r="J501" s="20">
        <v>1634.44</v>
      </c>
      <c r="K501" s="24">
        <v>0.53300000000000003</v>
      </c>
      <c r="L501" s="25"/>
      <c r="M501" s="22" t="s">
        <v>219</v>
      </c>
    </row>
    <row r="502" spans="1:13" ht="30" x14ac:dyDescent="0.25">
      <c r="A502" s="20">
        <v>66243</v>
      </c>
      <c r="B502" s="21"/>
      <c r="C502" s="21"/>
      <c r="D502" s="22" t="s">
        <v>215</v>
      </c>
      <c r="E502" s="22" t="s">
        <v>218</v>
      </c>
      <c r="F502" s="18" t="s">
        <v>222</v>
      </c>
      <c r="G502" s="20">
        <v>7</v>
      </c>
      <c r="H502" s="20">
        <v>1840.2</v>
      </c>
      <c r="I502" s="20">
        <v>1638.45</v>
      </c>
      <c r="J502" s="20">
        <v>1638.75</v>
      </c>
      <c r="K502" s="24">
        <v>0.56699999999999995</v>
      </c>
      <c r="L502" s="25"/>
      <c r="M502" s="22" t="s">
        <v>219</v>
      </c>
    </row>
    <row r="503" spans="1:13" ht="30" x14ac:dyDescent="0.25">
      <c r="A503" s="20">
        <v>66243</v>
      </c>
      <c r="B503" s="21"/>
      <c r="C503" s="21"/>
      <c r="D503" s="22" t="s">
        <v>215</v>
      </c>
      <c r="E503" s="22" t="s">
        <v>218</v>
      </c>
      <c r="F503" s="18" t="s">
        <v>222</v>
      </c>
      <c r="G503" s="20">
        <v>8</v>
      </c>
      <c r="H503" s="20">
        <v>1840.2</v>
      </c>
      <c r="I503" s="20">
        <v>1652.7</v>
      </c>
      <c r="J503" s="28">
        <v>1653</v>
      </c>
      <c r="K503" s="24">
        <v>0.84099999999999997</v>
      </c>
      <c r="L503" s="27"/>
      <c r="M503" s="22" t="s">
        <v>219</v>
      </c>
    </row>
    <row r="504" spans="1:13" ht="30" x14ac:dyDescent="0.25">
      <c r="A504" s="20">
        <v>66243</v>
      </c>
      <c r="B504" s="21"/>
      <c r="C504" s="21"/>
      <c r="D504" s="22" t="s">
        <v>215</v>
      </c>
      <c r="E504" s="22" t="s">
        <v>218</v>
      </c>
      <c r="F504" s="18" t="s">
        <v>222</v>
      </c>
      <c r="G504" s="20">
        <v>9</v>
      </c>
      <c r="H504" s="20">
        <v>1840.2</v>
      </c>
      <c r="I504" s="20">
        <v>1662.81</v>
      </c>
      <c r="J504" s="28">
        <v>1663.07</v>
      </c>
      <c r="K504" s="24">
        <v>0.85599999999999998</v>
      </c>
      <c r="L504" s="27"/>
      <c r="M504" s="22" t="s">
        <v>219</v>
      </c>
    </row>
    <row r="505" spans="1:13" ht="30" x14ac:dyDescent="0.25">
      <c r="A505" s="20">
        <v>66243</v>
      </c>
      <c r="B505" s="21"/>
      <c r="C505" s="21"/>
      <c r="D505" s="22" t="s">
        <v>215</v>
      </c>
      <c r="E505" s="22" t="s">
        <v>218</v>
      </c>
      <c r="F505" s="18" t="s">
        <v>222</v>
      </c>
      <c r="G505" s="20">
        <v>10</v>
      </c>
      <c r="H505" s="20">
        <v>1840.2</v>
      </c>
      <c r="I505" s="20">
        <v>1672.97</v>
      </c>
      <c r="J505" s="20">
        <v>1673.27</v>
      </c>
      <c r="K505" s="26">
        <v>0.88100000000000001</v>
      </c>
      <c r="L505" s="27"/>
      <c r="M505" s="22" t="s">
        <v>219</v>
      </c>
    </row>
    <row r="506" spans="1:13" ht="30" x14ac:dyDescent="0.25">
      <c r="A506" s="20">
        <v>66243</v>
      </c>
      <c r="B506" s="21"/>
      <c r="C506" s="21"/>
      <c r="D506" s="22" t="s">
        <v>215</v>
      </c>
      <c r="E506" s="22" t="s">
        <v>218</v>
      </c>
      <c r="F506" s="18" t="s">
        <v>222</v>
      </c>
      <c r="G506" s="20">
        <v>11</v>
      </c>
      <c r="H506" s="20">
        <v>1840.2</v>
      </c>
      <c r="I506" s="20">
        <v>1674.07</v>
      </c>
      <c r="J506" s="20">
        <v>1674.37</v>
      </c>
      <c r="K506" s="26">
        <v>0.66</v>
      </c>
      <c r="L506" s="27"/>
      <c r="M506" s="22" t="s">
        <v>219</v>
      </c>
    </row>
    <row r="507" spans="1:13" ht="30" x14ac:dyDescent="0.25">
      <c r="A507" s="20">
        <v>66243</v>
      </c>
      <c r="B507" s="21"/>
      <c r="C507" s="21"/>
      <c r="D507" s="22" t="s">
        <v>215</v>
      </c>
      <c r="E507" s="22" t="s">
        <v>218</v>
      </c>
      <c r="F507" s="18" t="s">
        <v>222</v>
      </c>
      <c r="G507" s="20">
        <v>12</v>
      </c>
      <c r="H507" s="20">
        <v>1840.2</v>
      </c>
      <c r="I507" s="20">
        <v>1689.65</v>
      </c>
      <c r="J507" s="20">
        <v>1689.95</v>
      </c>
      <c r="K507" s="26">
        <v>0.69699999999999995</v>
      </c>
      <c r="L507" s="27"/>
      <c r="M507" s="22" t="s">
        <v>219</v>
      </c>
    </row>
    <row r="508" spans="1:13" ht="30" x14ac:dyDescent="0.25">
      <c r="A508" s="20">
        <v>66243</v>
      </c>
      <c r="B508" s="21"/>
      <c r="C508" s="21"/>
      <c r="D508" s="22" t="s">
        <v>215</v>
      </c>
      <c r="E508" s="22" t="s">
        <v>218</v>
      </c>
      <c r="F508" s="18" t="s">
        <v>222</v>
      </c>
      <c r="G508" s="20">
        <v>13</v>
      </c>
      <c r="H508" s="20">
        <v>1840.2</v>
      </c>
      <c r="I508" s="20">
        <v>1715.89</v>
      </c>
      <c r="J508" s="20">
        <v>1716.19</v>
      </c>
      <c r="K508" s="26">
        <v>0.84</v>
      </c>
      <c r="L508" s="27"/>
      <c r="M508" s="22" t="s">
        <v>219</v>
      </c>
    </row>
    <row r="509" spans="1:13" ht="30" x14ac:dyDescent="0.25">
      <c r="A509" s="20">
        <v>66243</v>
      </c>
      <c r="B509" s="21"/>
      <c r="C509" s="21"/>
      <c r="D509" s="22" t="s">
        <v>215</v>
      </c>
      <c r="E509" s="22" t="s">
        <v>218</v>
      </c>
      <c r="F509" s="18" t="s">
        <v>222</v>
      </c>
      <c r="G509" s="20">
        <v>14</v>
      </c>
      <c r="H509" s="20">
        <v>1840.2</v>
      </c>
      <c r="I509" s="20">
        <v>1717.57</v>
      </c>
      <c r="J509" s="20">
        <v>1717.87</v>
      </c>
      <c r="K509" s="26">
        <v>0.224</v>
      </c>
      <c r="L509" s="27"/>
      <c r="M509" s="22" t="s">
        <v>219</v>
      </c>
    </row>
    <row r="510" spans="1:13" ht="30" x14ac:dyDescent="0.25">
      <c r="A510" s="20">
        <v>66243</v>
      </c>
      <c r="B510" s="21"/>
      <c r="C510" s="21"/>
      <c r="D510" s="22" t="s">
        <v>215</v>
      </c>
      <c r="E510" s="22" t="s">
        <v>218</v>
      </c>
      <c r="F510" s="18" t="s">
        <v>222</v>
      </c>
      <c r="G510" s="20">
        <v>15</v>
      </c>
      <c r="H510" s="20">
        <v>1840.2</v>
      </c>
      <c r="I510" s="20">
        <v>1731.91</v>
      </c>
      <c r="J510" s="20">
        <v>1732.21</v>
      </c>
      <c r="K510" s="26">
        <v>0.96299999999999997</v>
      </c>
      <c r="L510" s="27"/>
      <c r="M510" s="22" t="s">
        <v>219</v>
      </c>
    </row>
    <row r="511" spans="1:13" ht="30" x14ac:dyDescent="0.25">
      <c r="A511" s="20">
        <v>66243</v>
      </c>
      <c r="B511" s="21"/>
      <c r="C511" s="21"/>
      <c r="D511" s="22" t="s">
        <v>215</v>
      </c>
      <c r="E511" s="22" t="s">
        <v>218</v>
      </c>
      <c r="F511" s="18" t="s">
        <v>222</v>
      </c>
      <c r="G511" s="20">
        <v>16</v>
      </c>
      <c r="H511" s="20">
        <v>1840.2</v>
      </c>
      <c r="I511" s="20">
        <v>1753.06</v>
      </c>
      <c r="J511" s="20">
        <v>1753.36</v>
      </c>
      <c r="K511" s="24">
        <v>0.84399999999999997</v>
      </c>
      <c r="L511" s="25"/>
      <c r="M511" s="22" t="s">
        <v>219</v>
      </c>
    </row>
    <row r="512" spans="1:13" ht="30" x14ac:dyDescent="0.25">
      <c r="A512" s="20">
        <v>66243</v>
      </c>
      <c r="B512" s="21"/>
      <c r="C512" s="21"/>
      <c r="D512" s="22" t="s">
        <v>215</v>
      </c>
      <c r="E512" s="22" t="s">
        <v>218</v>
      </c>
      <c r="F512" s="18" t="s">
        <v>222</v>
      </c>
      <c r="G512" s="20">
        <v>17</v>
      </c>
      <c r="H512" s="20">
        <v>1840.2</v>
      </c>
      <c r="I512" s="20">
        <v>1765.63</v>
      </c>
      <c r="J512" s="20">
        <v>1765.93</v>
      </c>
      <c r="K512" s="26">
        <v>0.57799999999999996</v>
      </c>
      <c r="L512" s="27"/>
      <c r="M512" s="22" t="s">
        <v>219</v>
      </c>
    </row>
    <row r="513" spans="1:13" ht="30" x14ac:dyDescent="0.25">
      <c r="A513" s="20">
        <v>66243</v>
      </c>
      <c r="B513" s="21"/>
      <c r="C513" s="21"/>
      <c r="D513" s="22" t="s">
        <v>215</v>
      </c>
      <c r="E513" s="22" t="s">
        <v>218</v>
      </c>
      <c r="F513" s="18" t="s">
        <v>222</v>
      </c>
      <c r="G513" s="20">
        <v>18</v>
      </c>
      <c r="H513" s="20">
        <v>1840.2</v>
      </c>
      <c r="I513" s="20">
        <v>1792.83</v>
      </c>
      <c r="J513" s="20">
        <v>1793.13</v>
      </c>
      <c r="K513" s="26">
        <v>0.33300000000000002</v>
      </c>
      <c r="L513" s="27"/>
      <c r="M513" s="22" t="s">
        <v>219</v>
      </c>
    </row>
    <row r="514" spans="1:13" ht="30" x14ac:dyDescent="0.25">
      <c r="A514" s="20">
        <v>66243</v>
      </c>
      <c r="B514" s="21"/>
      <c r="C514" s="21"/>
      <c r="D514" s="22" t="s">
        <v>215</v>
      </c>
      <c r="E514" s="22" t="s">
        <v>218</v>
      </c>
      <c r="F514" s="18" t="s">
        <v>222</v>
      </c>
      <c r="G514" s="20">
        <v>19</v>
      </c>
      <c r="H514" s="20">
        <v>1840.2</v>
      </c>
      <c r="I514" s="20">
        <v>1793.86</v>
      </c>
      <c r="J514" s="20">
        <v>1794.16</v>
      </c>
      <c r="K514" s="26">
        <v>0.27100000000000002</v>
      </c>
      <c r="L514" s="27"/>
      <c r="M514" s="22" t="s">
        <v>219</v>
      </c>
    </row>
    <row r="515" spans="1:13" ht="30" x14ac:dyDescent="0.25">
      <c r="A515" s="20">
        <v>66243</v>
      </c>
      <c r="B515" s="21"/>
      <c r="C515" s="21"/>
      <c r="D515" s="22" t="s">
        <v>215</v>
      </c>
      <c r="E515" s="22" t="s">
        <v>218</v>
      </c>
      <c r="F515" s="18" t="s">
        <v>222</v>
      </c>
      <c r="G515" s="20">
        <v>20</v>
      </c>
      <c r="H515" s="20">
        <v>1840.2</v>
      </c>
      <c r="I515" s="20">
        <v>1801.1</v>
      </c>
      <c r="J515" s="20">
        <v>1801.4</v>
      </c>
      <c r="K515" s="26">
        <v>0.192</v>
      </c>
      <c r="L515" s="27"/>
      <c r="M515" s="22" t="s">
        <v>219</v>
      </c>
    </row>
    <row r="516" spans="1:13" ht="30" x14ac:dyDescent="0.25">
      <c r="A516" s="20">
        <v>66561</v>
      </c>
      <c r="B516" s="21"/>
      <c r="C516" s="21"/>
      <c r="D516" s="22" t="s">
        <v>215</v>
      </c>
      <c r="E516" s="22" t="s">
        <v>224</v>
      </c>
      <c r="F516" s="18" t="s">
        <v>222</v>
      </c>
      <c r="G516" s="20">
        <v>7</v>
      </c>
      <c r="H516" s="20">
        <v>1892</v>
      </c>
      <c r="I516" s="20">
        <v>1480.82</v>
      </c>
      <c r="J516" s="20">
        <v>1481.12</v>
      </c>
      <c r="K516" s="24">
        <v>0.13900000000000001</v>
      </c>
      <c r="L516" s="25"/>
      <c r="M516" s="22" t="s">
        <v>227</v>
      </c>
    </row>
    <row r="517" spans="1:13" ht="30" x14ac:dyDescent="0.25">
      <c r="A517" s="20">
        <v>66561</v>
      </c>
      <c r="B517" s="21"/>
      <c r="C517" s="21"/>
      <c r="D517" s="22" t="s">
        <v>215</v>
      </c>
      <c r="E517" s="22" t="s">
        <v>224</v>
      </c>
      <c r="F517" s="18" t="s">
        <v>222</v>
      </c>
      <c r="G517" s="20">
        <v>8</v>
      </c>
      <c r="H517" s="20">
        <v>1892</v>
      </c>
      <c r="I517" s="20">
        <v>1486.61</v>
      </c>
      <c r="J517" s="20">
        <v>1486.91</v>
      </c>
      <c r="K517" s="26">
        <v>0.245</v>
      </c>
      <c r="L517" s="27"/>
      <c r="M517" s="22" t="s">
        <v>227</v>
      </c>
    </row>
    <row r="518" spans="1:13" ht="30" x14ac:dyDescent="0.25">
      <c r="A518" s="20">
        <v>66561</v>
      </c>
      <c r="B518" s="21"/>
      <c r="C518" s="21"/>
      <c r="D518" s="22" t="s">
        <v>215</v>
      </c>
      <c r="E518" s="22" t="s">
        <v>224</v>
      </c>
      <c r="F518" s="18" t="s">
        <v>222</v>
      </c>
      <c r="G518" s="20">
        <v>9</v>
      </c>
      <c r="H518" s="20">
        <v>1892</v>
      </c>
      <c r="I518" s="20">
        <v>1488.14</v>
      </c>
      <c r="J518" s="20">
        <v>1488.44</v>
      </c>
      <c r="K518" s="26">
        <v>0.22900000000000001</v>
      </c>
      <c r="L518" s="27"/>
      <c r="M518" s="22" t="s">
        <v>227</v>
      </c>
    </row>
    <row r="519" spans="1:13" ht="30" x14ac:dyDescent="0.25">
      <c r="A519" s="20">
        <v>66561</v>
      </c>
      <c r="B519" s="21"/>
      <c r="C519" s="21"/>
      <c r="D519" s="22" t="s">
        <v>215</v>
      </c>
      <c r="E519" s="22" t="s">
        <v>224</v>
      </c>
      <c r="F519" s="18" t="s">
        <v>222</v>
      </c>
      <c r="G519" s="20">
        <v>10</v>
      </c>
      <c r="H519" s="20">
        <v>1892</v>
      </c>
      <c r="I519" s="20">
        <v>1516.26</v>
      </c>
      <c r="J519" s="20">
        <v>1516.56</v>
      </c>
      <c r="K519" s="26">
        <v>0.29299999999999998</v>
      </c>
      <c r="L519" s="27"/>
      <c r="M519" s="22" t="s">
        <v>227</v>
      </c>
    </row>
    <row r="520" spans="1:13" ht="30" x14ac:dyDescent="0.25">
      <c r="A520" s="20">
        <v>66561</v>
      </c>
      <c r="B520" s="21"/>
      <c r="C520" s="21"/>
      <c r="D520" s="22" t="s">
        <v>215</v>
      </c>
      <c r="E520" s="22" t="s">
        <v>224</v>
      </c>
      <c r="F520" s="18" t="s">
        <v>222</v>
      </c>
      <c r="G520" s="20">
        <v>11</v>
      </c>
      <c r="H520" s="20">
        <v>1892</v>
      </c>
      <c r="I520" s="20">
        <v>1538.3</v>
      </c>
      <c r="J520" s="20">
        <v>1538.6</v>
      </c>
      <c r="K520" s="26">
        <v>0.28199999999999997</v>
      </c>
      <c r="L520" s="27"/>
      <c r="M520" s="22" t="s">
        <v>227</v>
      </c>
    </row>
    <row r="521" spans="1:13" ht="30" x14ac:dyDescent="0.25">
      <c r="A521" s="20">
        <v>66561</v>
      </c>
      <c r="B521" s="21"/>
      <c r="C521" s="21"/>
      <c r="D521" s="22" t="s">
        <v>215</v>
      </c>
      <c r="E521" s="22" t="s">
        <v>224</v>
      </c>
      <c r="F521" s="18" t="s">
        <v>222</v>
      </c>
      <c r="G521" s="20">
        <v>12</v>
      </c>
      <c r="H521" s="20">
        <v>1892</v>
      </c>
      <c r="I521" s="20">
        <v>1585.84</v>
      </c>
      <c r="J521" s="20">
        <v>1586.14</v>
      </c>
      <c r="K521" s="26">
        <v>5.2999999999999999E-2</v>
      </c>
      <c r="L521" s="27"/>
      <c r="M521" s="22" t="s">
        <v>227</v>
      </c>
    </row>
    <row r="522" spans="1:13" ht="30" x14ac:dyDescent="0.25">
      <c r="A522" s="20">
        <v>66561</v>
      </c>
      <c r="B522" s="21"/>
      <c r="C522" s="21"/>
      <c r="D522" s="22" t="s">
        <v>215</v>
      </c>
      <c r="E522" s="22" t="s">
        <v>224</v>
      </c>
      <c r="F522" s="18" t="s">
        <v>222</v>
      </c>
      <c r="G522" s="20">
        <v>13</v>
      </c>
      <c r="H522" s="20">
        <v>1892</v>
      </c>
      <c r="I522" s="20">
        <v>1586.87</v>
      </c>
      <c r="J522" s="20">
        <v>1587.17</v>
      </c>
      <c r="K522" s="26">
        <v>1.4E-2</v>
      </c>
      <c r="L522" s="27"/>
      <c r="M522" s="22" t="s">
        <v>227</v>
      </c>
    </row>
    <row r="523" spans="1:13" ht="30" x14ac:dyDescent="0.25">
      <c r="A523" s="20">
        <v>66561</v>
      </c>
      <c r="B523" s="21"/>
      <c r="C523" s="21"/>
      <c r="D523" s="22" t="s">
        <v>215</v>
      </c>
      <c r="E523" s="22" t="s">
        <v>224</v>
      </c>
      <c r="F523" s="18" t="s">
        <v>222</v>
      </c>
      <c r="G523" s="20">
        <v>14</v>
      </c>
      <c r="H523" s="20">
        <v>1892</v>
      </c>
      <c r="I523" s="20">
        <v>1624.47</v>
      </c>
      <c r="J523" s="20">
        <v>1624.77</v>
      </c>
      <c r="K523" s="26">
        <v>0.51700000000000002</v>
      </c>
      <c r="L523" s="27"/>
      <c r="M523" s="22" t="s">
        <v>227</v>
      </c>
    </row>
    <row r="524" spans="1:13" ht="30" x14ac:dyDescent="0.25">
      <c r="A524" s="20">
        <v>66561</v>
      </c>
      <c r="B524" s="21"/>
      <c r="C524" s="21"/>
      <c r="D524" s="22" t="s">
        <v>215</v>
      </c>
      <c r="E524" s="22" t="s">
        <v>224</v>
      </c>
      <c r="F524" s="18" t="s">
        <v>222</v>
      </c>
      <c r="G524" s="20">
        <v>15</v>
      </c>
      <c r="H524" s="20">
        <v>1892</v>
      </c>
      <c r="I524" s="20">
        <v>1629.24</v>
      </c>
      <c r="J524" s="28">
        <v>1629.54</v>
      </c>
      <c r="K524" s="24">
        <v>0.436</v>
      </c>
      <c r="L524" s="27"/>
      <c r="M524" s="22" t="s">
        <v>227</v>
      </c>
    </row>
    <row r="525" spans="1:13" ht="30" x14ac:dyDescent="0.25">
      <c r="A525" s="20">
        <v>66561</v>
      </c>
      <c r="B525" s="21"/>
      <c r="C525" s="21"/>
      <c r="D525" s="22" t="s">
        <v>215</v>
      </c>
      <c r="E525" s="22" t="s">
        <v>224</v>
      </c>
      <c r="F525" s="18" t="s">
        <v>222</v>
      </c>
      <c r="G525" s="20">
        <v>16</v>
      </c>
      <c r="H525" s="20">
        <v>1892</v>
      </c>
      <c r="I525" s="20">
        <v>1630.88</v>
      </c>
      <c r="J525" s="28">
        <v>1631.18</v>
      </c>
      <c r="K525" s="24">
        <v>0.56200000000000006</v>
      </c>
      <c r="L525" s="27"/>
      <c r="M525" s="22" t="s">
        <v>227</v>
      </c>
    </row>
    <row r="526" spans="1:13" ht="30" x14ac:dyDescent="0.25">
      <c r="A526" s="20">
        <v>66561</v>
      </c>
      <c r="B526" s="21"/>
      <c r="C526" s="21"/>
      <c r="D526" s="22" t="s">
        <v>215</v>
      </c>
      <c r="E526" s="22" t="s">
        <v>224</v>
      </c>
      <c r="F526" s="18" t="s">
        <v>222</v>
      </c>
      <c r="G526" s="20">
        <v>17</v>
      </c>
      <c r="H526" s="20">
        <v>1892</v>
      </c>
      <c r="I526" s="20">
        <v>1642.72</v>
      </c>
      <c r="J526" s="20">
        <v>1643.02</v>
      </c>
      <c r="K526" s="26">
        <v>0.76</v>
      </c>
      <c r="L526" s="27"/>
      <c r="M526" s="22" t="s">
        <v>227</v>
      </c>
    </row>
    <row r="527" spans="1:13" ht="30" x14ac:dyDescent="0.25">
      <c r="A527" s="20">
        <v>66561</v>
      </c>
      <c r="B527" s="21"/>
      <c r="C527" s="21"/>
      <c r="D527" s="22" t="s">
        <v>215</v>
      </c>
      <c r="E527" s="22" t="s">
        <v>224</v>
      </c>
      <c r="F527" s="18" t="s">
        <v>222</v>
      </c>
      <c r="G527" s="20">
        <v>18</v>
      </c>
      <c r="H527" s="20">
        <v>1892</v>
      </c>
      <c r="I527" s="20">
        <v>1673.36</v>
      </c>
      <c r="J527" s="20">
        <v>1673.66</v>
      </c>
      <c r="K527" s="24">
        <v>0.30399999999999999</v>
      </c>
      <c r="L527" s="25"/>
      <c r="M527" s="22" t="s">
        <v>227</v>
      </c>
    </row>
    <row r="528" spans="1:13" ht="30" x14ac:dyDescent="0.25">
      <c r="A528" s="20">
        <v>66561</v>
      </c>
      <c r="B528" s="21"/>
      <c r="C528" s="21"/>
      <c r="D528" s="22" t="s">
        <v>215</v>
      </c>
      <c r="E528" s="22" t="s">
        <v>224</v>
      </c>
      <c r="F528" s="18" t="s">
        <v>222</v>
      </c>
      <c r="G528" s="20">
        <v>19</v>
      </c>
      <c r="H528" s="20">
        <v>1892</v>
      </c>
      <c r="I528" s="20">
        <v>1731.65</v>
      </c>
      <c r="J528" s="28">
        <v>1731.95</v>
      </c>
      <c r="K528" s="24">
        <v>0.77300000000000002</v>
      </c>
      <c r="L528" s="27"/>
      <c r="M528" s="22" t="s">
        <v>227</v>
      </c>
    </row>
    <row r="529" spans="1:13" ht="30" x14ac:dyDescent="0.25">
      <c r="A529" s="20">
        <v>66561</v>
      </c>
      <c r="B529" s="21"/>
      <c r="C529" s="21"/>
      <c r="D529" s="22" t="s">
        <v>215</v>
      </c>
      <c r="E529" s="22" t="s">
        <v>224</v>
      </c>
      <c r="F529" s="18" t="s">
        <v>222</v>
      </c>
      <c r="G529" s="20">
        <v>20</v>
      </c>
      <c r="H529" s="20">
        <v>1892</v>
      </c>
      <c r="I529" s="20">
        <v>1736.66</v>
      </c>
      <c r="J529" s="20">
        <v>1736.96</v>
      </c>
      <c r="K529" s="24">
        <v>0.80100000000000005</v>
      </c>
      <c r="L529" s="27"/>
      <c r="M529" s="22" t="s">
        <v>227</v>
      </c>
    </row>
    <row r="530" spans="1:13" ht="30" x14ac:dyDescent="0.25">
      <c r="A530" s="20">
        <v>66561</v>
      </c>
      <c r="B530" s="21"/>
      <c r="C530" s="21"/>
      <c r="D530" s="22" t="s">
        <v>215</v>
      </c>
      <c r="E530" s="22" t="s">
        <v>224</v>
      </c>
      <c r="F530" s="18" t="s">
        <v>222</v>
      </c>
      <c r="G530" s="20">
        <v>21</v>
      </c>
      <c r="H530" s="20">
        <v>1892</v>
      </c>
      <c r="I530" s="20">
        <v>1762.6</v>
      </c>
      <c r="J530" s="20">
        <v>1762.99</v>
      </c>
      <c r="K530" s="24">
        <v>0.76200000000000001</v>
      </c>
      <c r="L530" s="27"/>
      <c r="M530" s="22" t="s">
        <v>227</v>
      </c>
    </row>
    <row r="531" spans="1:13" ht="30" x14ac:dyDescent="0.25">
      <c r="A531" s="20">
        <v>66561</v>
      </c>
      <c r="B531" s="21"/>
      <c r="C531" s="21"/>
      <c r="D531" s="22" t="s">
        <v>215</v>
      </c>
      <c r="E531" s="22" t="s">
        <v>224</v>
      </c>
      <c r="F531" s="18" t="s">
        <v>222</v>
      </c>
      <c r="G531" s="20">
        <v>22</v>
      </c>
      <c r="H531" s="20">
        <v>1892</v>
      </c>
      <c r="I531" s="20">
        <v>1788.26</v>
      </c>
      <c r="J531" s="20">
        <v>1788.56</v>
      </c>
      <c r="K531" s="24">
        <v>0.61299999999999999</v>
      </c>
      <c r="L531" s="27"/>
      <c r="M531" s="22" t="s">
        <v>227</v>
      </c>
    </row>
    <row r="532" spans="1:13" ht="30" x14ac:dyDescent="0.25">
      <c r="A532" s="20">
        <v>66561</v>
      </c>
      <c r="B532" s="21"/>
      <c r="C532" s="21"/>
      <c r="D532" s="22" t="s">
        <v>215</v>
      </c>
      <c r="E532" s="22" t="s">
        <v>224</v>
      </c>
      <c r="F532" s="18" t="s">
        <v>222</v>
      </c>
      <c r="G532" s="20">
        <v>23</v>
      </c>
      <c r="H532" s="20">
        <v>1892</v>
      </c>
      <c r="I532" s="20">
        <v>1799.11</v>
      </c>
      <c r="J532" s="20">
        <v>1799.41</v>
      </c>
      <c r="K532" s="24">
        <v>5.8999999999999997E-2</v>
      </c>
      <c r="L532" s="27"/>
      <c r="M532" s="22" t="s">
        <v>227</v>
      </c>
    </row>
    <row r="533" spans="1:13" ht="30" x14ac:dyDescent="0.25">
      <c r="A533" s="20">
        <v>66561</v>
      </c>
      <c r="B533" s="21"/>
      <c r="C533" s="21"/>
      <c r="D533" s="22" t="s">
        <v>215</v>
      </c>
      <c r="E533" s="22" t="s">
        <v>224</v>
      </c>
      <c r="F533" s="18" t="s">
        <v>222</v>
      </c>
      <c r="G533" s="20">
        <v>24</v>
      </c>
      <c r="H533" s="20">
        <v>1892</v>
      </c>
      <c r="I533" s="20">
        <v>1817</v>
      </c>
      <c r="J533" s="20">
        <v>1817.3</v>
      </c>
      <c r="K533" s="24">
        <v>0.55500000000000005</v>
      </c>
      <c r="L533" s="27"/>
      <c r="M533" s="22" t="s">
        <v>227</v>
      </c>
    </row>
    <row r="534" spans="1:13" ht="30" x14ac:dyDescent="0.25">
      <c r="A534" s="20">
        <v>66561</v>
      </c>
      <c r="B534" s="21"/>
      <c r="C534" s="21"/>
      <c r="D534" s="22" t="s">
        <v>215</v>
      </c>
      <c r="E534" s="22" t="s">
        <v>224</v>
      </c>
      <c r="F534" s="18" t="s">
        <v>222</v>
      </c>
      <c r="G534" s="20">
        <v>25</v>
      </c>
      <c r="H534" s="20">
        <v>1892</v>
      </c>
      <c r="I534" s="20">
        <v>1833.1</v>
      </c>
      <c r="J534" s="20">
        <v>1833.4</v>
      </c>
      <c r="K534" s="24">
        <v>0.501</v>
      </c>
      <c r="L534" s="27"/>
      <c r="M534" s="22" t="s">
        <v>227</v>
      </c>
    </row>
    <row r="535" spans="1:13" ht="30" x14ac:dyDescent="0.25">
      <c r="A535" s="20">
        <v>66561</v>
      </c>
      <c r="B535" s="21"/>
      <c r="C535" s="21"/>
      <c r="D535" s="22" t="s">
        <v>215</v>
      </c>
      <c r="E535" s="22" t="s">
        <v>224</v>
      </c>
      <c r="F535" s="18" t="s">
        <v>222</v>
      </c>
      <c r="G535" s="20">
        <v>26</v>
      </c>
      <c r="H535" s="20">
        <v>1892</v>
      </c>
      <c r="I535" s="20">
        <v>1841.49</v>
      </c>
      <c r="J535" s="20">
        <v>1841.79</v>
      </c>
      <c r="K535" s="24">
        <v>0.32800000000000001</v>
      </c>
      <c r="L535" s="27"/>
      <c r="M535" s="22" t="s">
        <v>227</v>
      </c>
    </row>
    <row r="536" spans="1:13" ht="30" x14ac:dyDescent="0.25">
      <c r="A536" s="20">
        <v>66711</v>
      </c>
      <c r="B536" s="21"/>
      <c r="C536" s="21"/>
      <c r="D536" s="22" t="s">
        <v>215</v>
      </c>
      <c r="E536" s="22" t="s">
        <v>220</v>
      </c>
      <c r="F536" s="18" t="s">
        <v>222</v>
      </c>
      <c r="G536" s="20">
        <v>27</v>
      </c>
      <c r="H536" s="20">
        <v>2176.56</v>
      </c>
      <c r="I536" s="20">
        <v>1909</v>
      </c>
      <c r="J536" s="20">
        <v>1911</v>
      </c>
      <c r="K536" s="26">
        <v>1.0429999999999999</v>
      </c>
      <c r="L536" s="27"/>
      <c r="M536" s="22" t="s">
        <v>229</v>
      </c>
    </row>
    <row r="537" spans="1:13" ht="30" x14ac:dyDescent="0.25">
      <c r="A537" s="20">
        <v>66711</v>
      </c>
      <c r="B537" s="21"/>
      <c r="C537" s="21"/>
      <c r="D537" s="22" t="s">
        <v>215</v>
      </c>
      <c r="E537" s="22" t="s">
        <v>220</v>
      </c>
      <c r="F537" s="18" t="s">
        <v>222</v>
      </c>
      <c r="G537" s="20">
        <v>28</v>
      </c>
      <c r="H537" s="20">
        <v>2176.56</v>
      </c>
      <c r="I537" s="20">
        <v>1918</v>
      </c>
      <c r="J537" s="20">
        <v>1924</v>
      </c>
      <c r="K537" s="26">
        <v>1.335</v>
      </c>
      <c r="L537" s="27"/>
      <c r="M537" s="22" t="s">
        <v>229</v>
      </c>
    </row>
    <row r="538" spans="1:13" ht="30" x14ac:dyDescent="0.25">
      <c r="A538" s="20">
        <v>66711</v>
      </c>
      <c r="B538" s="21"/>
      <c r="C538" s="21"/>
      <c r="D538" s="22" t="s">
        <v>215</v>
      </c>
      <c r="E538" s="22" t="s">
        <v>220</v>
      </c>
      <c r="F538" s="18" t="s">
        <v>222</v>
      </c>
      <c r="G538" s="20">
        <v>29</v>
      </c>
      <c r="H538" s="20">
        <v>2176.56</v>
      </c>
      <c r="I538" s="20">
        <v>1958</v>
      </c>
      <c r="J538" s="20">
        <v>1960</v>
      </c>
      <c r="K538" s="26">
        <v>0.70199999999999996</v>
      </c>
      <c r="L538" s="27"/>
      <c r="M538" s="22" t="s">
        <v>229</v>
      </c>
    </row>
    <row r="539" spans="1:13" ht="30" x14ac:dyDescent="0.25">
      <c r="A539" s="20">
        <v>66711</v>
      </c>
      <c r="B539" s="21"/>
      <c r="C539" s="21"/>
      <c r="D539" s="22" t="s">
        <v>215</v>
      </c>
      <c r="E539" s="22" t="s">
        <v>220</v>
      </c>
      <c r="F539" s="18" t="s">
        <v>222</v>
      </c>
      <c r="G539" s="20">
        <v>30</v>
      </c>
      <c r="H539" s="20">
        <v>2176.56</v>
      </c>
      <c r="I539" s="20">
        <v>2097.5</v>
      </c>
      <c r="J539" s="20">
        <v>2099</v>
      </c>
      <c r="K539" s="24">
        <v>2.0209999999999999</v>
      </c>
      <c r="L539" s="27"/>
      <c r="M539" s="22" t="s">
        <v>229</v>
      </c>
    </row>
  </sheetData>
  <autoFilter ref="A1:M447"/>
  <sortState ref="A458:M539">
    <sortCondition ref="E458:E539"/>
    <sortCondition ref="I458:I539"/>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1"/>
  <sheetViews>
    <sheetView workbookViewId="0">
      <pane ySplit="1" topLeftCell="A26" activePane="bottomLeft" state="frozen"/>
      <selection pane="bottomLeft" activeCell="I59" sqref="I59"/>
    </sheetView>
  </sheetViews>
  <sheetFormatPr defaultRowHeight="15" x14ac:dyDescent="0.25"/>
  <cols>
    <col min="1" max="1" width="14.5703125" customWidth="1"/>
    <col min="2" max="2" width="12" customWidth="1"/>
    <col min="3" max="3" width="9.5703125" style="5" customWidth="1"/>
    <col min="4" max="4" width="13.7109375" customWidth="1"/>
    <col min="5" max="5" width="11.140625" customWidth="1"/>
    <col min="6" max="6" width="9.7109375" bestFit="1" customWidth="1"/>
    <col min="7" max="7" width="10.5703125" customWidth="1"/>
    <col min="8" max="8" width="10.7109375" bestFit="1" customWidth="1"/>
    <col min="9" max="9" width="18.42578125" style="15" bestFit="1" customWidth="1"/>
    <col min="14" max="15" width="18.42578125" style="15" bestFit="1" customWidth="1"/>
    <col min="16" max="16" width="10.85546875" customWidth="1"/>
    <col min="20" max="21" width="10.7109375" bestFit="1" customWidth="1"/>
  </cols>
  <sheetData>
    <row r="1" spans="1:26" ht="45" x14ac:dyDescent="0.25">
      <c r="A1" s="2" t="s">
        <v>189</v>
      </c>
      <c r="B1" s="2" t="s">
        <v>190</v>
      </c>
      <c r="C1" s="17" t="s">
        <v>191</v>
      </c>
      <c r="D1" s="2" t="s">
        <v>192</v>
      </c>
      <c r="E1" s="2" t="s">
        <v>1</v>
      </c>
      <c r="F1" s="2" t="s">
        <v>2</v>
      </c>
      <c r="G1" s="2" t="s">
        <v>193</v>
      </c>
      <c r="H1" s="2" t="s">
        <v>194</v>
      </c>
      <c r="I1" s="14" t="s">
        <v>195</v>
      </c>
      <c r="J1" s="2" t="s">
        <v>196</v>
      </c>
      <c r="K1" s="2" t="s">
        <v>197</v>
      </c>
      <c r="L1" s="2" t="s">
        <v>198</v>
      </c>
      <c r="M1" s="2" t="s">
        <v>199</v>
      </c>
      <c r="N1" s="14" t="s">
        <v>200</v>
      </c>
      <c r="O1" s="14" t="s">
        <v>201</v>
      </c>
      <c r="P1" s="2" t="s">
        <v>3</v>
      </c>
      <c r="U1" s="1" t="s">
        <v>185</v>
      </c>
      <c r="Z1" t="s">
        <v>63</v>
      </c>
    </row>
    <row r="2" spans="1:26" x14ac:dyDescent="0.25">
      <c r="A2" t="s">
        <v>178</v>
      </c>
      <c r="C2" s="5">
        <v>1075.6199999999999</v>
      </c>
      <c r="D2">
        <v>1076.6199999999999</v>
      </c>
      <c r="E2" t="s">
        <v>18</v>
      </c>
      <c r="I2" s="15">
        <v>-62.1</v>
      </c>
      <c r="O2" s="15">
        <v>-225</v>
      </c>
      <c r="P2" t="s">
        <v>202</v>
      </c>
    </row>
    <row r="3" spans="1:26" x14ac:dyDescent="0.25">
      <c r="A3" t="s">
        <v>103</v>
      </c>
      <c r="C3" s="5">
        <v>1237.71</v>
      </c>
      <c r="D3">
        <v>1238.73</v>
      </c>
      <c r="E3" t="s">
        <v>18</v>
      </c>
      <c r="I3" s="15">
        <v>-61.8</v>
      </c>
      <c r="O3" s="15">
        <v>-219.5</v>
      </c>
      <c r="P3" t="s">
        <v>204</v>
      </c>
    </row>
    <row r="4" spans="1:26" x14ac:dyDescent="0.25">
      <c r="A4" t="s">
        <v>178</v>
      </c>
      <c r="C4" s="5">
        <v>1105</v>
      </c>
      <c r="D4">
        <v>1106</v>
      </c>
      <c r="E4" t="s">
        <v>181</v>
      </c>
      <c r="I4" s="15">
        <v>-60.1</v>
      </c>
      <c r="O4" s="15">
        <v>-222</v>
      </c>
      <c r="P4" t="s">
        <v>202</v>
      </c>
    </row>
    <row r="5" spans="1:26" x14ac:dyDescent="0.25">
      <c r="A5" t="s">
        <v>175</v>
      </c>
      <c r="B5" t="s">
        <v>176</v>
      </c>
      <c r="C5" s="5">
        <v>1016.49</v>
      </c>
      <c r="D5">
        <v>1017.1</v>
      </c>
      <c r="G5" t="s">
        <v>177</v>
      </c>
      <c r="I5" s="15">
        <v>-59.4</v>
      </c>
      <c r="J5" s="12"/>
      <c r="N5" s="15">
        <v>-4.7</v>
      </c>
      <c r="O5" s="15">
        <v>-224</v>
      </c>
    </row>
    <row r="6" spans="1:26" x14ac:dyDescent="0.25">
      <c r="A6" t="s">
        <v>67</v>
      </c>
      <c r="C6" s="5">
        <v>1036</v>
      </c>
      <c r="D6">
        <v>1036.8</v>
      </c>
      <c r="G6" s="12">
        <v>40460</v>
      </c>
      <c r="H6" t="s">
        <v>186</v>
      </c>
      <c r="I6" s="15">
        <v>-58.8</v>
      </c>
      <c r="N6" s="15">
        <v>-4.9000000000000004</v>
      </c>
      <c r="O6" s="15">
        <v>-210</v>
      </c>
    </row>
    <row r="7" spans="1:26" x14ac:dyDescent="0.25">
      <c r="A7" t="s">
        <v>178</v>
      </c>
      <c r="C7" s="5">
        <v>1203.68</v>
      </c>
      <c r="D7">
        <v>1204.68</v>
      </c>
      <c r="E7" t="s">
        <v>17</v>
      </c>
      <c r="I7" s="15">
        <v>-58.7</v>
      </c>
      <c r="O7" s="15">
        <v>-218</v>
      </c>
      <c r="P7" t="s">
        <v>202</v>
      </c>
    </row>
    <row r="8" spans="1:26" x14ac:dyDescent="0.25">
      <c r="A8" t="s">
        <v>103</v>
      </c>
      <c r="C8" s="5">
        <v>1203.25</v>
      </c>
      <c r="D8">
        <v>1204.25</v>
      </c>
      <c r="E8" t="s">
        <v>18</v>
      </c>
      <c r="I8" s="15">
        <v>-57.2</v>
      </c>
      <c r="O8" s="15">
        <v>-210.5</v>
      </c>
      <c r="P8" t="s">
        <v>204</v>
      </c>
    </row>
    <row r="9" spans="1:26" x14ac:dyDescent="0.25">
      <c r="A9" t="s">
        <v>188</v>
      </c>
      <c r="C9" s="5">
        <v>859.02</v>
      </c>
      <c r="G9" s="12">
        <v>40885</v>
      </c>
      <c r="H9" s="12">
        <v>40887</v>
      </c>
      <c r="I9" s="15">
        <v>-56.7</v>
      </c>
      <c r="N9" s="15">
        <v>-14.2</v>
      </c>
      <c r="O9" s="15">
        <v>-214</v>
      </c>
      <c r="P9" t="s">
        <v>203</v>
      </c>
    </row>
    <row r="10" spans="1:26" x14ac:dyDescent="0.25">
      <c r="A10" t="s">
        <v>178</v>
      </c>
      <c r="C10" s="5">
        <v>1162.19</v>
      </c>
      <c r="D10">
        <v>1163.19</v>
      </c>
      <c r="E10" t="s">
        <v>181</v>
      </c>
      <c r="I10" s="15">
        <v>-56.6</v>
      </c>
      <c r="O10" s="15">
        <v>-214</v>
      </c>
      <c r="P10" t="s">
        <v>202</v>
      </c>
    </row>
    <row r="11" spans="1:26" x14ac:dyDescent="0.25">
      <c r="A11" t="s">
        <v>179</v>
      </c>
      <c r="C11" s="5">
        <v>1317.08</v>
      </c>
      <c r="D11">
        <v>1318.08</v>
      </c>
      <c r="E11" t="s">
        <v>18</v>
      </c>
      <c r="I11" s="15">
        <v>-56.5</v>
      </c>
      <c r="O11" s="15">
        <v>-187.5</v>
      </c>
      <c r="P11" t="s">
        <v>202</v>
      </c>
    </row>
    <row r="12" spans="1:26" x14ac:dyDescent="0.25">
      <c r="A12" t="s">
        <v>59</v>
      </c>
      <c r="C12" s="5">
        <v>744.18</v>
      </c>
      <c r="D12">
        <v>745.18</v>
      </c>
      <c r="E12" t="s">
        <v>18</v>
      </c>
      <c r="F12" t="s">
        <v>182</v>
      </c>
      <c r="I12" s="15">
        <v>-56.5</v>
      </c>
      <c r="O12" s="15">
        <v>-212</v>
      </c>
      <c r="P12" t="s">
        <v>202</v>
      </c>
    </row>
    <row r="13" spans="1:26" x14ac:dyDescent="0.25">
      <c r="A13" t="s">
        <v>59</v>
      </c>
      <c r="C13" s="5">
        <v>855.47</v>
      </c>
      <c r="D13">
        <v>856.47</v>
      </c>
      <c r="E13" t="s">
        <v>18</v>
      </c>
      <c r="F13" t="s">
        <v>184</v>
      </c>
      <c r="I13" s="15">
        <v>-56.2</v>
      </c>
      <c r="O13" s="15">
        <v>-210</v>
      </c>
      <c r="P13" t="s">
        <v>202</v>
      </c>
    </row>
    <row r="14" spans="1:26" x14ac:dyDescent="0.25">
      <c r="A14" t="s">
        <v>67</v>
      </c>
      <c r="C14" s="5">
        <v>1252.3</v>
      </c>
      <c r="D14">
        <v>1252.9000000000001</v>
      </c>
      <c r="G14" s="12">
        <v>40460</v>
      </c>
      <c r="H14" t="s">
        <v>186</v>
      </c>
      <c r="I14" s="15">
        <v>-56.2</v>
      </c>
      <c r="N14" s="15">
        <v>0.6</v>
      </c>
      <c r="O14" s="15">
        <v>-213</v>
      </c>
    </row>
    <row r="15" spans="1:26" x14ac:dyDescent="0.25">
      <c r="A15" t="s">
        <v>188</v>
      </c>
      <c r="C15" s="5">
        <v>860.02</v>
      </c>
      <c r="G15" s="12">
        <v>40885</v>
      </c>
      <c r="H15" s="12">
        <v>40887</v>
      </c>
      <c r="I15" s="15">
        <v>-56.1</v>
      </c>
      <c r="N15" s="15">
        <v>-12.6</v>
      </c>
      <c r="O15" s="15">
        <v>-213</v>
      </c>
      <c r="P15" t="s">
        <v>203</v>
      </c>
    </row>
    <row r="16" spans="1:26" x14ac:dyDescent="0.25">
      <c r="A16" t="s">
        <v>188</v>
      </c>
      <c r="C16" s="5">
        <v>861.02</v>
      </c>
      <c r="G16" s="12">
        <v>40885</v>
      </c>
      <c r="H16" s="12">
        <v>40887</v>
      </c>
      <c r="I16" s="15">
        <v>-55.8</v>
      </c>
      <c r="N16" s="15">
        <v>-14.8</v>
      </c>
      <c r="O16" s="15">
        <v>-215</v>
      </c>
      <c r="P16" t="s">
        <v>203</v>
      </c>
    </row>
    <row r="17" spans="1:16" x14ac:dyDescent="0.25">
      <c r="A17" t="s">
        <v>179</v>
      </c>
      <c r="C17" s="5">
        <v>1160.5899999999999</v>
      </c>
      <c r="D17">
        <v>1161.04</v>
      </c>
      <c r="E17" t="s">
        <v>18</v>
      </c>
      <c r="I17" s="15">
        <v>-55.4</v>
      </c>
      <c r="O17" s="15">
        <v>-191.5</v>
      </c>
      <c r="P17" t="s">
        <v>202</v>
      </c>
    </row>
    <row r="18" spans="1:16" x14ac:dyDescent="0.25">
      <c r="A18" t="s">
        <v>180</v>
      </c>
      <c r="C18" s="5">
        <v>952.6</v>
      </c>
      <c r="D18">
        <v>953.6</v>
      </c>
      <c r="E18" t="s">
        <v>18</v>
      </c>
      <c r="I18" s="15">
        <v>-55.4</v>
      </c>
      <c r="O18" s="15">
        <v>-202</v>
      </c>
      <c r="P18" t="s">
        <v>202</v>
      </c>
    </row>
    <row r="19" spans="1:16" x14ac:dyDescent="0.25">
      <c r="A19" t="s">
        <v>188</v>
      </c>
      <c r="C19" s="5">
        <v>889.55</v>
      </c>
      <c r="G19" s="12">
        <v>40885</v>
      </c>
      <c r="H19" s="12">
        <v>40887</v>
      </c>
      <c r="I19" s="15">
        <v>-55.2</v>
      </c>
      <c r="N19" s="15">
        <v>-13</v>
      </c>
      <c r="O19" s="15">
        <v>-215</v>
      </c>
      <c r="P19" t="s">
        <v>203</v>
      </c>
    </row>
    <row r="20" spans="1:16" x14ac:dyDescent="0.25">
      <c r="A20" t="s">
        <v>105</v>
      </c>
      <c r="C20" s="5">
        <v>1075.93</v>
      </c>
      <c r="D20">
        <v>1076.93</v>
      </c>
      <c r="I20" s="15">
        <v>-55.2</v>
      </c>
      <c r="O20" s="15">
        <v>-204.9</v>
      </c>
      <c r="P20" t="s">
        <v>202</v>
      </c>
    </row>
    <row r="21" spans="1:16" x14ac:dyDescent="0.25">
      <c r="A21" t="s">
        <v>175</v>
      </c>
      <c r="B21" t="s">
        <v>176</v>
      </c>
      <c r="C21" s="5">
        <v>1044.1600000000001</v>
      </c>
      <c r="D21">
        <v>1044.97</v>
      </c>
      <c r="G21" t="s">
        <v>177</v>
      </c>
      <c r="I21" s="15">
        <v>-55</v>
      </c>
      <c r="J21" s="12"/>
      <c r="N21" s="15">
        <v>1.1000000000000001</v>
      </c>
      <c r="O21" s="15">
        <v>-230</v>
      </c>
    </row>
    <row r="22" spans="1:16" x14ac:dyDescent="0.25">
      <c r="A22" t="s">
        <v>175</v>
      </c>
      <c r="B22" t="s">
        <v>176</v>
      </c>
      <c r="C22" s="5">
        <v>1048.6199999999999</v>
      </c>
      <c r="D22">
        <v>1049.44</v>
      </c>
      <c r="G22" t="s">
        <v>177</v>
      </c>
      <c r="I22" s="15">
        <v>-54.9</v>
      </c>
      <c r="J22" s="12"/>
      <c r="N22" s="15">
        <v>2.1</v>
      </c>
      <c r="O22" s="15">
        <v>-232</v>
      </c>
    </row>
    <row r="23" spans="1:16" x14ac:dyDescent="0.25">
      <c r="A23" t="s">
        <v>180</v>
      </c>
      <c r="C23" s="5">
        <v>845.57</v>
      </c>
      <c r="D23">
        <v>846.57</v>
      </c>
      <c r="E23" t="s">
        <v>18</v>
      </c>
      <c r="I23" s="15">
        <v>-54.5</v>
      </c>
      <c r="O23" s="15">
        <v>-200</v>
      </c>
      <c r="P23" t="s">
        <v>202</v>
      </c>
    </row>
    <row r="24" spans="1:16" x14ac:dyDescent="0.25">
      <c r="A24" t="s">
        <v>180</v>
      </c>
      <c r="C24" s="5">
        <v>917.57</v>
      </c>
      <c r="D24">
        <v>918.57</v>
      </c>
      <c r="E24" t="s">
        <v>18</v>
      </c>
      <c r="I24" s="15">
        <v>-54.4</v>
      </c>
      <c r="O24" s="15">
        <v>-218</v>
      </c>
      <c r="P24" t="s">
        <v>202</v>
      </c>
    </row>
    <row r="25" spans="1:16" x14ac:dyDescent="0.25">
      <c r="A25" t="s">
        <v>105</v>
      </c>
      <c r="C25" s="5">
        <v>1137.6199999999999</v>
      </c>
      <c r="D25">
        <v>1138.6199999999999</v>
      </c>
      <c r="I25" s="15">
        <v>-54.1</v>
      </c>
      <c r="P25" t="s">
        <v>202</v>
      </c>
    </row>
    <row r="26" spans="1:16" x14ac:dyDescent="0.25">
      <c r="A26" t="s">
        <v>105</v>
      </c>
      <c r="C26" s="5">
        <v>1137.6199999999999</v>
      </c>
      <c r="D26">
        <v>1138.6199999999999</v>
      </c>
      <c r="I26" s="15">
        <v>-53.9</v>
      </c>
      <c r="P26" t="s">
        <v>202</v>
      </c>
    </row>
    <row r="27" spans="1:16" x14ac:dyDescent="0.25">
      <c r="A27" t="s">
        <v>59</v>
      </c>
      <c r="C27" s="5">
        <v>829.45</v>
      </c>
      <c r="D27">
        <v>830.45</v>
      </c>
      <c r="E27" t="s">
        <v>18</v>
      </c>
      <c r="F27" t="s">
        <v>183</v>
      </c>
      <c r="I27" s="15">
        <v>-53.3</v>
      </c>
      <c r="O27" s="15">
        <v>-211</v>
      </c>
      <c r="P27" t="s">
        <v>202</v>
      </c>
    </row>
    <row r="28" spans="1:16" x14ac:dyDescent="0.25">
      <c r="A28" t="s">
        <v>67</v>
      </c>
      <c r="C28" s="5">
        <v>1136.5999999999999</v>
      </c>
      <c r="D28">
        <v>1137.4000000000001</v>
      </c>
      <c r="G28" s="12">
        <v>40460</v>
      </c>
      <c r="H28" t="s">
        <v>186</v>
      </c>
      <c r="I28" s="15">
        <v>-50.5</v>
      </c>
      <c r="N28" s="15">
        <v>-6.5</v>
      </c>
      <c r="O28" s="15">
        <v>-242</v>
      </c>
    </row>
    <row r="29" spans="1:16" x14ac:dyDescent="0.25">
      <c r="A29" t="s">
        <v>124</v>
      </c>
      <c r="C29" s="5">
        <v>1590.54</v>
      </c>
      <c r="D29">
        <v>1590.84</v>
      </c>
      <c r="I29" s="15">
        <v>-42.8</v>
      </c>
      <c r="N29" s="15">
        <v>-11.9</v>
      </c>
      <c r="O29" s="15">
        <v>-243</v>
      </c>
    </row>
    <row r="30" spans="1:16" x14ac:dyDescent="0.25">
      <c r="A30" t="s">
        <v>124</v>
      </c>
      <c r="C30" s="5">
        <v>1776.53</v>
      </c>
      <c r="D30">
        <v>1776.83</v>
      </c>
      <c r="I30" s="15">
        <v>-40.9</v>
      </c>
      <c r="N30" s="15">
        <v>-6.7</v>
      </c>
      <c r="O30" s="15">
        <v>-247</v>
      </c>
    </row>
    <row r="31" spans="1:16" x14ac:dyDescent="0.25">
      <c r="A31" t="s">
        <v>124</v>
      </c>
      <c r="C31" s="5">
        <v>1717.73</v>
      </c>
      <c r="D31">
        <v>1718.03</v>
      </c>
      <c r="I31" s="15">
        <v>-40.799999999999997</v>
      </c>
      <c r="N31" s="15">
        <v>-6.8</v>
      </c>
      <c r="O31" s="15">
        <v>-245</v>
      </c>
    </row>
    <row r="32" spans="1:16" x14ac:dyDescent="0.25">
      <c r="A32" t="s">
        <v>70</v>
      </c>
      <c r="I32" s="15">
        <v>-40.4</v>
      </c>
      <c r="J32" t="s">
        <v>22</v>
      </c>
      <c r="N32" s="15">
        <v>-4.3</v>
      </c>
    </row>
    <row r="33" spans="1:16" x14ac:dyDescent="0.25">
      <c r="A33" t="s">
        <v>70</v>
      </c>
      <c r="I33" s="15">
        <v>-40.4</v>
      </c>
      <c r="J33" t="s">
        <v>22</v>
      </c>
      <c r="N33" s="15">
        <v>-4</v>
      </c>
    </row>
    <row r="34" spans="1:16" x14ac:dyDescent="0.25">
      <c r="A34" t="s">
        <v>175</v>
      </c>
      <c r="B34" t="s">
        <v>176</v>
      </c>
      <c r="C34" s="5">
        <v>1186.05</v>
      </c>
      <c r="D34">
        <v>1186.92</v>
      </c>
      <c r="G34" t="s">
        <v>177</v>
      </c>
      <c r="J34" s="12"/>
      <c r="N34" s="15">
        <v>-11.6</v>
      </c>
    </row>
    <row r="35" spans="1:16" x14ac:dyDescent="0.25">
      <c r="A35" t="s">
        <v>175</v>
      </c>
      <c r="B35" t="s">
        <v>176</v>
      </c>
      <c r="C35" s="5">
        <v>1175.07</v>
      </c>
      <c r="D35">
        <v>1175.5999999999999</v>
      </c>
      <c r="G35" t="s">
        <v>177</v>
      </c>
      <c r="J35" s="12"/>
      <c r="N35" s="15">
        <v>-12.7</v>
      </c>
    </row>
    <row r="36" spans="1:16" x14ac:dyDescent="0.25">
      <c r="A36" t="s">
        <v>175</v>
      </c>
      <c r="B36" t="s">
        <v>176</v>
      </c>
      <c r="C36" s="5">
        <v>1129.2</v>
      </c>
      <c r="D36">
        <v>1129.9000000000001</v>
      </c>
      <c r="G36" t="s">
        <v>177</v>
      </c>
      <c r="J36" s="12"/>
    </row>
    <row r="37" spans="1:16" x14ac:dyDescent="0.25">
      <c r="A37" t="s">
        <v>179</v>
      </c>
      <c r="C37" s="5">
        <v>1179.0999999999999</v>
      </c>
      <c r="D37">
        <v>1180.0999999999999</v>
      </c>
      <c r="E37" t="s">
        <v>18</v>
      </c>
      <c r="P37" t="s">
        <v>202</v>
      </c>
    </row>
    <row r="38" spans="1:16" x14ac:dyDescent="0.25">
      <c r="A38" t="s">
        <v>67</v>
      </c>
      <c r="C38" s="5">
        <v>1108.9000000000001</v>
      </c>
      <c r="D38">
        <v>1109.7</v>
      </c>
      <c r="G38" s="12">
        <v>40460</v>
      </c>
      <c r="H38" t="s">
        <v>187</v>
      </c>
      <c r="P38" t="s">
        <v>187</v>
      </c>
    </row>
    <row r="56" spans="7:15" x14ac:dyDescent="0.25">
      <c r="G56" s="3"/>
      <c r="H56" s="3"/>
      <c r="I56" s="16"/>
      <c r="J56" s="3"/>
      <c r="K56" s="3"/>
      <c r="L56" s="3"/>
      <c r="M56" s="3"/>
      <c r="N56" s="16"/>
      <c r="O56" s="16"/>
    </row>
    <row r="61" spans="7:15" x14ac:dyDescent="0.25">
      <c r="G61" s="3"/>
      <c r="H61" s="3"/>
      <c r="I61" s="16"/>
      <c r="J61" s="3"/>
      <c r="K61" s="3"/>
      <c r="L61" s="3"/>
      <c r="M61" s="3"/>
      <c r="N61" s="16"/>
      <c r="O61" s="16"/>
    </row>
    <row r="71" spans="1:23" x14ac:dyDescent="0.25">
      <c r="A71" s="1"/>
    </row>
    <row r="72" spans="1:23" x14ac:dyDescent="0.25">
      <c r="A72" s="1"/>
    </row>
    <row r="73" spans="1:23" x14ac:dyDescent="0.25">
      <c r="A73" s="1"/>
    </row>
    <row r="75" spans="1:23" x14ac:dyDescent="0.25">
      <c r="W75" s="12"/>
    </row>
    <row r="76" spans="1:23" x14ac:dyDescent="0.25">
      <c r="W76" s="12"/>
    </row>
    <row r="77" spans="1:23" x14ac:dyDescent="0.25">
      <c r="W77" s="12"/>
    </row>
    <row r="78" spans="1:23" x14ac:dyDescent="0.25">
      <c r="W78" s="12"/>
    </row>
    <row r="79" spans="1:23" x14ac:dyDescent="0.25">
      <c r="W79" s="12"/>
    </row>
    <row r="80" spans="1:23" x14ac:dyDescent="0.25">
      <c r="W80" s="12"/>
    </row>
    <row r="83" spans="7:18" x14ac:dyDescent="0.25">
      <c r="G83" s="3"/>
      <c r="H83" s="3"/>
      <c r="I83" s="16"/>
      <c r="J83" s="3"/>
      <c r="K83" s="3"/>
      <c r="L83" s="3"/>
      <c r="M83" s="3"/>
      <c r="N83" s="16"/>
      <c r="O83" s="16"/>
      <c r="P83" s="3"/>
      <c r="Q83" s="3"/>
      <c r="R83" s="3"/>
    </row>
    <row r="90" spans="7:18" x14ac:dyDescent="0.25">
      <c r="G90" s="3"/>
      <c r="H90" s="3"/>
      <c r="I90" s="16"/>
      <c r="J90" s="3"/>
      <c r="K90" s="3"/>
      <c r="L90" s="3"/>
      <c r="M90" s="3"/>
      <c r="N90" s="16"/>
      <c r="O90" s="16"/>
      <c r="P90" s="3"/>
      <c r="Q90" s="3"/>
      <c r="R90" s="3"/>
    </row>
    <row r="96" spans="7:18" x14ac:dyDescent="0.25">
      <c r="G96" s="3"/>
      <c r="H96" s="3"/>
      <c r="I96" s="16"/>
      <c r="J96" s="3"/>
      <c r="K96" s="3"/>
      <c r="L96" s="3"/>
      <c r="M96" s="3"/>
      <c r="N96" s="16"/>
      <c r="O96" s="16"/>
      <c r="P96" s="3"/>
      <c r="Q96" s="3"/>
      <c r="R96" s="3"/>
    </row>
    <row r="102" spans="6:15" x14ac:dyDescent="0.25">
      <c r="G102" s="3"/>
      <c r="H102" s="3"/>
      <c r="I102" s="16"/>
      <c r="J102" s="3"/>
      <c r="K102" s="3"/>
      <c r="L102" s="3"/>
      <c r="M102" s="3"/>
      <c r="N102" s="16"/>
      <c r="O102" s="16"/>
    </row>
    <row r="104" spans="6:15" x14ac:dyDescent="0.25">
      <c r="K104" s="13"/>
    </row>
    <row r="105" spans="6:15" x14ac:dyDescent="0.25">
      <c r="K105" s="13"/>
    </row>
    <row r="106" spans="6:15" x14ac:dyDescent="0.25">
      <c r="K106" s="13"/>
    </row>
    <row r="110" spans="6:15" x14ac:dyDescent="0.25">
      <c r="F110" s="12"/>
    </row>
    <row r="111" spans="6:15" x14ac:dyDescent="0.25">
      <c r="F111" s="12"/>
    </row>
    <row r="112" spans="6:15" x14ac:dyDescent="0.25">
      <c r="F112" s="12"/>
    </row>
    <row r="113" spans="4:20" x14ac:dyDescent="0.25">
      <c r="F113" s="12"/>
    </row>
    <row r="121" spans="4:20" x14ac:dyDescent="0.25">
      <c r="D121" s="12"/>
      <c r="T121" s="12"/>
    </row>
    <row r="122" spans="4:20" x14ac:dyDescent="0.25">
      <c r="D122" s="12"/>
      <c r="T122" s="12"/>
    </row>
    <row r="123" spans="4:20" x14ac:dyDescent="0.25">
      <c r="D123" s="12"/>
      <c r="T123" s="12"/>
    </row>
    <row r="124" spans="4:20" x14ac:dyDescent="0.25">
      <c r="D124" s="12"/>
      <c r="T124" s="12"/>
    </row>
    <row r="126" spans="4:20" x14ac:dyDescent="0.25">
      <c r="G126" s="3"/>
      <c r="H126" s="3"/>
      <c r="I126" s="16"/>
      <c r="J126" s="3"/>
      <c r="K126" s="3"/>
      <c r="L126" s="3"/>
      <c r="M126" s="3"/>
      <c r="N126" s="16"/>
      <c r="O126" s="16"/>
    </row>
    <row r="131" spans="7:15" x14ac:dyDescent="0.25">
      <c r="G131" s="3"/>
      <c r="H131" s="3"/>
      <c r="I131" s="16"/>
      <c r="J131" s="3"/>
      <c r="K131" s="3"/>
      <c r="L131" s="3"/>
      <c r="M131" s="3"/>
      <c r="N131" s="16"/>
      <c r="O131" s="16"/>
    </row>
  </sheetData>
  <sortState ref="A2:Z38">
    <sortCondition ref="I2:I38"/>
  </sortState>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15"/>
  <sheetViews>
    <sheetView topLeftCell="A7" workbookViewId="0">
      <selection activeCell="X38" sqref="X38"/>
    </sheetView>
  </sheetViews>
  <sheetFormatPr defaultRowHeight="15" x14ac:dyDescent="0.25"/>
  <cols>
    <col min="2" max="2" width="19.28515625" bestFit="1" customWidth="1"/>
    <col min="3" max="4" width="24.28515625" customWidth="1"/>
    <col min="5" max="5" width="18.5703125" bestFit="1" customWidth="1"/>
    <col min="9" max="9" width="9.140625" style="5"/>
    <col min="10" max="10" width="18.42578125" customWidth="1"/>
    <col min="11" max="11" width="10.28515625" bestFit="1" customWidth="1"/>
    <col min="15" max="15" width="19.28515625" customWidth="1"/>
    <col min="16" max="16" width="27.85546875" customWidth="1"/>
    <col min="17" max="17" width="39" customWidth="1"/>
    <col min="18" max="18" width="4.5703125" customWidth="1"/>
    <col min="19" max="19" width="8.28515625" customWidth="1"/>
    <col min="20" max="20" width="5.5703125" customWidth="1"/>
    <col min="22" max="22" width="29.85546875" customWidth="1"/>
    <col min="23" max="23" width="39" customWidth="1"/>
    <col min="24" max="24" width="38.28515625" customWidth="1"/>
    <col min="25" max="25" width="42.140625" bestFit="1" customWidth="1"/>
    <col min="26" max="26" width="37.42578125" bestFit="1" customWidth="1"/>
  </cols>
  <sheetData>
    <row r="1" spans="1:26" x14ac:dyDescent="0.25">
      <c r="A1" t="s">
        <v>133</v>
      </c>
      <c r="B1" s="1" t="s">
        <v>0</v>
      </c>
      <c r="C1" s="1" t="s">
        <v>1</v>
      </c>
      <c r="D1" s="1" t="s">
        <v>157</v>
      </c>
      <c r="E1" s="1" t="s">
        <v>2</v>
      </c>
      <c r="F1" t="s">
        <v>131</v>
      </c>
      <c r="G1" s="1" t="s">
        <v>166</v>
      </c>
      <c r="H1" t="s">
        <v>132</v>
      </c>
      <c r="I1" s="5" t="s">
        <v>4</v>
      </c>
      <c r="J1" t="s">
        <v>134</v>
      </c>
      <c r="K1" s="1" t="s">
        <v>3</v>
      </c>
      <c r="Q1" s="8" t="s">
        <v>156</v>
      </c>
    </row>
    <row r="2" spans="1:26" x14ac:dyDescent="0.25">
      <c r="A2">
        <v>9</v>
      </c>
      <c r="B2" t="s">
        <v>128</v>
      </c>
      <c r="C2" t="s">
        <v>17</v>
      </c>
      <c r="D2" t="s">
        <v>17</v>
      </c>
      <c r="F2">
        <v>1175.1600000000001</v>
      </c>
      <c r="G2" t="s">
        <v>168</v>
      </c>
      <c r="H2">
        <v>0.98000000000001819</v>
      </c>
      <c r="I2" s="5">
        <v>9.1199999999999992</v>
      </c>
      <c r="J2" t="s">
        <v>9</v>
      </c>
      <c r="O2" s="8" t="s">
        <v>0</v>
      </c>
      <c r="P2" s="8" t="s">
        <v>157</v>
      </c>
      <c r="Q2" t="s">
        <v>155</v>
      </c>
      <c r="R2" t="s">
        <v>159</v>
      </c>
      <c r="S2" t="s">
        <v>160</v>
      </c>
      <c r="T2" t="s">
        <v>161</v>
      </c>
      <c r="W2" s="8" t="s">
        <v>156</v>
      </c>
    </row>
    <row r="3" spans="1:26" x14ac:dyDescent="0.25">
      <c r="A3">
        <v>10</v>
      </c>
      <c r="B3" t="s">
        <v>128</v>
      </c>
      <c r="C3" t="s">
        <v>17</v>
      </c>
      <c r="D3" t="s">
        <v>17</v>
      </c>
      <c r="E3" t="s">
        <v>19</v>
      </c>
      <c r="F3">
        <v>1178.1399999999999</v>
      </c>
      <c r="G3" t="s">
        <v>168</v>
      </c>
      <c r="H3">
        <v>1.540000000000191</v>
      </c>
      <c r="I3" s="5">
        <v>8.5299999999999994</v>
      </c>
      <c r="J3" t="s">
        <v>9</v>
      </c>
      <c r="O3" t="s">
        <v>38</v>
      </c>
      <c r="P3" t="s">
        <v>158</v>
      </c>
      <c r="Q3" s="10">
        <v>14</v>
      </c>
      <c r="R3" s="5">
        <v>1.8122610788616735</v>
      </c>
      <c r="S3" s="5">
        <v>2.5181529499807849</v>
      </c>
      <c r="T3" s="5">
        <v>3.6528387370805611</v>
      </c>
      <c r="V3" s="8" t="s">
        <v>153</v>
      </c>
      <c r="W3" t="s">
        <v>155</v>
      </c>
      <c r="X3" t="s">
        <v>162</v>
      </c>
      <c r="Y3" t="s">
        <v>163</v>
      </c>
      <c r="Z3" t="s">
        <v>164</v>
      </c>
    </row>
    <row r="4" spans="1:26" x14ac:dyDescent="0.25">
      <c r="A4">
        <v>11</v>
      </c>
      <c r="B4" t="s">
        <v>128</v>
      </c>
      <c r="C4" t="s">
        <v>17</v>
      </c>
      <c r="D4" t="s">
        <v>17</v>
      </c>
      <c r="E4" t="s">
        <v>19</v>
      </c>
      <c r="F4">
        <v>1184.325</v>
      </c>
      <c r="G4" t="s">
        <v>168</v>
      </c>
      <c r="H4">
        <v>10.110000000000127</v>
      </c>
      <c r="I4" s="5">
        <v>6.13</v>
      </c>
      <c r="J4" t="s">
        <v>9</v>
      </c>
      <c r="O4" t="s">
        <v>128</v>
      </c>
      <c r="P4" t="s">
        <v>17</v>
      </c>
      <c r="Q4" s="10">
        <v>4</v>
      </c>
      <c r="R4" s="5">
        <v>6.13</v>
      </c>
      <c r="S4" s="5">
        <v>7.6574999999999989</v>
      </c>
      <c r="T4" s="5">
        <v>9.1199999999999992</v>
      </c>
      <c r="V4" s="9" t="s">
        <v>17</v>
      </c>
      <c r="W4" s="10">
        <v>62</v>
      </c>
      <c r="X4" s="10">
        <v>0.9</v>
      </c>
      <c r="Y4" s="5">
        <v>5.0475752741455908</v>
      </c>
      <c r="Z4" s="5">
        <v>24.12</v>
      </c>
    </row>
    <row r="5" spans="1:26" x14ac:dyDescent="0.25">
      <c r="A5">
        <v>12</v>
      </c>
      <c r="B5" t="s">
        <v>128</v>
      </c>
      <c r="C5" t="s">
        <v>17</v>
      </c>
      <c r="D5" t="s">
        <v>17</v>
      </c>
      <c r="E5" t="s">
        <v>20</v>
      </c>
      <c r="F5">
        <v>1194.78</v>
      </c>
      <c r="G5" t="s">
        <v>168</v>
      </c>
      <c r="H5">
        <v>1.5999999999999091</v>
      </c>
      <c r="I5" s="5">
        <v>6.85</v>
      </c>
      <c r="J5" t="s">
        <v>9</v>
      </c>
      <c r="P5" t="s">
        <v>158</v>
      </c>
      <c r="Q5" s="10">
        <v>8</v>
      </c>
      <c r="R5" s="5">
        <v>3.07</v>
      </c>
      <c r="S5" s="5">
        <v>8.4350000000000005</v>
      </c>
      <c r="T5" s="5">
        <v>16.260000000000002</v>
      </c>
      <c r="V5" s="11" t="s">
        <v>171</v>
      </c>
      <c r="W5" s="10">
        <v>9</v>
      </c>
      <c r="X5" s="10">
        <v>1.79</v>
      </c>
      <c r="Y5" s="5">
        <v>4.1751111111111108</v>
      </c>
      <c r="Z5" s="5">
        <v>8.24</v>
      </c>
    </row>
    <row r="6" spans="1:26" x14ac:dyDescent="0.25">
      <c r="A6">
        <v>62</v>
      </c>
      <c r="B6" t="s">
        <v>31</v>
      </c>
      <c r="C6" t="s">
        <v>17</v>
      </c>
      <c r="D6" t="s">
        <v>17</v>
      </c>
      <c r="E6" t="s">
        <v>15</v>
      </c>
      <c r="F6">
        <v>1211.6500000000001</v>
      </c>
      <c r="G6" t="s">
        <v>169</v>
      </c>
      <c r="H6">
        <v>6.9399999999998272</v>
      </c>
      <c r="I6" s="5">
        <v>5.2</v>
      </c>
      <c r="J6" t="s">
        <v>9</v>
      </c>
      <c r="O6" t="s">
        <v>21</v>
      </c>
      <c r="P6" t="s">
        <v>17</v>
      </c>
      <c r="Q6" s="10">
        <v>1</v>
      </c>
      <c r="R6" s="5">
        <v>0.9</v>
      </c>
      <c r="S6" s="5">
        <v>0.9</v>
      </c>
      <c r="T6" s="5">
        <v>0.9</v>
      </c>
      <c r="V6" s="11" t="s">
        <v>168</v>
      </c>
      <c r="W6" s="10">
        <v>35</v>
      </c>
      <c r="X6" s="10">
        <v>0.9</v>
      </c>
      <c r="Y6" s="5">
        <v>5.3255333427721911</v>
      </c>
      <c r="Z6" s="5">
        <v>21.83</v>
      </c>
    </row>
    <row r="7" spans="1:26" x14ac:dyDescent="0.25">
      <c r="A7">
        <v>214</v>
      </c>
      <c r="B7" t="s">
        <v>67</v>
      </c>
      <c r="C7" s="4" t="s">
        <v>17</v>
      </c>
      <c r="D7" t="s">
        <v>17</v>
      </c>
      <c r="E7" t="s">
        <v>69</v>
      </c>
      <c r="F7">
        <v>1256.1300000000001</v>
      </c>
      <c r="G7" t="s">
        <v>169</v>
      </c>
      <c r="H7">
        <v>2.3399999999999181</v>
      </c>
      <c r="I7" s="5">
        <v>4.76</v>
      </c>
      <c r="J7" t="s">
        <v>9</v>
      </c>
      <c r="K7" t="s">
        <v>135</v>
      </c>
      <c r="P7" t="s">
        <v>158</v>
      </c>
      <c r="Q7" s="10">
        <v>5</v>
      </c>
      <c r="R7" s="5">
        <v>1.1100000000000001</v>
      </c>
      <c r="S7" s="5">
        <v>1.7160000000000004</v>
      </c>
      <c r="T7" s="5">
        <v>3.2</v>
      </c>
      <c r="V7" s="11" t="s">
        <v>169</v>
      </c>
      <c r="W7" s="10">
        <v>13</v>
      </c>
      <c r="X7" s="10">
        <v>2.52</v>
      </c>
      <c r="Y7" s="5">
        <v>4.4046153846153846</v>
      </c>
      <c r="Z7" s="5">
        <v>6.87</v>
      </c>
    </row>
    <row r="8" spans="1:26" x14ac:dyDescent="0.25">
      <c r="A8">
        <v>263</v>
      </c>
      <c r="B8" t="s">
        <v>87</v>
      </c>
      <c r="C8" t="s">
        <v>17</v>
      </c>
      <c r="D8" t="s">
        <v>17</v>
      </c>
      <c r="F8">
        <v>1197.0749999999998</v>
      </c>
      <c r="G8" t="s">
        <v>168</v>
      </c>
      <c r="H8">
        <v>2.4500000000000455</v>
      </c>
      <c r="I8" s="5">
        <v>4.3099999999999996</v>
      </c>
      <c r="J8" t="s">
        <v>9</v>
      </c>
      <c r="K8" t="s">
        <v>136</v>
      </c>
      <c r="O8" t="s">
        <v>26</v>
      </c>
      <c r="P8" t="s">
        <v>158</v>
      </c>
      <c r="Q8" s="10">
        <v>11</v>
      </c>
      <c r="R8" s="5">
        <v>2.0499999999999998</v>
      </c>
      <c r="S8" s="5">
        <v>3.18</v>
      </c>
      <c r="T8" s="5">
        <v>8.2899999999999991</v>
      </c>
      <c r="V8" s="11" t="s">
        <v>170</v>
      </c>
      <c r="W8" s="10">
        <v>4</v>
      </c>
      <c r="X8" s="10">
        <v>1.4259999999999999</v>
      </c>
      <c r="Y8" s="5">
        <v>1.9</v>
      </c>
      <c r="Z8" s="5">
        <v>2.335</v>
      </c>
    </row>
    <row r="9" spans="1:26" x14ac:dyDescent="0.25">
      <c r="A9">
        <v>264</v>
      </c>
      <c r="B9" t="s">
        <v>87</v>
      </c>
      <c r="C9" t="s">
        <v>17</v>
      </c>
      <c r="D9" t="s">
        <v>17</v>
      </c>
      <c r="F9">
        <v>1208.57</v>
      </c>
      <c r="G9" t="s">
        <v>169</v>
      </c>
      <c r="H9">
        <v>2.4000000000000909</v>
      </c>
      <c r="I9" s="5">
        <v>4.34</v>
      </c>
      <c r="J9" t="s">
        <v>9</v>
      </c>
      <c r="K9" t="s">
        <v>136</v>
      </c>
      <c r="O9" t="s">
        <v>27</v>
      </c>
      <c r="P9" t="s">
        <v>158</v>
      </c>
      <c r="Q9" s="10">
        <v>9</v>
      </c>
      <c r="R9" s="5">
        <v>0.67</v>
      </c>
      <c r="S9" s="5">
        <v>1.1155555555555554</v>
      </c>
      <c r="T9" s="5">
        <v>1.94</v>
      </c>
      <c r="V9" s="11" t="s">
        <v>167</v>
      </c>
      <c r="W9" s="10">
        <v>1</v>
      </c>
      <c r="X9" s="10">
        <v>24.12</v>
      </c>
      <c r="Y9" s="5">
        <v>24.12</v>
      </c>
      <c r="Z9" s="5">
        <v>24.12</v>
      </c>
    </row>
    <row r="10" spans="1:26" x14ac:dyDescent="0.25">
      <c r="A10">
        <v>265</v>
      </c>
      <c r="B10" t="s">
        <v>87</v>
      </c>
      <c r="C10" t="s">
        <v>17</v>
      </c>
      <c r="D10" t="s">
        <v>17</v>
      </c>
      <c r="F10">
        <v>1217.29</v>
      </c>
      <c r="G10" t="s">
        <v>169</v>
      </c>
      <c r="H10">
        <v>1.5399999999999636</v>
      </c>
      <c r="I10" s="5">
        <v>4.82</v>
      </c>
      <c r="J10" t="s">
        <v>9</v>
      </c>
      <c r="K10" t="s">
        <v>136</v>
      </c>
      <c r="O10" t="s">
        <v>29</v>
      </c>
      <c r="P10" t="s">
        <v>158</v>
      </c>
      <c r="Q10" s="10">
        <v>10</v>
      </c>
      <c r="R10" s="5">
        <v>3.72</v>
      </c>
      <c r="S10" s="5">
        <v>4.1360000000000001</v>
      </c>
      <c r="T10" s="5">
        <v>4.68</v>
      </c>
      <c r="V10" s="9" t="s">
        <v>158</v>
      </c>
      <c r="W10" s="10">
        <v>324</v>
      </c>
      <c r="X10" s="10">
        <v>0.13</v>
      </c>
      <c r="Y10" s="5">
        <v>3.0451502688327095</v>
      </c>
      <c r="Z10" s="5">
        <v>19.46</v>
      </c>
    </row>
    <row r="11" spans="1:26" x14ac:dyDescent="0.25">
      <c r="A11">
        <v>266</v>
      </c>
      <c r="B11" t="s">
        <v>87</v>
      </c>
      <c r="C11" t="s">
        <v>17</v>
      </c>
      <c r="D11" t="s">
        <v>17</v>
      </c>
      <c r="F11">
        <v>1240.01</v>
      </c>
      <c r="G11" t="s">
        <v>169</v>
      </c>
      <c r="H11">
        <v>1.3200000000001637</v>
      </c>
      <c r="I11" s="5">
        <v>2.94</v>
      </c>
      <c r="J11" t="s">
        <v>9</v>
      </c>
      <c r="K11" t="s">
        <v>136</v>
      </c>
      <c r="O11" t="s">
        <v>31</v>
      </c>
      <c r="P11" t="s">
        <v>17</v>
      </c>
      <c r="Q11" s="10">
        <v>4</v>
      </c>
      <c r="R11" s="5">
        <v>2.52</v>
      </c>
      <c r="S11" s="5">
        <v>4.4400000000000004</v>
      </c>
      <c r="T11" s="5">
        <v>5.41</v>
      </c>
      <c r="V11" s="11" t="s">
        <v>171</v>
      </c>
      <c r="W11" s="10">
        <v>1</v>
      </c>
      <c r="X11" s="10">
        <v>4.08</v>
      </c>
      <c r="Y11" s="5">
        <v>4.08</v>
      </c>
      <c r="Z11" s="5">
        <v>4.08</v>
      </c>
    </row>
    <row r="12" spans="1:26" x14ac:dyDescent="0.25">
      <c r="A12">
        <v>424</v>
      </c>
      <c r="B12" t="s">
        <v>112</v>
      </c>
      <c r="C12" t="s">
        <v>17</v>
      </c>
      <c r="D12" t="s">
        <v>17</v>
      </c>
      <c r="E12" t="s">
        <v>113</v>
      </c>
      <c r="F12">
        <v>1124.01</v>
      </c>
      <c r="G12" t="s">
        <v>168</v>
      </c>
      <c r="H12">
        <v>7.0399999999999636</v>
      </c>
      <c r="I12" s="5">
        <v>9</v>
      </c>
      <c r="J12" t="s">
        <v>9</v>
      </c>
      <c r="K12" t="s">
        <v>137</v>
      </c>
      <c r="P12" t="s">
        <v>158</v>
      </c>
      <c r="Q12" s="10">
        <v>13</v>
      </c>
      <c r="R12" s="5">
        <v>4.8099999999999996</v>
      </c>
      <c r="S12" s="5">
        <v>6.7261538461538457</v>
      </c>
      <c r="T12" s="5">
        <v>13.58</v>
      </c>
      <c r="V12" s="11" t="s">
        <v>168</v>
      </c>
      <c r="W12" s="10">
        <v>116</v>
      </c>
      <c r="X12" s="10">
        <v>0.67</v>
      </c>
      <c r="Y12" s="5">
        <v>3.6864763068345483</v>
      </c>
      <c r="Z12" s="5">
        <v>16.260000000000002</v>
      </c>
    </row>
    <row r="13" spans="1:26" x14ac:dyDescent="0.25">
      <c r="A13">
        <v>425</v>
      </c>
      <c r="B13" t="s">
        <v>112</v>
      </c>
      <c r="C13" t="s">
        <v>17</v>
      </c>
      <c r="D13" t="s">
        <v>17</v>
      </c>
      <c r="E13" t="s">
        <v>113</v>
      </c>
      <c r="F13">
        <v>1129.325</v>
      </c>
      <c r="G13" t="s">
        <v>168</v>
      </c>
      <c r="H13">
        <v>2.1700000000000728</v>
      </c>
      <c r="I13" s="5">
        <v>6.32</v>
      </c>
      <c r="J13" t="s">
        <v>9</v>
      </c>
      <c r="K13" t="s">
        <v>137</v>
      </c>
      <c r="O13" t="s">
        <v>35</v>
      </c>
      <c r="P13" t="s">
        <v>17</v>
      </c>
      <c r="Q13" s="10">
        <v>4</v>
      </c>
      <c r="R13" s="5">
        <v>1.89</v>
      </c>
      <c r="S13" s="5">
        <v>3.3949999999999996</v>
      </c>
      <c r="T13" s="5">
        <v>6.87</v>
      </c>
      <c r="V13" s="11" t="s">
        <v>169</v>
      </c>
      <c r="W13" s="10">
        <v>39</v>
      </c>
      <c r="X13" s="10">
        <v>0.67</v>
      </c>
      <c r="Y13" s="5">
        <v>2.0603993726788574</v>
      </c>
      <c r="Z13" s="5">
        <v>3.6528387370805611</v>
      </c>
    </row>
    <row r="14" spans="1:26" x14ac:dyDescent="0.25">
      <c r="A14">
        <v>228</v>
      </c>
      <c r="B14" t="s">
        <v>71</v>
      </c>
      <c r="C14" t="s">
        <v>17</v>
      </c>
      <c r="D14" t="s">
        <v>17</v>
      </c>
      <c r="E14" t="s">
        <v>72</v>
      </c>
      <c r="F14">
        <v>1002.8399999999999</v>
      </c>
      <c r="G14" t="s">
        <v>168</v>
      </c>
      <c r="H14">
        <v>1.67999999999995</v>
      </c>
      <c r="I14" s="5">
        <v>11.62</v>
      </c>
      <c r="J14" t="s">
        <v>9</v>
      </c>
      <c r="K14" t="s">
        <v>135</v>
      </c>
      <c r="P14" t="s">
        <v>158</v>
      </c>
      <c r="Q14" s="10">
        <v>6</v>
      </c>
      <c r="R14" s="5">
        <v>1.27</v>
      </c>
      <c r="S14" s="5">
        <v>1.8416666666666666</v>
      </c>
      <c r="T14" s="5">
        <v>4.0199999999999996</v>
      </c>
      <c r="V14" s="11" t="s">
        <v>170</v>
      </c>
      <c r="W14" s="10">
        <v>18</v>
      </c>
      <c r="X14" s="10">
        <v>0.59</v>
      </c>
      <c r="Y14" s="5">
        <v>1.6508697673321062</v>
      </c>
      <c r="Z14" s="5">
        <v>3.56788899900892</v>
      </c>
    </row>
    <row r="15" spans="1:26" x14ac:dyDescent="0.25">
      <c r="A15">
        <v>229</v>
      </c>
      <c r="B15" t="s">
        <v>71</v>
      </c>
      <c r="C15" t="s">
        <v>17</v>
      </c>
      <c r="D15" t="s">
        <v>17</v>
      </c>
      <c r="E15" t="s">
        <v>72</v>
      </c>
      <c r="F15">
        <v>1004.785</v>
      </c>
      <c r="G15" t="s">
        <v>168</v>
      </c>
      <c r="H15">
        <v>1.2300000000000182</v>
      </c>
      <c r="I15" s="5">
        <v>6.63</v>
      </c>
      <c r="J15" t="s">
        <v>9</v>
      </c>
      <c r="K15" t="s">
        <v>135</v>
      </c>
      <c r="O15" t="s">
        <v>36</v>
      </c>
      <c r="P15" t="s">
        <v>158</v>
      </c>
      <c r="Q15" s="10">
        <v>14</v>
      </c>
      <c r="R15" s="5">
        <v>1.98</v>
      </c>
      <c r="S15" s="5">
        <v>2.6471428571428568</v>
      </c>
      <c r="T15" s="5">
        <v>4.29</v>
      </c>
      <c r="V15" s="11" t="s">
        <v>173</v>
      </c>
      <c r="W15" s="10">
        <v>24</v>
      </c>
      <c r="X15" s="10">
        <v>0.13</v>
      </c>
      <c r="Y15" s="5">
        <v>1.550833333333334</v>
      </c>
      <c r="Z15" s="5">
        <v>4.7</v>
      </c>
    </row>
    <row r="16" spans="1:26" x14ac:dyDescent="0.25">
      <c r="A16">
        <v>230</v>
      </c>
      <c r="B16" t="s">
        <v>71</v>
      </c>
      <c r="C16" t="s">
        <v>17</v>
      </c>
      <c r="D16" t="s">
        <v>17</v>
      </c>
      <c r="E16" t="s">
        <v>72</v>
      </c>
      <c r="F16">
        <v>1010.36</v>
      </c>
      <c r="G16" t="s">
        <v>168</v>
      </c>
      <c r="H16">
        <v>3.8199999999999363</v>
      </c>
      <c r="I16" s="5">
        <v>6.43</v>
      </c>
      <c r="J16" t="s">
        <v>9</v>
      </c>
      <c r="K16" t="s">
        <v>135</v>
      </c>
      <c r="O16" t="s">
        <v>37</v>
      </c>
      <c r="P16" t="s">
        <v>158</v>
      </c>
      <c r="Q16" s="10">
        <v>14</v>
      </c>
      <c r="R16" s="5">
        <v>1.3875123885034688</v>
      </c>
      <c r="S16" s="5">
        <v>1.8506907222750353</v>
      </c>
      <c r="T16" s="5">
        <v>2.2936429279343056</v>
      </c>
      <c r="V16" s="11" t="s">
        <v>167</v>
      </c>
      <c r="W16" s="10">
        <v>126</v>
      </c>
      <c r="X16" s="10">
        <v>0.25</v>
      </c>
      <c r="Y16" s="5">
        <v>3.2351286044645806</v>
      </c>
      <c r="Z16" s="5">
        <v>19.46</v>
      </c>
    </row>
    <row r="17" spans="1:27" x14ac:dyDescent="0.25">
      <c r="A17">
        <v>213</v>
      </c>
      <c r="B17" t="s">
        <v>67</v>
      </c>
      <c r="C17" s="4" t="s">
        <v>17</v>
      </c>
      <c r="D17" t="s">
        <v>17</v>
      </c>
      <c r="E17" t="s">
        <v>68</v>
      </c>
      <c r="F17">
        <v>1244.79</v>
      </c>
      <c r="G17" t="s">
        <v>169</v>
      </c>
      <c r="H17">
        <v>1.4400000000000546</v>
      </c>
      <c r="I17" s="5">
        <v>4.92</v>
      </c>
      <c r="J17" t="s">
        <v>9</v>
      </c>
      <c r="K17" t="s">
        <v>145</v>
      </c>
      <c r="O17" t="s">
        <v>47</v>
      </c>
      <c r="P17" t="s">
        <v>158</v>
      </c>
      <c r="Q17" s="10">
        <v>7</v>
      </c>
      <c r="R17" s="5">
        <v>0.73</v>
      </c>
      <c r="S17" s="5">
        <v>1.0671428571428572</v>
      </c>
      <c r="T17" s="5">
        <v>1.71</v>
      </c>
      <c r="V17" s="9" t="s">
        <v>109</v>
      </c>
      <c r="W17" s="10">
        <v>28</v>
      </c>
      <c r="X17" s="10">
        <v>0.27</v>
      </c>
      <c r="Y17" s="5">
        <v>3.703928571428571</v>
      </c>
      <c r="Z17" s="5">
        <v>16.07</v>
      </c>
    </row>
    <row r="18" spans="1:27" x14ac:dyDescent="0.25">
      <c r="A18">
        <v>18</v>
      </c>
      <c r="B18" t="s">
        <v>21</v>
      </c>
      <c r="C18" t="s">
        <v>17</v>
      </c>
      <c r="D18" t="s">
        <v>17</v>
      </c>
      <c r="E18" t="s">
        <v>22</v>
      </c>
      <c r="F18">
        <v>1052.0374999999999</v>
      </c>
      <c r="G18" t="s">
        <v>168</v>
      </c>
      <c r="H18">
        <v>1.6549999999999727</v>
      </c>
      <c r="I18" s="5">
        <v>0.9</v>
      </c>
      <c r="J18" t="s">
        <v>9</v>
      </c>
      <c r="K18" t="s">
        <v>149</v>
      </c>
      <c r="O18" t="s">
        <v>51</v>
      </c>
      <c r="P18" t="s">
        <v>158</v>
      </c>
      <c r="Q18" s="10">
        <v>5</v>
      </c>
      <c r="R18" s="5">
        <v>1.42</v>
      </c>
      <c r="S18" s="5">
        <v>1.9440000000000002</v>
      </c>
      <c r="T18" s="5">
        <v>2.4300000000000002</v>
      </c>
      <c r="V18" s="11" t="s">
        <v>172</v>
      </c>
      <c r="W18" s="10">
        <v>28</v>
      </c>
      <c r="X18" s="10">
        <v>0.27</v>
      </c>
      <c r="Y18" s="5">
        <v>3.703928571428571</v>
      </c>
      <c r="Z18" s="5">
        <v>16.07</v>
      </c>
    </row>
    <row r="19" spans="1:27" x14ac:dyDescent="0.25">
      <c r="A19">
        <v>63</v>
      </c>
      <c r="B19" t="s">
        <v>31</v>
      </c>
      <c r="C19" t="s">
        <v>17</v>
      </c>
      <c r="D19" t="s">
        <v>17</v>
      </c>
      <c r="E19" t="s">
        <v>22</v>
      </c>
      <c r="F19">
        <v>1218.4650000000001</v>
      </c>
      <c r="G19" t="s">
        <v>169</v>
      </c>
      <c r="H19">
        <v>0.56999999999993634</v>
      </c>
      <c r="I19" s="5">
        <v>4.63</v>
      </c>
      <c r="O19" t="s">
        <v>55</v>
      </c>
      <c r="P19" t="s">
        <v>158</v>
      </c>
      <c r="Q19" s="10">
        <v>22</v>
      </c>
      <c r="R19" s="5">
        <v>0.91</v>
      </c>
      <c r="S19" s="5">
        <v>4.1618181818181821</v>
      </c>
      <c r="T19" s="5">
        <v>7.36</v>
      </c>
      <c r="V19" s="9" t="s">
        <v>165</v>
      </c>
      <c r="W19" s="10"/>
      <c r="X19" s="10"/>
      <c r="Y19" s="5"/>
      <c r="Z19" s="5"/>
    </row>
    <row r="20" spans="1:27" x14ac:dyDescent="0.25">
      <c r="A20">
        <v>64</v>
      </c>
      <c r="B20" t="s">
        <v>31</v>
      </c>
      <c r="C20" t="s">
        <v>17</v>
      </c>
      <c r="D20" t="s">
        <v>17</v>
      </c>
      <c r="E20" t="s">
        <v>16</v>
      </c>
      <c r="F20">
        <v>1232.81</v>
      </c>
      <c r="G20" t="s">
        <v>169</v>
      </c>
      <c r="H20">
        <v>0.48000000000001819</v>
      </c>
      <c r="I20" s="5">
        <v>5.41</v>
      </c>
      <c r="O20" t="s">
        <v>59</v>
      </c>
      <c r="P20" t="s">
        <v>158</v>
      </c>
      <c r="Q20" s="10">
        <v>16</v>
      </c>
      <c r="R20" s="5">
        <v>1.94</v>
      </c>
      <c r="S20" s="5">
        <v>4.1118749999999995</v>
      </c>
      <c r="T20" s="5">
        <v>6.19</v>
      </c>
      <c r="V20" s="11" t="s">
        <v>165</v>
      </c>
      <c r="W20" s="10"/>
      <c r="X20" s="10"/>
      <c r="Y20" s="10"/>
      <c r="Z20" s="10"/>
    </row>
    <row r="21" spans="1:27" x14ac:dyDescent="0.25">
      <c r="A21">
        <v>65</v>
      </c>
      <c r="B21" t="s">
        <v>31</v>
      </c>
      <c r="C21" t="s">
        <v>17</v>
      </c>
      <c r="D21" t="s">
        <v>17</v>
      </c>
      <c r="E21" t="s">
        <v>22</v>
      </c>
      <c r="F21">
        <v>1258.095</v>
      </c>
      <c r="G21" t="s">
        <v>169</v>
      </c>
      <c r="H21">
        <v>0.76999999999998181</v>
      </c>
      <c r="I21" s="5">
        <v>2.52</v>
      </c>
      <c r="O21" t="s">
        <v>62</v>
      </c>
      <c r="P21" t="s">
        <v>17</v>
      </c>
      <c r="Q21" s="10">
        <v>10</v>
      </c>
      <c r="R21" s="5">
        <v>1.85</v>
      </c>
      <c r="S21" s="5">
        <v>3.0409999999999995</v>
      </c>
      <c r="T21" s="5">
        <v>3.91</v>
      </c>
      <c r="V21" s="9" t="s">
        <v>154</v>
      </c>
      <c r="W21" s="10">
        <v>414</v>
      </c>
      <c r="X21" s="10">
        <v>0.13</v>
      </c>
      <c r="Y21" s="10">
        <v>3.3895853963739691</v>
      </c>
      <c r="Z21" s="10">
        <v>24.12</v>
      </c>
    </row>
    <row r="22" spans="1:27" x14ac:dyDescent="0.25">
      <c r="A22">
        <v>72</v>
      </c>
      <c r="B22" t="s">
        <v>35</v>
      </c>
      <c r="C22" t="s">
        <v>17</v>
      </c>
      <c r="D22" t="s">
        <v>17</v>
      </c>
      <c r="E22" t="s">
        <v>22</v>
      </c>
      <c r="F22">
        <v>1186.8800000000001</v>
      </c>
      <c r="G22" t="s">
        <v>168</v>
      </c>
      <c r="H22">
        <v>1</v>
      </c>
      <c r="I22" s="5">
        <v>1.96</v>
      </c>
      <c r="P22" t="s">
        <v>158</v>
      </c>
      <c r="Q22" s="10">
        <v>12</v>
      </c>
      <c r="R22" s="5">
        <v>1.55</v>
      </c>
      <c r="S22" s="5">
        <v>2.9450000000000003</v>
      </c>
      <c r="T22" s="5">
        <v>6.51</v>
      </c>
    </row>
    <row r="23" spans="1:27" x14ac:dyDescent="0.25">
      <c r="A23">
        <v>73</v>
      </c>
      <c r="B23" t="s">
        <v>35</v>
      </c>
      <c r="C23" t="s">
        <v>17</v>
      </c>
      <c r="D23" t="s">
        <v>17</v>
      </c>
      <c r="E23" t="s">
        <v>22</v>
      </c>
      <c r="F23">
        <v>1195.6099999999999</v>
      </c>
      <c r="G23" t="s">
        <v>168</v>
      </c>
      <c r="H23">
        <v>1</v>
      </c>
      <c r="I23" s="5">
        <v>1.89</v>
      </c>
      <c r="O23" t="s">
        <v>124</v>
      </c>
      <c r="P23" t="s">
        <v>17</v>
      </c>
      <c r="Q23" s="10">
        <v>4</v>
      </c>
      <c r="R23" s="5">
        <v>4.74</v>
      </c>
      <c r="S23" s="5">
        <v>5.9749999999999996</v>
      </c>
      <c r="T23" s="5">
        <v>8.24</v>
      </c>
      <c r="W23" t="s">
        <v>153</v>
      </c>
      <c r="X23" t="s">
        <v>155</v>
      </c>
      <c r="Y23" t="s">
        <v>162</v>
      </c>
      <c r="Z23" t="s">
        <v>163</v>
      </c>
      <c r="AA23" t="s">
        <v>164</v>
      </c>
    </row>
    <row r="24" spans="1:27" x14ac:dyDescent="0.25">
      <c r="A24">
        <v>74</v>
      </c>
      <c r="B24" t="s">
        <v>35</v>
      </c>
      <c r="C24" t="s">
        <v>17</v>
      </c>
      <c r="D24" t="s">
        <v>17</v>
      </c>
      <c r="E24" t="s">
        <v>22</v>
      </c>
      <c r="F24">
        <v>1204.18</v>
      </c>
      <c r="G24" t="s">
        <v>169</v>
      </c>
      <c r="H24">
        <v>1</v>
      </c>
      <c r="I24" s="5">
        <v>2.86</v>
      </c>
      <c r="P24" t="s">
        <v>158</v>
      </c>
      <c r="Q24" s="10">
        <v>1</v>
      </c>
      <c r="R24" s="5">
        <v>4.08</v>
      </c>
      <c r="S24" s="5">
        <v>4.08</v>
      </c>
      <c r="T24" s="5">
        <v>4.08</v>
      </c>
      <c r="V24" t="s">
        <v>17</v>
      </c>
      <c r="W24" t="s">
        <v>174</v>
      </c>
      <c r="X24">
        <v>62</v>
      </c>
      <c r="Y24">
        <v>0.9</v>
      </c>
      <c r="Z24" s="5">
        <v>5.0475752741455908</v>
      </c>
      <c r="AA24">
        <v>24.12</v>
      </c>
    </row>
    <row r="25" spans="1:27" x14ac:dyDescent="0.25">
      <c r="A25">
        <v>75</v>
      </c>
      <c r="B25" t="s">
        <v>35</v>
      </c>
      <c r="C25" t="s">
        <v>17</v>
      </c>
      <c r="D25" t="s">
        <v>17</v>
      </c>
      <c r="E25" t="s">
        <v>22</v>
      </c>
      <c r="F25">
        <v>1208.1400000000001</v>
      </c>
      <c r="G25" t="s">
        <v>169</v>
      </c>
      <c r="H25">
        <v>0.5</v>
      </c>
      <c r="I25" s="5">
        <v>6.87</v>
      </c>
      <c r="O25" t="s">
        <v>126</v>
      </c>
      <c r="P25" t="s">
        <v>17</v>
      </c>
      <c r="Q25" s="10">
        <v>4</v>
      </c>
      <c r="R25" s="5">
        <v>1.4259999999999999</v>
      </c>
      <c r="S25" s="5">
        <v>1.9</v>
      </c>
      <c r="T25" s="5">
        <v>2.335</v>
      </c>
      <c r="V25" t="s">
        <v>17</v>
      </c>
      <c r="W25" t="s">
        <v>167</v>
      </c>
      <c r="X25">
        <v>1</v>
      </c>
      <c r="Y25">
        <v>24.12</v>
      </c>
      <c r="Z25" s="5">
        <v>24.12</v>
      </c>
      <c r="AA25">
        <v>24.12</v>
      </c>
    </row>
    <row r="26" spans="1:27" x14ac:dyDescent="0.25">
      <c r="A26">
        <v>180</v>
      </c>
      <c r="B26" t="s">
        <v>62</v>
      </c>
      <c r="C26" t="s">
        <v>17</v>
      </c>
      <c r="D26" t="s">
        <v>17</v>
      </c>
      <c r="F26">
        <v>1137.9000000000001</v>
      </c>
      <c r="G26" t="s">
        <v>168</v>
      </c>
      <c r="H26">
        <v>1</v>
      </c>
      <c r="I26" s="5">
        <v>2.68</v>
      </c>
      <c r="P26" t="s">
        <v>158</v>
      </c>
      <c r="Q26" s="10">
        <v>2</v>
      </c>
      <c r="R26" s="5">
        <v>0.94199999999999995</v>
      </c>
      <c r="S26" s="5">
        <v>1.1835</v>
      </c>
      <c r="T26" s="5">
        <v>1.425</v>
      </c>
      <c r="V26" t="s">
        <v>17</v>
      </c>
      <c r="W26" t="s">
        <v>168</v>
      </c>
      <c r="X26">
        <v>35</v>
      </c>
      <c r="Y26">
        <v>0.9</v>
      </c>
      <c r="Z26" s="5">
        <v>5.3255333427721911</v>
      </c>
      <c r="AA26">
        <v>21.83</v>
      </c>
    </row>
    <row r="27" spans="1:27" x14ac:dyDescent="0.25">
      <c r="A27">
        <v>181</v>
      </c>
      <c r="B27" t="s">
        <v>62</v>
      </c>
      <c r="C27" t="s">
        <v>17</v>
      </c>
      <c r="D27" t="s">
        <v>17</v>
      </c>
      <c r="F27">
        <v>1138.9000000000001</v>
      </c>
      <c r="G27" t="s">
        <v>168</v>
      </c>
      <c r="H27">
        <v>1</v>
      </c>
      <c r="I27" s="5">
        <v>2.71</v>
      </c>
      <c r="O27" t="s">
        <v>121</v>
      </c>
      <c r="P27" t="s">
        <v>17</v>
      </c>
      <c r="Q27" s="10">
        <v>4</v>
      </c>
      <c r="R27" s="5">
        <v>1.79</v>
      </c>
      <c r="S27" s="5">
        <v>2.9574999999999996</v>
      </c>
      <c r="T27" s="5">
        <v>5.63</v>
      </c>
      <c r="V27" t="s">
        <v>17</v>
      </c>
      <c r="W27" t="s">
        <v>169</v>
      </c>
      <c r="X27">
        <v>13</v>
      </c>
      <c r="Y27">
        <v>2.52</v>
      </c>
      <c r="Z27" s="5">
        <v>4.4046153846153846</v>
      </c>
      <c r="AA27">
        <v>6.87</v>
      </c>
    </row>
    <row r="28" spans="1:27" x14ac:dyDescent="0.25">
      <c r="A28">
        <v>182</v>
      </c>
      <c r="B28" t="s">
        <v>62</v>
      </c>
      <c r="C28" t="s">
        <v>17</v>
      </c>
      <c r="D28" t="s">
        <v>17</v>
      </c>
      <c r="F28">
        <v>1139.9000000000001</v>
      </c>
      <c r="G28" t="s">
        <v>168</v>
      </c>
      <c r="H28">
        <v>1</v>
      </c>
      <c r="I28" s="5">
        <v>2.88</v>
      </c>
      <c r="P28" t="s">
        <v>158</v>
      </c>
      <c r="Q28" s="10">
        <v>2</v>
      </c>
      <c r="R28" s="5">
        <v>1.21</v>
      </c>
      <c r="S28" s="5">
        <v>1.35</v>
      </c>
      <c r="T28" s="5">
        <v>1.49</v>
      </c>
      <c r="V28" t="s">
        <v>17</v>
      </c>
      <c r="W28" t="s">
        <v>170</v>
      </c>
      <c r="X28">
        <v>4</v>
      </c>
      <c r="Y28">
        <v>1.4259999999999999</v>
      </c>
      <c r="Z28" s="5">
        <v>1.9</v>
      </c>
      <c r="AA28">
        <v>2.335</v>
      </c>
    </row>
    <row r="29" spans="1:27" x14ac:dyDescent="0.25">
      <c r="A29">
        <v>183</v>
      </c>
      <c r="B29" t="s">
        <v>62</v>
      </c>
      <c r="C29" t="s">
        <v>17</v>
      </c>
      <c r="D29" t="s">
        <v>17</v>
      </c>
      <c r="F29">
        <v>1141.73</v>
      </c>
      <c r="G29" t="s">
        <v>168</v>
      </c>
      <c r="H29">
        <v>1</v>
      </c>
      <c r="I29" s="5">
        <v>3.36</v>
      </c>
      <c r="O29" t="s">
        <v>123</v>
      </c>
      <c r="P29" t="s">
        <v>17</v>
      </c>
      <c r="Q29" s="10">
        <v>1</v>
      </c>
      <c r="R29" s="5">
        <v>1.8460000000000001</v>
      </c>
      <c r="S29" s="5">
        <v>1.8460000000000001</v>
      </c>
      <c r="T29" s="5">
        <v>1.8460000000000001</v>
      </c>
      <c r="V29" t="s">
        <v>17</v>
      </c>
      <c r="W29" t="s">
        <v>171</v>
      </c>
      <c r="X29">
        <v>9</v>
      </c>
      <c r="Y29">
        <v>1.79</v>
      </c>
      <c r="Z29" s="5">
        <v>4.1751111111111108</v>
      </c>
      <c r="AA29">
        <v>8.24</v>
      </c>
    </row>
    <row r="30" spans="1:27" x14ac:dyDescent="0.25">
      <c r="A30">
        <v>184</v>
      </c>
      <c r="B30" t="s">
        <v>62</v>
      </c>
      <c r="C30" t="s">
        <v>17</v>
      </c>
      <c r="D30" t="s">
        <v>17</v>
      </c>
      <c r="F30">
        <v>1142.73</v>
      </c>
      <c r="G30" t="s">
        <v>168</v>
      </c>
      <c r="H30">
        <v>1</v>
      </c>
      <c r="I30" s="5">
        <v>1.85</v>
      </c>
      <c r="P30" t="s">
        <v>158</v>
      </c>
      <c r="Q30" s="10">
        <v>1</v>
      </c>
      <c r="R30" s="5">
        <v>0.99199999999999999</v>
      </c>
      <c r="S30" s="5">
        <v>0.99199999999999999</v>
      </c>
      <c r="T30" s="5">
        <v>0.99199999999999999</v>
      </c>
      <c r="V30" s="6" t="s">
        <v>158</v>
      </c>
      <c r="W30" s="6" t="s">
        <v>173</v>
      </c>
      <c r="X30" s="6">
        <v>24</v>
      </c>
      <c r="Y30" s="6">
        <v>0.13</v>
      </c>
      <c r="Z30" s="7">
        <v>1.550833333333334</v>
      </c>
      <c r="AA30" s="6">
        <v>4.7</v>
      </c>
    </row>
    <row r="31" spans="1:27" x14ac:dyDescent="0.25">
      <c r="A31">
        <v>185</v>
      </c>
      <c r="B31" t="s">
        <v>62</v>
      </c>
      <c r="C31" t="s">
        <v>17</v>
      </c>
      <c r="D31" t="s">
        <v>17</v>
      </c>
      <c r="F31">
        <v>1143.73</v>
      </c>
      <c r="G31" t="s">
        <v>168</v>
      </c>
      <c r="H31">
        <v>1</v>
      </c>
      <c r="I31" s="5">
        <v>3.91</v>
      </c>
      <c r="O31" t="s">
        <v>65</v>
      </c>
      <c r="P31" t="s">
        <v>158</v>
      </c>
      <c r="Q31" s="10">
        <v>18</v>
      </c>
      <c r="R31" s="5">
        <v>0.25</v>
      </c>
      <c r="S31" s="5">
        <v>0.67888888888888888</v>
      </c>
      <c r="T31" s="5">
        <v>1.61</v>
      </c>
      <c r="V31" s="6" t="s">
        <v>158</v>
      </c>
      <c r="W31" s="6" t="s">
        <v>167</v>
      </c>
      <c r="X31" s="6">
        <v>126</v>
      </c>
      <c r="Y31" s="6">
        <v>0.25</v>
      </c>
      <c r="Z31" s="7">
        <v>3.2351286044645806</v>
      </c>
      <c r="AA31" s="6">
        <v>19.46</v>
      </c>
    </row>
    <row r="32" spans="1:27" x14ac:dyDescent="0.25">
      <c r="A32">
        <v>186</v>
      </c>
      <c r="B32" t="s">
        <v>62</v>
      </c>
      <c r="C32" t="s">
        <v>17</v>
      </c>
      <c r="D32" t="s">
        <v>17</v>
      </c>
      <c r="F32">
        <v>1145.01</v>
      </c>
      <c r="G32" t="s">
        <v>168</v>
      </c>
      <c r="H32">
        <v>1</v>
      </c>
      <c r="I32" s="5">
        <v>2.97</v>
      </c>
      <c r="O32" t="s">
        <v>67</v>
      </c>
      <c r="P32" t="s">
        <v>17</v>
      </c>
      <c r="Q32" s="10">
        <v>4</v>
      </c>
      <c r="R32" s="5">
        <v>2.83</v>
      </c>
      <c r="S32" s="5">
        <v>4.4175000000000004</v>
      </c>
      <c r="T32" s="5">
        <v>5.16</v>
      </c>
      <c r="V32" s="6" t="s">
        <v>158</v>
      </c>
      <c r="W32" s="6" t="s">
        <v>168</v>
      </c>
      <c r="X32" s="6">
        <v>116</v>
      </c>
      <c r="Y32" s="6">
        <v>0.67</v>
      </c>
      <c r="Z32" s="7">
        <v>3.6864763068345483</v>
      </c>
      <c r="AA32" s="6">
        <v>16.260000000000002</v>
      </c>
    </row>
    <row r="33" spans="1:27" x14ac:dyDescent="0.25">
      <c r="A33">
        <v>187</v>
      </c>
      <c r="B33" t="s">
        <v>62</v>
      </c>
      <c r="C33" t="s">
        <v>17</v>
      </c>
      <c r="D33" t="s">
        <v>17</v>
      </c>
      <c r="F33">
        <v>1145.76</v>
      </c>
      <c r="G33" t="s">
        <v>168</v>
      </c>
      <c r="H33">
        <v>0.5</v>
      </c>
      <c r="I33" s="5">
        <v>3.81</v>
      </c>
      <c r="P33" t="s">
        <v>158</v>
      </c>
      <c r="Q33" s="10">
        <v>3</v>
      </c>
      <c r="R33" s="5">
        <v>3.69</v>
      </c>
      <c r="S33" s="5">
        <v>4.8033333333333328</v>
      </c>
      <c r="T33" s="5">
        <v>6.1</v>
      </c>
      <c r="V33" s="6" t="s">
        <v>158</v>
      </c>
      <c r="W33" s="6" t="s">
        <v>169</v>
      </c>
      <c r="X33" s="6">
        <v>39</v>
      </c>
      <c r="Y33" s="6">
        <v>0.67</v>
      </c>
      <c r="Z33" s="7">
        <v>2.0603993726788574</v>
      </c>
      <c r="AA33" s="6">
        <v>3.6528387370805611</v>
      </c>
    </row>
    <row r="34" spans="1:27" x14ac:dyDescent="0.25">
      <c r="A34">
        <v>188</v>
      </c>
      <c r="B34" t="s">
        <v>62</v>
      </c>
      <c r="C34" t="s">
        <v>17</v>
      </c>
      <c r="D34" t="s">
        <v>17</v>
      </c>
      <c r="F34">
        <v>1150.04</v>
      </c>
      <c r="G34" t="s">
        <v>168</v>
      </c>
      <c r="H34">
        <v>1</v>
      </c>
      <c r="I34" s="5">
        <v>3.2</v>
      </c>
      <c r="O34" t="s">
        <v>70</v>
      </c>
      <c r="P34" t="s">
        <v>158</v>
      </c>
      <c r="Q34" s="10">
        <v>6</v>
      </c>
      <c r="R34" s="5">
        <v>3.32</v>
      </c>
      <c r="S34" s="5">
        <v>4.4133333333333331</v>
      </c>
      <c r="T34" s="5">
        <v>6.93</v>
      </c>
      <c r="V34" s="6" t="s">
        <v>158</v>
      </c>
      <c r="W34" s="6" t="s">
        <v>170</v>
      </c>
      <c r="X34" s="6">
        <v>18</v>
      </c>
      <c r="Y34" s="6">
        <v>0.59</v>
      </c>
      <c r="Z34" s="7">
        <v>1.6508697673321062</v>
      </c>
      <c r="AA34" s="6">
        <v>3.56788899900892</v>
      </c>
    </row>
    <row r="35" spans="1:27" x14ac:dyDescent="0.25">
      <c r="A35">
        <v>189</v>
      </c>
      <c r="B35" t="s">
        <v>62</v>
      </c>
      <c r="C35" t="s">
        <v>17</v>
      </c>
      <c r="D35" t="s">
        <v>17</v>
      </c>
      <c r="F35">
        <v>1161.48</v>
      </c>
      <c r="G35" t="s">
        <v>168</v>
      </c>
      <c r="H35">
        <v>0.5</v>
      </c>
      <c r="I35" s="5">
        <v>3.04</v>
      </c>
      <c r="O35" t="s">
        <v>71</v>
      </c>
      <c r="P35" t="s">
        <v>17</v>
      </c>
      <c r="Q35" s="10">
        <v>7</v>
      </c>
      <c r="R35" s="5">
        <v>6.43</v>
      </c>
      <c r="S35" s="5">
        <v>12.872857142857143</v>
      </c>
      <c r="T35" s="5">
        <v>24.12</v>
      </c>
      <c r="V35" s="6" t="s">
        <v>158</v>
      </c>
      <c r="W35" s="6" t="s">
        <v>171</v>
      </c>
      <c r="X35" s="6">
        <v>1</v>
      </c>
      <c r="Y35" s="6">
        <v>4.08</v>
      </c>
      <c r="Z35" s="7">
        <v>4.08</v>
      </c>
      <c r="AA35" s="6">
        <v>4.08</v>
      </c>
    </row>
    <row r="36" spans="1:27" x14ac:dyDescent="0.25">
      <c r="A36">
        <v>215</v>
      </c>
      <c r="B36" t="s">
        <v>67</v>
      </c>
      <c r="C36" s="4" t="s">
        <v>17</v>
      </c>
      <c r="D36" t="s">
        <v>17</v>
      </c>
      <c r="F36">
        <v>1279.9299999999998</v>
      </c>
      <c r="G36" t="s">
        <v>169</v>
      </c>
      <c r="H36">
        <v>0.70000000000004547</v>
      </c>
      <c r="I36" s="5">
        <v>5.16</v>
      </c>
      <c r="P36" t="s">
        <v>158</v>
      </c>
      <c r="Q36" s="10">
        <v>7</v>
      </c>
      <c r="R36" s="5">
        <v>5.05</v>
      </c>
      <c r="S36" s="5">
        <v>9.94</v>
      </c>
      <c r="T36" s="5">
        <v>19.46</v>
      </c>
      <c r="V36" t="s">
        <v>109</v>
      </c>
      <c r="W36" t="s">
        <v>172</v>
      </c>
      <c r="X36">
        <v>28</v>
      </c>
      <c r="Y36">
        <v>0.27</v>
      </c>
      <c r="Z36" s="5">
        <v>3.703928571428571</v>
      </c>
      <c r="AA36">
        <v>16.07</v>
      </c>
    </row>
    <row r="37" spans="1:27" x14ac:dyDescent="0.25">
      <c r="A37">
        <v>216</v>
      </c>
      <c r="B37" t="s">
        <v>67</v>
      </c>
      <c r="C37" s="4" t="s">
        <v>17</v>
      </c>
      <c r="D37" t="s">
        <v>17</v>
      </c>
      <c r="F37">
        <v>1286.6999999999998</v>
      </c>
      <c r="G37" t="s">
        <v>169</v>
      </c>
      <c r="H37">
        <v>0.79999999999995453</v>
      </c>
      <c r="I37" s="5">
        <v>2.83</v>
      </c>
      <c r="O37" t="s">
        <v>84</v>
      </c>
      <c r="P37" t="s">
        <v>158</v>
      </c>
      <c r="Q37" s="10">
        <v>10</v>
      </c>
      <c r="R37" s="5">
        <v>1.79</v>
      </c>
      <c r="S37" s="5">
        <v>2.2749999999999999</v>
      </c>
      <c r="T37" s="5">
        <v>3.81</v>
      </c>
      <c r="V37" t="s">
        <v>154</v>
      </c>
      <c r="X37">
        <v>414</v>
      </c>
      <c r="Y37">
        <v>0.13</v>
      </c>
      <c r="Z37" s="5">
        <v>3.3895853963739691</v>
      </c>
      <c r="AA37">
        <v>24.12</v>
      </c>
    </row>
    <row r="38" spans="1:27" x14ac:dyDescent="0.25">
      <c r="A38">
        <v>286</v>
      </c>
      <c r="B38" t="s">
        <v>90</v>
      </c>
      <c r="C38" t="s">
        <v>17</v>
      </c>
      <c r="D38" t="s">
        <v>17</v>
      </c>
      <c r="F38">
        <v>1075</v>
      </c>
      <c r="G38" t="s">
        <v>168</v>
      </c>
      <c r="I38" s="5">
        <v>2.661758459578083</v>
      </c>
      <c r="K38" t="s">
        <v>129</v>
      </c>
      <c r="O38" t="s">
        <v>85</v>
      </c>
      <c r="P38" t="s">
        <v>109</v>
      </c>
      <c r="Q38" s="10">
        <v>7</v>
      </c>
      <c r="R38" s="5">
        <v>0.86</v>
      </c>
      <c r="S38" s="5">
        <v>2.8285714285714287</v>
      </c>
      <c r="T38" s="5">
        <v>8.52</v>
      </c>
    </row>
    <row r="39" spans="1:27" x14ac:dyDescent="0.25">
      <c r="A39">
        <v>287</v>
      </c>
      <c r="B39" t="s">
        <v>90</v>
      </c>
      <c r="C39" t="s">
        <v>17</v>
      </c>
      <c r="D39" t="s">
        <v>17</v>
      </c>
      <c r="F39">
        <v>1108</v>
      </c>
      <c r="G39" t="s">
        <v>168</v>
      </c>
      <c r="I39" s="5">
        <v>3.0298739912218604</v>
      </c>
      <c r="K39" t="s">
        <v>129</v>
      </c>
      <c r="O39" t="s">
        <v>87</v>
      </c>
      <c r="P39" t="s">
        <v>17</v>
      </c>
      <c r="Q39" s="10">
        <v>4</v>
      </c>
      <c r="R39" s="5">
        <v>2.94</v>
      </c>
      <c r="S39" s="5">
        <v>4.1025</v>
      </c>
      <c r="T39" s="5">
        <v>4.82</v>
      </c>
    </row>
    <row r="40" spans="1:27" x14ac:dyDescent="0.25">
      <c r="A40">
        <v>288</v>
      </c>
      <c r="B40" t="s">
        <v>90</v>
      </c>
      <c r="C40" t="s">
        <v>17</v>
      </c>
      <c r="D40" t="s">
        <v>17</v>
      </c>
      <c r="F40">
        <v>1123</v>
      </c>
      <c r="G40" t="s">
        <v>168</v>
      </c>
      <c r="I40" s="5">
        <v>2.5201755627920148</v>
      </c>
      <c r="K40" t="s">
        <v>129</v>
      </c>
      <c r="P40" t="s">
        <v>158</v>
      </c>
      <c r="Q40" s="10">
        <v>5</v>
      </c>
      <c r="R40" s="5">
        <v>1.86</v>
      </c>
      <c r="S40" s="5">
        <v>2.9940000000000002</v>
      </c>
      <c r="T40" s="5">
        <v>3.58</v>
      </c>
    </row>
    <row r="41" spans="1:27" x14ac:dyDescent="0.25">
      <c r="A41">
        <v>289</v>
      </c>
      <c r="B41" t="s">
        <v>90</v>
      </c>
      <c r="C41" t="s">
        <v>17</v>
      </c>
      <c r="D41" t="s">
        <v>17</v>
      </c>
      <c r="F41">
        <v>1128</v>
      </c>
      <c r="G41" t="s">
        <v>168</v>
      </c>
      <c r="I41" s="5">
        <v>2.4918589834348013</v>
      </c>
      <c r="K41" t="s">
        <v>129</v>
      </c>
      <c r="O41" t="s">
        <v>89</v>
      </c>
      <c r="P41" t="s">
        <v>158</v>
      </c>
      <c r="Q41" s="10">
        <v>7</v>
      </c>
      <c r="R41" s="5">
        <v>0.67</v>
      </c>
      <c r="S41" s="5">
        <v>0.91428571428571437</v>
      </c>
      <c r="T41" s="5">
        <v>1.42</v>
      </c>
    </row>
    <row r="42" spans="1:27" x14ac:dyDescent="0.25">
      <c r="A42">
        <v>426</v>
      </c>
      <c r="B42" t="s">
        <v>112</v>
      </c>
      <c r="C42" t="s">
        <v>17</v>
      </c>
      <c r="D42" t="s">
        <v>17</v>
      </c>
      <c r="F42">
        <v>1135.395</v>
      </c>
      <c r="G42" t="s">
        <v>168</v>
      </c>
      <c r="H42">
        <v>0.36999999999989086</v>
      </c>
      <c r="I42" s="5">
        <v>8.67</v>
      </c>
      <c r="O42" t="s">
        <v>90</v>
      </c>
      <c r="P42" t="s">
        <v>17</v>
      </c>
      <c r="Q42" s="10">
        <v>4</v>
      </c>
      <c r="R42" s="5">
        <v>2.4918589834348013</v>
      </c>
      <c r="S42" s="5">
        <v>2.67591674925669</v>
      </c>
      <c r="T42" s="5">
        <v>3.0298739912218604</v>
      </c>
    </row>
    <row r="43" spans="1:27" x14ac:dyDescent="0.25">
      <c r="A43">
        <v>427</v>
      </c>
      <c r="B43" t="s">
        <v>112</v>
      </c>
      <c r="C43" t="s">
        <v>17</v>
      </c>
      <c r="D43" t="s">
        <v>17</v>
      </c>
      <c r="E43" t="s">
        <v>114</v>
      </c>
      <c r="F43">
        <v>1157.7150000000001</v>
      </c>
      <c r="G43" t="s">
        <v>168</v>
      </c>
      <c r="H43">
        <v>0.47000000000002728</v>
      </c>
      <c r="I43" s="5">
        <v>6.17</v>
      </c>
      <c r="P43" t="s">
        <v>158</v>
      </c>
      <c r="Q43" s="10">
        <v>12</v>
      </c>
      <c r="R43" s="5">
        <v>1.9255273962905282</v>
      </c>
      <c r="S43" s="5">
        <v>2.4588229741847183</v>
      </c>
      <c r="T43" s="5">
        <v>3.4263061022228518</v>
      </c>
    </row>
    <row r="44" spans="1:27" x14ac:dyDescent="0.25">
      <c r="A44">
        <v>434</v>
      </c>
      <c r="B44" t="s">
        <v>121</v>
      </c>
      <c r="C44" t="s">
        <v>17</v>
      </c>
      <c r="D44" t="s">
        <v>17</v>
      </c>
      <c r="F44">
        <v>1652.85</v>
      </c>
      <c r="G44" t="s">
        <v>171</v>
      </c>
      <c r="H44">
        <v>0.29999999999995453</v>
      </c>
      <c r="I44" s="5">
        <v>2.0699999999999998</v>
      </c>
      <c r="K44" t="s">
        <v>122</v>
      </c>
      <c r="O44" t="s">
        <v>98</v>
      </c>
      <c r="P44" t="s">
        <v>158</v>
      </c>
      <c r="Q44" s="10">
        <v>4</v>
      </c>
      <c r="R44" s="5">
        <v>0.89</v>
      </c>
      <c r="S44" s="5">
        <v>1.0649999999999999</v>
      </c>
      <c r="T44" s="5">
        <v>1.25</v>
      </c>
    </row>
    <row r="45" spans="1:27" x14ac:dyDescent="0.25">
      <c r="A45">
        <v>435</v>
      </c>
      <c r="B45" t="s">
        <v>121</v>
      </c>
      <c r="C45" t="s">
        <v>17</v>
      </c>
      <c r="D45" t="s">
        <v>17</v>
      </c>
      <c r="F45">
        <v>1674.2199999999998</v>
      </c>
      <c r="G45" t="s">
        <v>171</v>
      </c>
      <c r="H45">
        <v>0.29999999999995453</v>
      </c>
      <c r="I45" s="5">
        <v>1.79</v>
      </c>
      <c r="K45" t="s">
        <v>122</v>
      </c>
      <c r="O45" t="s">
        <v>100</v>
      </c>
      <c r="P45" t="s">
        <v>158</v>
      </c>
      <c r="Q45" s="10">
        <v>12</v>
      </c>
      <c r="R45" s="5">
        <v>0.13</v>
      </c>
      <c r="S45" s="5">
        <v>0.26833333333333337</v>
      </c>
      <c r="T45" s="5">
        <v>0.56000000000000005</v>
      </c>
    </row>
    <row r="46" spans="1:27" x14ac:dyDescent="0.25">
      <c r="A46">
        <v>436</v>
      </c>
      <c r="B46" t="s">
        <v>121</v>
      </c>
      <c r="C46" t="s">
        <v>17</v>
      </c>
      <c r="D46" t="s">
        <v>17</v>
      </c>
      <c r="F46">
        <v>1732.06</v>
      </c>
      <c r="G46" t="s">
        <v>171</v>
      </c>
      <c r="H46">
        <v>0.29999999999995453</v>
      </c>
      <c r="I46" s="5">
        <v>2.34</v>
      </c>
      <c r="K46" t="s">
        <v>122</v>
      </c>
      <c r="O46" t="s">
        <v>101</v>
      </c>
      <c r="P46" t="s">
        <v>158</v>
      </c>
      <c r="Q46" s="10">
        <v>6</v>
      </c>
      <c r="R46" s="5">
        <v>0.59</v>
      </c>
      <c r="S46" s="5">
        <v>0.86</v>
      </c>
      <c r="T46" s="5">
        <v>1.24</v>
      </c>
    </row>
    <row r="47" spans="1:27" x14ac:dyDescent="0.25">
      <c r="A47">
        <v>437</v>
      </c>
      <c r="B47" t="s">
        <v>121</v>
      </c>
      <c r="C47" t="s">
        <v>17</v>
      </c>
      <c r="D47" t="s">
        <v>17</v>
      </c>
      <c r="F47">
        <v>1792.98</v>
      </c>
      <c r="G47" t="s">
        <v>171</v>
      </c>
      <c r="H47">
        <v>0.3000000000001819</v>
      </c>
      <c r="I47" s="5">
        <v>5.63</v>
      </c>
      <c r="K47" t="s">
        <v>122</v>
      </c>
      <c r="O47" t="s">
        <v>103</v>
      </c>
      <c r="P47" t="s">
        <v>158</v>
      </c>
      <c r="Q47" s="10">
        <v>18</v>
      </c>
      <c r="R47" s="5">
        <v>1.47</v>
      </c>
      <c r="S47" s="5">
        <v>2.44</v>
      </c>
      <c r="T47" s="5">
        <v>3.58</v>
      </c>
    </row>
    <row r="48" spans="1:27" x14ac:dyDescent="0.25">
      <c r="A48">
        <v>440</v>
      </c>
      <c r="B48" t="s">
        <v>126</v>
      </c>
      <c r="C48" t="s">
        <v>17</v>
      </c>
      <c r="D48" t="s">
        <v>17</v>
      </c>
      <c r="F48">
        <v>1457.25</v>
      </c>
      <c r="G48" t="s">
        <v>170</v>
      </c>
      <c r="H48">
        <v>0.3000000000001819</v>
      </c>
      <c r="I48" s="5">
        <v>1.4259999999999999</v>
      </c>
      <c r="K48" t="s">
        <v>122</v>
      </c>
      <c r="O48" t="s">
        <v>105</v>
      </c>
      <c r="P48" t="s">
        <v>158</v>
      </c>
      <c r="Q48" s="10">
        <v>10</v>
      </c>
      <c r="R48" s="5">
        <v>1.96</v>
      </c>
      <c r="S48" s="5">
        <v>2.4340000000000002</v>
      </c>
      <c r="T48" s="5">
        <v>2.99</v>
      </c>
    </row>
    <row r="49" spans="1:20" x14ac:dyDescent="0.25">
      <c r="A49">
        <v>441</v>
      </c>
      <c r="B49" t="s">
        <v>126</v>
      </c>
      <c r="C49" t="s">
        <v>17</v>
      </c>
      <c r="D49" t="s">
        <v>17</v>
      </c>
      <c r="F49">
        <v>1509.8200000000002</v>
      </c>
      <c r="G49" t="s">
        <v>170</v>
      </c>
      <c r="H49">
        <v>0.29999999999995453</v>
      </c>
      <c r="I49" s="5">
        <v>1.946</v>
      </c>
      <c r="K49" t="s">
        <v>122</v>
      </c>
      <c r="O49" t="s">
        <v>106</v>
      </c>
      <c r="P49" t="s">
        <v>17</v>
      </c>
      <c r="Q49" s="10">
        <v>3</v>
      </c>
      <c r="R49" s="5">
        <v>2.67</v>
      </c>
      <c r="S49" s="5">
        <v>3.1466666666666669</v>
      </c>
      <c r="T49" s="5">
        <v>3.63</v>
      </c>
    </row>
    <row r="50" spans="1:20" x14ac:dyDescent="0.25">
      <c r="A50">
        <v>442</v>
      </c>
      <c r="B50" t="s">
        <v>126</v>
      </c>
      <c r="C50" t="s">
        <v>17</v>
      </c>
      <c r="D50" t="s">
        <v>17</v>
      </c>
      <c r="F50">
        <v>1550.3200000000002</v>
      </c>
      <c r="G50" t="s">
        <v>170</v>
      </c>
      <c r="H50">
        <v>0.29999999999995453</v>
      </c>
      <c r="I50" s="5">
        <v>1.893</v>
      </c>
      <c r="K50" t="s">
        <v>122</v>
      </c>
      <c r="P50" t="s">
        <v>158</v>
      </c>
      <c r="Q50" s="10">
        <v>15</v>
      </c>
      <c r="R50" s="5">
        <v>2.1</v>
      </c>
      <c r="S50" s="5">
        <v>3.0273333333333334</v>
      </c>
      <c r="T50" s="5">
        <v>4.42</v>
      </c>
    </row>
    <row r="51" spans="1:20" x14ac:dyDescent="0.25">
      <c r="A51">
        <v>443</v>
      </c>
      <c r="B51" t="s">
        <v>126</v>
      </c>
      <c r="C51" t="s">
        <v>17</v>
      </c>
      <c r="D51" t="s">
        <v>17</v>
      </c>
      <c r="F51">
        <v>1576.98</v>
      </c>
      <c r="G51" t="s">
        <v>170</v>
      </c>
      <c r="H51">
        <v>0.3000000000001819</v>
      </c>
      <c r="I51" s="5">
        <v>2.335</v>
      </c>
      <c r="K51" t="s">
        <v>122</v>
      </c>
      <c r="O51" t="s">
        <v>108</v>
      </c>
      <c r="P51" t="s">
        <v>109</v>
      </c>
      <c r="Q51" s="10">
        <v>21</v>
      </c>
      <c r="R51" s="5">
        <v>0.27</v>
      </c>
      <c r="S51" s="5">
        <v>3.9957142857142856</v>
      </c>
      <c r="T51" s="5">
        <v>16.07</v>
      </c>
    </row>
    <row r="52" spans="1:20" x14ac:dyDescent="0.25">
      <c r="A52">
        <v>445</v>
      </c>
      <c r="B52" t="s">
        <v>124</v>
      </c>
      <c r="C52" t="s">
        <v>17</v>
      </c>
      <c r="D52" t="s">
        <v>17</v>
      </c>
      <c r="F52">
        <v>1658.0500000000002</v>
      </c>
      <c r="G52" t="s">
        <v>171</v>
      </c>
      <c r="H52">
        <v>0.29999999999995453</v>
      </c>
      <c r="I52" s="5">
        <v>4.74</v>
      </c>
      <c r="K52" t="s">
        <v>122</v>
      </c>
      <c r="O52" t="s">
        <v>110</v>
      </c>
      <c r="P52" t="s">
        <v>158</v>
      </c>
      <c r="Q52" s="10">
        <v>9</v>
      </c>
      <c r="R52" s="5">
        <v>1.1499999999999999</v>
      </c>
      <c r="S52" s="5">
        <v>1.8377777777777777</v>
      </c>
      <c r="T52" s="5">
        <v>2.5</v>
      </c>
    </row>
    <row r="53" spans="1:20" x14ac:dyDescent="0.25">
      <c r="A53">
        <v>446</v>
      </c>
      <c r="B53" t="s">
        <v>124</v>
      </c>
      <c r="C53" t="s">
        <v>17</v>
      </c>
      <c r="D53" t="s">
        <v>17</v>
      </c>
      <c r="F53">
        <v>1717.88</v>
      </c>
      <c r="G53" t="s">
        <v>171</v>
      </c>
      <c r="H53">
        <v>0.29999999999995453</v>
      </c>
      <c r="I53" s="5">
        <v>5.36</v>
      </c>
      <c r="K53" t="s">
        <v>122</v>
      </c>
      <c r="O53" t="s">
        <v>112</v>
      </c>
      <c r="P53" t="s">
        <v>17</v>
      </c>
      <c r="Q53" s="10">
        <v>4</v>
      </c>
      <c r="R53" s="5">
        <v>6.17</v>
      </c>
      <c r="S53" s="5">
        <v>7.5400000000000009</v>
      </c>
      <c r="T53" s="5">
        <v>9</v>
      </c>
    </row>
    <row r="54" spans="1:20" x14ac:dyDescent="0.25">
      <c r="A54">
        <v>447</v>
      </c>
      <c r="B54" t="s">
        <v>124</v>
      </c>
      <c r="C54" t="s">
        <v>17</v>
      </c>
      <c r="D54" t="s">
        <v>17</v>
      </c>
      <c r="F54">
        <v>1775.6799999999998</v>
      </c>
      <c r="G54" t="s">
        <v>171</v>
      </c>
      <c r="H54">
        <v>1.7000000000000455</v>
      </c>
      <c r="I54" s="5">
        <v>5.56</v>
      </c>
      <c r="K54" t="s">
        <v>122</v>
      </c>
      <c r="P54" t="s">
        <v>158</v>
      </c>
      <c r="Q54" s="10">
        <v>10</v>
      </c>
      <c r="R54" s="5">
        <v>4.87</v>
      </c>
      <c r="S54" s="5">
        <v>6.8289999999999988</v>
      </c>
      <c r="T54" s="5">
        <v>9.91</v>
      </c>
    </row>
    <row r="55" spans="1:20" x14ac:dyDescent="0.25">
      <c r="A55">
        <v>448</v>
      </c>
      <c r="B55" t="s">
        <v>124</v>
      </c>
      <c r="C55" t="s">
        <v>17</v>
      </c>
      <c r="D55" t="s">
        <v>17</v>
      </c>
      <c r="F55">
        <v>1777.3400000000001</v>
      </c>
      <c r="G55" t="s">
        <v>171</v>
      </c>
      <c r="H55">
        <v>0.29999999999995453</v>
      </c>
      <c r="I55" s="5">
        <v>8.24</v>
      </c>
      <c r="K55" t="s">
        <v>122</v>
      </c>
      <c r="O55" t="s">
        <v>165</v>
      </c>
      <c r="P55" t="s">
        <v>165</v>
      </c>
      <c r="Q55" s="10"/>
      <c r="R55" s="5"/>
      <c r="S55" s="5"/>
      <c r="T55" s="5"/>
    </row>
    <row r="56" spans="1:20" x14ac:dyDescent="0.25">
      <c r="A56">
        <v>450</v>
      </c>
      <c r="B56" t="s">
        <v>123</v>
      </c>
      <c r="C56" t="s">
        <v>17</v>
      </c>
      <c r="D56" t="s">
        <v>17</v>
      </c>
      <c r="F56">
        <v>1642.87</v>
      </c>
      <c r="G56" t="s">
        <v>171</v>
      </c>
      <c r="H56">
        <v>0.29999999999995453</v>
      </c>
      <c r="I56" s="5">
        <v>1.8460000000000001</v>
      </c>
      <c r="K56" t="s">
        <v>122</v>
      </c>
    </row>
    <row r="57" spans="1:20" x14ac:dyDescent="0.25">
      <c r="A57">
        <v>238</v>
      </c>
      <c r="B57" t="s">
        <v>71</v>
      </c>
      <c r="C57" t="s">
        <v>17</v>
      </c>
      <c r="D57" t="s">
        <v>17</v>
      </c>
      <c r="E57" t="s">
        <v>72</v>
      </c>
      <c r="F57">
        <v>1002.14</v>
      </c>
      <c r="G57" t="s">
        <v>168</v>
      </c>
      <c r="H57">
        <v>0.27999999999997272</v>
      </c>
      <c r="I57" s="5">
        <v>21.83</v>
      </c>
      <c r="K57" t="s">
        <v>76</v>
      </c>
    </row>
    <row r="58" spans="1:20" x14ac:dyDescent="0.25">
      <c r="A58">
        <v>239</v>
      </c>
      <c r="B58" t="s">
        <v>71</v>
      </c>
      <c r="C58" t="s">
        <v>17</v>
      </c>
      <c r="D58" t="s">
        <v>17</v>
      </c>
      <c r="E58" t="s">
        <v>72</v>
      </c>
      <c r="F58">
        <v>1002.625</v>
      </c>
      <c r="G58" t="s">
        <v>168</v>
      </c>
      <c r="H58">
        <v>0.69000000000005457</v>
      </c>
      <c r="I58" s="5">
        <v>6.72</v>
      </c>
      <c r="K58" t="s">
        <v>78</v>
      </c>
    </row>
    <row r="59" spans="1:20" x14ac:dyDescent="0.25">
      <c r="A59">
        <v>240</v>
      </c>
      <c r="B59" t="s">
        <v>71</v>
      </c>
      <c r="C59" t="s">
        <v>17</v>
      </c>
      <c r="D59" t="s">
        <v>17</v>
      </c>
      <c r="E59" t="s">
        <v>72</v>
      </c>
      <c r="F59">
        <v>1003.325</v>
      </c>
      <c r="G59" t="s">
        <v>168</v>
      </c>
      <c r="H59">
        <v>0.70999999999992269</v>
      </c>
      <c r="I59" s="5">
        <v>12.76</v>
      </c>
      <c r="K59" t="s">
        <v>77</v>
      </c>
    </row>
    <row r="60" spans="1:20" x14ac:dyDescent="0.25">
      <c r="A60">
        <v>381</v>
      </c>
      <c r="B60" t="s">
        <v>106</v>
      </c>
      <c r="C60" t="s">
        <v>17</v>
      </c>
      <c r="D60" t="s">
        <v>17</v>
      </c>
      <c r="E60" t="s">
        <v>68</v>
      </c>
      <c r="F60">
        <v>1105.33</v>
      </c>
      <c r="G60" t="s">
        <v>168</v>
      </c>
      <c r="H60">
        <v>0.5</v>
      </c>
      <c r="I60" s="5">
        <v>3.14</v>
      </c>
      <c r="K60" t="s">
        <v>107</v>
      </c>
    </row>
    <row r="61" spans="1:20" x14ac:dyDescent="0.25">
      <c r="A61">
        <v>382</v>
      </c>
      <c r="B61" t="s">
        <v>106</v>
      </c>
      <c r="C61" t="s">
        <v>17</v>
      </c>
      <c r="D61" t="s">
        <v>17</v>
      </c>
      <c r="E61" t="s">
        <v>68</v>
      </c>
      <c r="F61">
        <v>1111.46</v>
      </c>
      <c r="G61" t="s">
        <v>168</v>
      </c>
      <c r="H61">
        <v>0.5</v>
      </c>
      <c r="I61" s="5">
        <v>2.67</v>
      </c>
      <c r="K61" t="s">
        <v>107</v>
      </c>
    </row>
    <row r="62" spans="1:20" x14ac:dyDescent="0.25">
      <c r="A62">
        <v>383</v>
      </c>
      <c r="B62" t="s">
        <v>106</v>
      </c>
      <c r="C62" t="s">
        <v>17</v>
      </c>
      <c r="D62" t="s">
        <v>17</v>
      </c>
      <c r="E62" t="s">
        <v>68</v>
      </c>
      <c r="F62">
        <v>1124.52</v>
      </c>
      <c r="G62" t="s">
        <v>168</v>
      </c>
      <c r="H62">
        <v>0.5</v>
      </c>
      <c r="I62" s="5">
        <v>3.63</v>
      </c>
      <c r="K62" t="s">
        <v>107</v>
      </c>
    </row>
    <row r="63" spans="1:20" x14ac:dyDescent="0.25">
      <c r="A63">
        <v>237</v>
      </c>
      <c r="B63" t="s">
        <v>71</v>
      </c>
      <c r="C63" t="s">
        <v>17</v>
      </c>
      <c r="D63" t="s">
        <v>17</v>
      </c>
      <c r="F63">
        <v>996.64499999999998</v>
      </c>
      <c r="G63" t="s">
        <v>167</v>
      </c>
      <c r="H63">
        <v>0.54999999999995453</v>
      </c>
      <c r="I63" s="5">
        <v>24.12</v>
      </c>
      <c r="K63" t="s">
        <v>79</v>
      </c>
    </row>
    <row r="64" spans="1:20" x14ac:dyDescent="0.25">
      <c r="A64">
        <v>1</v>
      </c>
      <c r="B64" t="s">
        <v>128</v>
      </c>
      <c r="C64" t="s">
        <v>18</v>
      </c>
      <c r="D64" t="s">
        <v>158</v>
      </c>
      <c r="E64" t="s">
        <v>8</v>
      </c>
      <c r="F64">
        <v>1016.895</v>
      </c>
      <c r="G64" t="s">
        <v>168</v>
      </c>
      <c r="H64">
        <v>3.2100000000000364</v>
      </c>
      <c r="I64" s="5">
        <v>3.07</v>
      </c>
      <c r="J64" t="s">
        <v>9</v>
      </c>
    </row>
    <row r="65" spans="1:11" x14ac:dyDescent="0.25">
      <c r="A65">
        <v>2</v>
      </c>
      <c r="B65" t="s">
        <v>128</v>
      </c>
      <c r="C65" t="s">
        <v>18</v>
      </c>
      <c r="D65" t="s">
        <v>158</v>
      </c>
      <c r="E65" t="s">
        <v>5</v>
      </c>
      <c r="F65">
        <v>1046.585</v>
      </c>
      <c r="G65" t="s">
        <v>168</v>
      </c>
      <c r="H65">
        <v>10.309999999999945</v>
      </c>
      <c r="I65" s="5">
        <v>3.55</v>
      </c>
      <c r="J65" t="s">
        <v>9</v>
      </c>
      <c r="K65" t="s">
        <v>138</v>
      </c>
    </row>
    <row r="66" spans="1:11" x14ac:dyDescent="0.25">
      <c r="A66">
        <v>3</v>
      </c>
      <c r="B66" t="s">
        <v>128</v>
      </c>
      <c r="C66" t="s">
        <v>18</v>
      </c>
      <c r="D66" t="s">
        <v>158</v>
      </c>
      <c r="E66" t="s">
        <v>11</v>
      </c>
      <c r="F66">
        <v>1129.645</v>
      </c>
      <c r="G66" t="s">
        <v>168</v>
      </c>
      <c r="H66">
        <v>1.9099999999998545</v>
      </c>
      <c r="I66" s="5">
        <v>7.93</v>
      </c>
      <c r="J66" t="s">
        <v>9</v>
      </c>
    </row>
    <row r="67" spans="1:11" x14ac:dyDescent="0.25">
      <c r="A67">
        <v>4</v>
      </c>
      <c r="B67" t="s">
        <v>128</v>
      </c>
      <c r="C67" t="s">
        <v>18</v>
      </c>
      <c r="D67" t="s">
        <v>158</v>
      </c>
      <c r="E67" t="s">
        <v>12</v>
      </c>
      <c r="F67">
        <v>1132.915</v>
      </c>
      <c r="G67" t="s">
        <v>168</v>
      </c>
      <c r="H67">
        <v>0.95000000000004547</v>
      </c>
      <c r="I67" s="5">
        <v>7.16</v>
      </c>
      <c r="J67" t="s">
        <v>9</v>
      </c>
    </row>
    <row r="68" spans="1:11" x14ac:dyDescent="0.25">
      <c r="A68">
        <v>6</v>
      </c>
      <c r="B68" t="s">
        <v>128</v>
      </c>
      <c r="C68" t="s">
        <v>18</v>
      </c>
      <c r="D68" t="s">
        <v>158</v>
      </c>
      <c r="E68" t="s">
        <v>15</v>
      </c>
      <c r="F68">
        <v>1145.48</v>
      </c>
      <c r="G68" t="s">
        <v>168</v>
      </c>
      <c r="H68">
        <v>1.3800000000001091</v>
      </c>
      <c r="I68" s="5">
        <v>7.97</v>
      </c>
      <c r="J68" t="s">
        <v>9</v>
      </c>
    </row>
    <row r="69" spans="1:11" x14ac:dyDescent="0.25">
      <c r="A69">
        <v>8</v>
      </c>
      <c r="B69" t="s">
        <v>128</v>
      </c>
      <c r="C69" t="s">
        <v>18</v>
      </c>
      <c r="D69" t="s">
        <v>158</v>
      </c>
      <c r="E69" t="s">
        <v>16</v>
      </c>
      <c r="F69">
        <v>1153.135</v>
      </c>
      <c r="G69" t="s">
        <v>168</v>
      </c>
      <c r="H69">
        <v>0.92999999999983629</v>
      </c>
      <c r="I69" s="5">
        <v>11.18</v>
      </c>
      <c r="J69" t="s">
        <v>9</v>
      </c>
    </row>
    <row r="70" spans="1:11" x14ac:dyDescent="0.25">
      <c r="A70">
        <v>50</v>
      </c>
      <c r="B70" t="s">
        <v>31</v>
      </c>
      <c r="C70" t="s">
        <v>18</v>
      </c>
      <c r="D70" t="s">
        <v>158</v>
      </c>
      <c r="E70" t="s">
        <v>5</v>
      </c>
      <c r="F70">
        <v>1047</v>
      </c>
      <c r="G70" t="s">
        <v>168</v>
      </c>
      <c r="H70">
        <v>6.5999999999999091</v>
      </c>
      <c r="I70" s="5">
        <v>7.03</v>
      </c>
      <c r="J70" t="s">
        <v>9</v>
      </c>
    </row>
    <row r="71" spans="1:11" x14ac:dyDescent="0.25">
      <c r="A71">
        <v>51</v>
      </c>
      <c r="B71" t="s">
        <v>31</v>
      </c>
      <c r="C71" t="s">
        <v>18</v>
      </c>
      <c r="D71" t="s">
        <v>158</v>
      </c>
      <c r="E71" t="s">
        <v>5</v>
      </c>
      <c r="F71">
        <v>1051.9850000000001</v>
      </c>
      <c r="G71" t="s">
        <v>168</v>
      </c>
      <c r="H71">
        <v>1.3700000000001182</v>
      </c>
      <c r="I71" s="5">
        <v>6.14</v>
      </c>
      <c r="J71" t="s">
        <v>9</v>
      </c>
    </row>
    <row r="72" spans="1:11" x14ac:dyDescent="0.25">
      <c r="A72">
        <v>52</v>
      </c>
      <c r="B72" t="s">
        <v>31</v>
      </c>
      <c r="C72" t="s">
        <v>18</v>
      </c>
      <c r="D72" t="s">
        <v>158</v>
      </c>
      <c r="E72" t="s">
        <v>5</v>
      </c>
      <c r="F72">
        <v>1056.3150000000001</v>
      </c>
      <c r="G72" t="s">
        <v>168</v>
      </c>
      <c r="H72">
        <v>2.0899999999999181</v>
      </c>
      <c r="I72" s="5">
        <v>4.8099999999999996</v>
      </c>
      <c r="J72" t="s">
        <v>9</v>
      </c>
    </row>
    <row r="73" spans="1:11" x14ac:dyDescent="0.25">
      <c r="A73">
        <v>53</v>
      </c>
      <c r="B73" t="s">
        <v>31</v>
      </c>
      <c r="C73" t="s">
        <v>18</v>
      </c>
      <c r="D73" t="s">
        <v>158</v>
      </c>
      <c r="E73" t="s">
        <v>5</v>
      </c>
      <c r="F73">
        <v>1061.77</v>
      </c>
      <c r="G73" t="s">
        <v>168</v>
      </c>
      <c r="H73">
        <v>2.3800000000001091</v>
      </c>
      <c r="I73" s="5">
        <v>5.17</v>
      </c>
      <c r="J73" t="s">
        <v>9</v>
      </c>
    </row>
    <row r="74" spans="1:11" x14ac:dyDescent="0.25">
      <c r="A74">
        <v>54</v>
      </c>
      <c r="B74" t="s">
        <v>31</v>
      </c>
      <c r="C74" t="s">
        <v>18</v>
      </c>
      <c r="D74" t="s">
        <v>158</v>
      </c>
      <c r="E74" t="s">
        <v>22</v>
      </c>
      <c r="F74">
        <v>1070</v>
      </c>
      <c r="G74" t="s">
        <v>168</v>
      </c>
      <c r="H74">
        <v>0.57999999999992724</v>
      </c>
      <c r="I74" s="5">
        <v>6.14</v>
      </c>
      <c r="J74" t="s">
        <v>9</v>
      </c>
      <c r="K74" t="s">
        <v>139</v>
      </c>
    </row>
    <row r="75" spans="1:11" x14ac:dyDescent="0.25">
      <c r="A75">
        <v>55</v>
      </c>
      <c r="B75" t="s">
        <v>31</v>
      </c>
      <c r="C75" t="s">
        <v>18</v>
      </c>
      <c r="D75" t="s">
        <v>158</v>
      </c>
      <c r="E75" t="s">
        <v>22</v>
      </c>
      <c r="F75">
        <v>1074.595</v>
      </c>
      <c r="G75" t="s">
        <v>168</v>
      </c>
      <c r="H75">
        <v>0.76999999999998181</v>
      </c>
      <c r="I75" s="5">
        <v>10.48</v>
      </c>
      <c r="J75" t="s">
        <v>9</v>
      </c>
      <c r="K75" t="s">
        <v>139</v>
      </c>
    </row>
    <row r="76" spans="1:11" x14ac:dyDescent="0.25">
      <c r="A76">
        <v>56</v>
      </c>
      <c r="B76" t="s">
        <v>31</v>
      </c>
      <c r="C76" t="s">
        <v>18</v>
      </c>
      <c r="D76" t="s">
        <v>158</v>
      </c>
      <c r="E76" t="s">
        <v>32</v>
      </c>
      <c r="F76">
        <v>1146.3899999999999</v>
      </c>
      <c r="G76" t="s">
        <v>168</v>
      </c>
      <c r="H76">
        <v>2.2200000000000273</v>
      </c>
      <c r="I76" s="5">
        <v>5.87</v>
      </c>
      <c r="J76" t="s">
        <v>9</v>
      </c>
    </row>
    <row r="77" spans="1:11" x14ac:dyDescent="0.25">
      <c r="A77">
        <v>57</v>
      </c>
      <c r="B77" t="s">
        <v>31</v>
      </c>
      <c r="C77" t="s">
        <v>18</v>
      </c>
      <c r="D77" t="s">
        <v>158</v>
      </c>
      <c r="E77" t="s">
        <v>11</v>
      </c>
      <c r="F77">
        <v>1150.5999999999999</v>
      </c>
      <c r="G77" t="s">
        <v>168</v>
      </c>
      <c r="H77">
        <v>2.1400000000001</v>
      </c>
      <c r="I77" s="5">
        <v>5.9</v>
      </c>
      <c r="J77" t="s">
        <v>9</v>
      </c>
    </row>
    <row r="78" spans="1:11" x14ac:dyDescent="0.25">
      <c r="A78">
        <v>58</v>
      </c>
      <c r="B78" t="s">
        <v>31</v>
      </c>
      <c r="C78" t="s">
        <v>18</v>
      </c>
      <c r="D78" t="s">
        <v>158</v>
      </c>
      <c r="E78" t="s">
        <v>12</v>
      </c>
      <c r="F78">
        <v>1155.72</v>
      </c>
      <c r="G78" t="s">
        <v>168</v>
      </c>
      <c r="H78">
        <v>1.9400000000000546</v>
      </c>
      <c r="I78" s="5">
        <v>5.44</v>
      </c>
      <c r="J78" t="s">
        <v>9</v>
      </c>
    </row>
    <row r="79" spans="1:11" x14ac:dyDescent="0.25">
      <c r="A79">
        <v>59</v>
      </c>
      <c r="B79" t="s">
        <v>31</v>
      </c>
      <c r="C79" t="s">
        <v>18</v>
      </c>
      <c r="D79" t="s">
        <v>158</v>
      </c>
      <c r="E79" t="s">
        <v>13</v>
      </c>
      <c r="F79">
        <v>1166.345</v>
      </c>
      <c r="G79" t="s">
        <v>168</v>
      </c>
      <c r="H79">
        <v>1.3699999999998909</v>
      </c>
      <c r="I79" s="5">
        <v>5.85</v>
      </c>
      <c r="J79" t="s">
        <v>9</v>
      </c>
    </row>
    <row r="80" spans="1:11" x14ac:dyDescent="0.25">
      <c r="A80">
        <v>60</v>
      </c>
      <c r="B80" t="s">
        <v>31</v>
      </c>
      <c r="C80" t="s">
        <v>18</v>
      </c>
      <c r="D80" t="s">
        <v>158</v>
      </c>
      <c r="E80" t="s">
        <v>13</v>
      </c>
      <c r="F80">
        <v>1158.665</v>
      </c>
      <c r="G80" t="s">
        <v>168</v>
      </c>
      <c r="H80">
        <v>0.82999999999992724</v>
      </c>
      <c r="I80" s="5">
        <v>13.58</v>
      </c>
      <c r="J80" t="s">
        <v>9</v>
      </c>
      <c r="K80" t="s">
        <v>140</v>
      </c>
    </row>
    <row r="81" spans="1:11" x14ac:dyDescent="0.25">
      <c r="A81">
        <v>61</v>
      </c>
      <c r="B81" t="s">
        <v>31</v>
      </c>
      <c r="C81" t="s">
        <v>18</v>
      </c>
      <c r="D81" t="s">
        <v>158</v>
      </c>
      <c r="E81" t="s">
        <v>22</v>
      </c>
      <c r="F81">
        <v>1171.105</v>
      </c>
      <c r="G81" t="s">
        <v>168</v>
      </c>
      <c r="H81">
        <v>1.3499999999999091</v>
      </c>
      <c r="I81" s="5">
        <v>4.8499999999999996</v>
      </c>
      <c r="J81" t="s">
        <v>9</v>
      </c>
    </row>
    <row r="82" spans="1:11" x14ac:dyDescent="0.25">
      <c r="A82">
        <v>118</v>
      </c>
      <c r="B82" t="s">
        <v>47</v>
      </c>
      <c r="C82" s="4" t="s">
        <v>18</v>
      </c>
      <c r="D82" t="s">
        <v>158</v>
      </c>
      <c r="F82">
        <v>876.76</v>
      </c>
      <c r="G82" t="s">
        <v>167</v>
      </c>
      <c r="H82">
        <v>2.7999999999999545</v>
      </c>
      <c r="I82" s="5">
        <v>0.73</v>
      </c>
      <c r="J82" t="s">
        <v>9</v>
      </c>
      <c r="K82" t="s">
        <v>141</v>
      </c>
    </row>
    <row r="83" spans="1:11" x14ac:dyDescent="0.25">
      <c r="A83">
        <v>119</v>
      </c>
      <c r="B83" t="s">
        <v>47</v>
      </c>
      <c r="C83" s="4" t="s">
        <v>18</v>
      </c>
      <c r="D83" t="s">
        <v>158</v>
      </c>
      <c r="F83">
        <v>884.99</v>
      </c>
      <c r="G83" t="s">
        <v>167</v>
      </c>
      <c r="H83">
        <v>4.5</v>
      </c>
      <c r="I83" s="5">
        <v>1.33</v>
      </c>
      <c r="J83" t="s">
        <v>9</v>
      </c>
      <c r="K83" t="s">
        <v>141</v>
      </c>
    </row>
    <row r="84" spans="1:11" x14ac:dyDescent="0.25">
      <c r="A84">
        <v>120</v>
      </c>
      <c r="B84" t="s">
        <v>47</v>
      </c>
      <c r="C84" s="4" t="s">
        <v>18</v>
      </c>
      <c r="D84" t="s">
        <v>158</v>
      </c>
      <c r="F84">
        <v>890.40000000000009</v>
      </c>
      <c r="G84" t="s">
        <v>167</v>
      </c>
      <c r="H84">
        <v>5.6000000000000227</v>
      </c>
      <c r="I84" s="5">
        <v>0.92</v>
      </c>
      <c r="J84" t="s">
        <v>9</v>
      </c>
      <c r="K84" t="s">
        <v>141</v>
      </c>
    </row>
    <row r="85" spans="1:11" x14ac:dyDescent="0.25">
      <c r="A85">
        <v>121</v>
      </c>
      <c r="B85" t="s">
        <v>47</v>
      </c>
      <c r="C85" s="4" t="s">
        <v>18</v>
      </c>
      <c r="D85" t="s">
        <v>158</v>
      </c>
      <c r="F85">
        <v>896.59500000000003</v>
      </c>
      <c r="G85" t="s">
        <v>167</v>
      </c>
      <c r="H85">
        <v>5.5900000000000318</v>
      </c>
      <c r="I85" s="5">
        <v>0.94</v>
      </c>
      <c r="J85" t="s">
        <v>9</v>
      </c>
      <c r="K85" t="s">
        <v>141</v>
      </c>
    </row>
    <row r="86" spans="1:11" x14ac:dyDescent="0.25">
      <c r="A86">
        <v>122</v>
      </c>
      <c r="B86" t="s">
        <v>47</v>
      </c>
      <c r="C86" s="4" t="s">
        <v>18</v>
      </c>
      <c r="D86" t="s">
        <v>158</v>
      </c>
      <c r="F86">
        <v>901.5</v>
      </c>
      <c r="G86" t="s">
        <v>167</v>
      </c>
      <c r="H86">
        <v>2.4000000000000909</v>
      </c>
      <c r="I86" s="5">
        <v>0.93</v>
      </c>
      <c r="J86" t="s">
        <v>9</v>
      </c>
      <c r="K86" t="s">
        <v>141</v>
      </c>
    </row>
    <row r="87" spans="1:11" x14ac:dyDescent="0.25">
      <c r="A87">
        <v>123</v>
      </c>
      <c r="B87" t="s">
        <v>47</v>
      </c>
      <c r="C87" s="4" t="s">
        <v>18</v>
      </c>
      <c r="D87" t="s">
        <v>158</v>
      </c>
      <c r="F87">
        <v>922.23</v>
      </c>
      <c r="G87" t="s">
        <v>167</v>
      </c>
      <c r="H87">
        <v>5.5599999999999454</v>
      </c>
      <c r="I87" s="5">
        <v>0.91</v>
      </c>
      <c r="J87" t="s">
        <v>9</v>
      </c>
      <c r="K87" t="s">
        <v>141</v>
      </c>
    </row>
    <row r="88" spans="1:11" x14ac:dyDescent="0.25">
      <c r="A88">
        <v>124</v>
      </c>
      <c r="B88" t="s">
        <v>47</v>
      </c>
      <c r="C88" s="4" t="s">
        <v>18</v>
      </c>
      <c r="D88" t="s">
        <v>158</v>
      </c>
      <c r="F88">
        <v>929.61</v>
      </c>
      <c r="G88" t="s">
        <v>167</v>
      </c>
      <c r="H88">
        <v>0.81999999999993634</v>
      </c>
      <c r="I88" s="5">
        <v>1.71</v>
      </c>
      <c r="J88" t="s">
        <v>9</v>
      </c>
      <c r="K88" t="s">
        <v>142</v>
      </c>
    </row>
    <row r="89" spans="1:11" x14ac:dyDescent="0.25">
      <c r="A89">
        <v>125</v>
      </c>
      <c r="B89" t="s">
        <v>51</v>
      </c>
      <c r="C89" s="4" t="s">
        <v>18</v>
      </c>
      <c r="D89" t="s">
        <v>158</v>
      </c>
      <c r="F89">
        <v>618.83500000000004</v>
      </c>
      <c r="G89" t="s">
        <v>173</v>
      </c>
      <c r="H89">
        <v>2.4099999999999682</v>
      </c>
      <c r="I89" s="5">
        <v>2.36</v>
      </c>
      <c r="J89" t="s">
        <v>9</v>
      </c>
      <c r="K89" t="s">
        <v>143</v>
      </c>
    </row>
    <row r="90" spans="1:11" x14ac:dyDescent="0.25">
      <c r="A90">
        <v>126</v>
      </c>
      <c r="B90" t="s">
        <v>51</v>
      </c>
      <c r="C90" s="4" t="s">
        <v>18</v>
      </c>
      <c r="D90" t="s">
        <v>158</v>
      </c>
      <c r="F90">
        <v>655.82500000000005</v>
      </c>
      <c r="G90" t="s">
        <v>173</v>
      </c>
      <c r="H90">
        <v>5.9499999999999318</v>
      </c>
      <c r="I90" s="5">
        <v>2.4300000000000002</v>
      </c>
      <c r="J90" t="s">
        <v>9</v>
      </c>
      <c r="K90" t="s">
        <v>144</v>
      </c>
    </row>
    <row r="91" spans="1:11" x14ac:dyDescent="0.25">
      <c r="A91">
        <v>210</v>
      </c>
      <c r="B91" t="s">
        <v>67</v>
      </c>
      <c r="C91" t="s">
        <v>18</v>
      </c>
      <c r="D91" t="s">
        <v>158</v>
      </c>
      <c r="E91" t="s">
        <v>5</v>
      </c>
      <c r="F91">
        <v>1113.45</v>
      </c>
      <c r="G91" t="s">
        <v>168</v>
      </c>
      <c r="H91">
        <v>9.5999999999999091</v>
      </c>
      <c r="I91" s="5">
        <v>4.62</v>
      </c>
      <c r="J91" t="s">
        <v>9</v>
      </c>
      <c r="K91" t="s">
        <v>135</v>
      </c>
    </row>
    <row r="92" spans="1:11" x14ac:dyDescent="0.25">
      <c r="A92">
        <v>211</v>
      </c>
      <c r="B92" t="s">
        <v>67</v>
      </c>
      <c r="C92" t="s">
        <v>18</v>
      </c>
      <c r="D92" t="s">
        <v>158</v>
      </c>
      <c r="F92">
        <v>1131.52</v>
      </c>
      <c r="G92" t="s">
        <v>168</v>
      </c>
      <c r="H92">
        <v>1.1799999999998363</v>
      </c>
      <c r="I92" s="5">
        <v>6.1</v>
      </c>
      <c r="J92" t="s">
        <v>9</v>
      </c>
      <c r="K92" t="s">
        <v>135</v>
      </c>
    </row>
    <row r="93" spans="1:11" x14ac:dyDescent="0.25">
      <c r="A93">
        <v>212</v>
      </c>
      <c r="B93" t="s">
        <v>67</v>
      </c>
      <c r="C93" t="s">
        <v>18</v>
      </c>
      <c r="D93" t="s">
        <v>158</v>
      </c>
      <c r="F93">
        <v>1141.0149999999999</v>
      </c>
      <c r="G93" t="s">
        <v>168</v>
      </c>
      <c r="H93">
        <v>1.5699999999999363</v>
      </c>
      <c r="I93" s="5">
        <v>3.69</v>
      </c>
      <c r="J93" t="s">
        <v>9</v>
      </c>
      <c r="K93" t="s">
        <v>135</v>
      </c>
    </row>
    <row r="94" spans="1:11" x14ac:dyDescent="0.25">
      <c r="A94">
        <v>217</v>
      </c>
      <c r="B94" t="s">
        <v>70</v>
      </c>
      <c r="C94" t="s">
        <v>18</v>
      </c>
      <c r="D94" t="s">
        <v>158</v>
      </c>
      <c r="E94" t="s">
        <v>5</v>
      </c>
      <c r="F94">
        <v>872.28</v>
      </c>
      <c r="G94" t="s">
        <v>167</v>
      </c>
      <c r="H94">
        <v>2.8600000000000136</v>
      </c>
      <c r="I94" s="5">
        <v>3.32</v>
      </c>
      <c r="J94" t="s">
        <v>9</v>
      </c>
      <c r="K94" t="s">
        <v>135</v>
      </c>
    </row>
    <row r="95" spans="1:11" x14ac:dyDescent="0.25">
      <c r="A95">
        <v>218</v>
      </c>
      <c r="B95" t="s">
        <v>70</v>
      </c>
      <c r="C95" t="s">
        <v>18</v>
      </c>
      <c r="D95" t="s">
        <v>158</v>
      </c>
      <c r="E95" t="s">
        <v>5</v>
      </c>
      <c r="F95">
        <v>892.125</v>
      </c>
      <c r="G95" t="s">
        <v>167</v>
      </c>
      <c r="H95">
        <v>7.2899999999999636</v>
      </c>
      <c r="I95" s="5">
        <v>3.81</v>
      </c>
      <c r="J95" t="s">
        <v>9</v>
      </c>
      <c r="K95" t="s">
        <v>135</v>
      </c>
    </row>
    <row r="96" spans="1:11" x14ac:dyDescent="0.25">
      <c r="A96">
        <v>219</v>
      </c>
      <c r="B96" t="s">
        <v>70</v>
      </c>
      <c r="C96" t="s">
        <v>18</v>
      </c>
      <c r="D96" t="s">
        <v>158</v>
      </c>
      <c r="E96" t="s">
        <v>11</v>
      </c>
      <c r="F96">
        <v>923.60500000000002</v>
      </c>
      <c r="G96" t="s">
        <v>167</v>
      </c>
      <c r="H96">
        <v>3.25</v>
      </c>
      <c r="I96" s="5">
        <v>4.2</v>
      </c>
      <c r="J96" t="s">
        <v>9</v>
      </c>
      <c r="K96" t="s">
        <v>135</v>
      </c>
    </row>
    <row r="97" spans="1:11" x14ac:dyDescent="0.25">
      <c r="A97">
        <v>258</v>
      </c>
      <c r="B97" t="s">
        <v>87</v>
      </c>
      <c r="C97" t="s">
        <v>18</v>
      </c>
      <c r="D97" t="s">
        <v>158</v>
      </c>
      <c r="F97">
        <v>967.94499999999994</v>
      </c>
      <c r="G97" t="s">
        <v>167</v>
      </c>
      <c r="H97">
        <v>1.1100000000000136</v>
      </c>
      <c r="I97" s="5">
        <v>1.86</v>
      </c>
      <c r="J97" t="s">
        <v>9</v>
      </c>
      <c r="K97" t="s">
        <v>136</v>
      </c>
    </row>
    <row r="98" spans="1:11" x14ac:dyDescent="0.25">
      <c r="A98">
        <v>259</v>
      </c>
      <c r="B98" t="s">
        <v>87</v>
      </c>
      <c r="C98" t="s">
        <v>18</v>
      </c>
      <c r="D98" t="s">
        <v>158</v>
      </c>
      <c r="F98">
        <v>997.41499999999996</v>
      </c>
      <c r="G98" t="s">
        <v>167</v>
      </c>
      <c r="H98">
        <v>2.3700000000000045</v>
      </c>
      <c r="I98" s="5">
        <v>2.87</v>
      </c>
      <c r="J98" t="s">
        <v>9</v>
      </c>
      <c r="K98" t="s">
        <v>136</v>
      </c>
    </row>
    <row r="99" spans="1:11" x14ac:dyDescent="0.25">
      <c r="A99">
        <v>260</v>
      </c>
      <c r="B99" t="s">
        <v>87</v>
      </c>
      <c r="C99" t="s">
        <v>18</v>
      </c>
      <c r="D99" t="s">
        <v>158</v>
      </c>
      <c r="F99">
        <v>1006.4449999999999</v>
      </c>
      <c r="G99" t="s">
        <v>168</v>
      </c>
      <c r="H99">
        <v>1.42999999999995</v>
      </c>
      <c r="I99" s="5">
        <v>3.58</v>
      </c>
      <c r="J99" t="s">
        <v>9</v>
      </c>
      <c r="K99" t="s">
        <v>136</v>
      </c>
    </row>
    <row r="100" spans="1:11" x14ac:dyDescent="0.25">
      <c r="A100">
        <v>261</v>
      </c>
      <c r="B100" t="s">
        <v>87</v>
      </c>
      <c r="C100" t="s">
        <v>18</v>
      </c>
      <c r="D100" t="s">
        <v>158</v>
      </c>
      <c r="F100">
        <v>1032.1399999999999</v>
      </c>
      <c r="G100" t="s">
        <v>168</v>
      </c>
      <c r="H100">
        <v>1.5600000000001728</v>
      </c>
      <c r="I100" s="5">
        <v>3.1</v>
      </c>
      <c r="J100" t="s">
        <v>9</v>
      </c>
      <c r="K100" t="s">
        <v>136</v>
      </c>
    </row>
    <row r="101" spans="1:11" x14ac:dyDescent="0.25">
      <c r="A101">
        <v>262</v>
      </c>
      <c r="B101" t="s">
        <v>87</v>
      </c>
      <c r="C101" t="s">
        <v>18</v>
      </c>
      <c r="D101" t="s">
        <v>158</v>
      </c>
      <c r="F101">
        <v>1081.7649999999999</v>
      </c>
      <c r="G101" t="s">
        <v>168</v>
      </c>
      <c r="H101">
        <v>1.790000000000191</v>
      </c>
      <c r="I101" s="5">
        <v>3.56</v>
      </c>
      <c r="J101" t="s">
        <v>9</v>
      </c>
      <c r="K101" t="s">
        <v>136</v>
      </c>
    </row>
    <row r="102" spans="1:11" x14ac:dyDescent="0.25">
      <c r="A102">
        <v>267</v>
      </c>
      <c r="B102" t="s">
        <v>89</v>
      </c>
      <c r="C102" t="s">
        <v>18</v>
      </c>
      <c r="D102" t="s">
        <v>158</v>
      </c>
      <c r="F102">
        <v>1094.6949999999999</v>
      </c>
      <c r="G102" t="s">
        <v>168</v>
      </c>
      <c r="H102">
        <v>3.7699999999999818</v>
      </c>
      <c r="I102" s="5">
        <v>0.95</v>
      </c>
      <c r="J102" t="s">
        <v>9</v>
      </c>
      <c r="K102" t="s">
        <v>136</v>
      </c>
    </row>
    <row r="103" spans="1:11" x14ac:dyDescent="0.25">
      <c r="A103">
        <v>268</v>
      </c>
      <c r="B103" t="s">
        <v>89</v>
      </c>
      <c r="C103" t="s">
        <v>18</v>
      </c>
      <c r="D103" t="s">
        <v>158</v>
      </c>
      <c r="F103">
        <v>1108</v>
      </c>
      <c r="G103" t="s">
        <v>168</v>
      </c>
      <c r="H103">
        <v>1.6199999999998909</v>
      </c>
      <c r="I103" s="5">
        <v>0.84</v>
      </c>
      <c r="J103" t="s">
        <v>9</v>
      </c>
      <c r="K103" t="s">
        <v>136</v>
      </c>
    </row>
    <row r="104" spans="1:11" x14ac:dyDescent="0.25">
      <c r="A104">
        <v>269</v>
      </c>
      <c r="B104" t="s">
        <v>89</v>
      </c>
      <c r="C104" t="s">
        <v>18</v>
      </c>
      <c r="D104" t="s">
        <v>158</v>
      </c>
      <c r="F104">
        <v>1110.6599999999999</v>
      </c>
      <c r="G104" t="s">
        <v>168</v>
      </c>
      <c r="H104">
        <v>1.6200000000001182</v>
      </c>
      <c r="I104" s="5">
        <v>1.1000000000000001</v>
      </c>
      <c r="J104" t="s">
        <v>9</v>
      </c>
      <c r="K104" t="s">
        <v>136</v>
      </c>
    </row>
    <row r="105" spans="1:11" x14ac:dyDescent="0.25">
      <c r="A105">
        <v>270</v>
      </c>
      <c r="B105" t="s">
        <v>89</v>
      </c>
      <c r="C105" t="s">
        <v>18</v>
      </c>
      <c r="D105" t="s">
        <v>158</v>
      </c>
      <c r="F105">
        <v>1122.1500000000001</v>
      </c>
      <c r="G105" t="s">
        <v>168</v>
      </c>
      <c r="H105">
        <v>1.2599999999999909</v>
      </c>
      <c r="I105" s="5">
        <v>1.42</v>
      </c>
      <c r="J105" t="s">
        <v>9</v>
      </c>
      <c r="K105" t="s">
        <v>136</v>
      </c>
    </row>
    <row r="106" spans="1:11" x14ac:dyDescent="0.25">
      <c r="A106">
        <v>271</v>
      </c>
      <c r="B106" t="s">
        <v>89</v>
      </c>
      <c r="C106" t="s">
        <v>18</v>
      </c>
      <c r="D106" t="s">
        <v>158</v>
      </c>
      <c r="F106">
        <v>1156.1849999999999</v>
      </c>
      <c r="G106" t="s">
        <v>168</v>
      </c>
      <c r="H106">
        <v>2.4100000000000819</v>
      </c>
      <c r="I106" s="5">
        <v>0.67</v>
      </c>
      <c r="J106" t="s">
        <v>9</v>
      </c>
      <c r="K106" t="s">
        <v>136</v>
      </c>
    </row>
    <row r="107" spans="1:11" x14ac:dyDescent="0.25">
      <c r="A107">
        <v>272</v>
      </c>
      <c r="B107" t="s">
        <v>89</v>
      </c>
      <c r="C107" t="s">
        <v>18</v>
      </c>
      <c r="D107" t="s">
        <v>158</v>
      </c>
      <c r="F107">
        <v>1166.835</v>
      </c>
      <c r="G107" t="s">
        <v>168</v>
      </c>
      <c r="H107">
        <v>5.0499999999999545</v>
      </c>
      <c r="I107" s="5">
        <v>0.69</v>
      </c>
      <c r="J107" t="s">
        <v>9</v>
      </c>
      <c r="K107" t="s">
        <v>136</v>
      </c>
    </row>
    <row r="108" spans="1:11" x14ac:dyDescent="0.25">
      <c r="A108">
        <v>405</v>
      </c>
      <c r="B108" t="s">
        <v>110</v>
      </c>
      <c r="C108" t="s">
        <v>18</v>
      </c>
      <c r="D108" t="s">
        <v>158</v>
      </c>
      <c r="F108">
        <v>1328.03</v>
      </c>
      <c r="G108" t="s">
        <v>169</v>
      </c>
      <c r="H108">
        <v>3</v>
      </c>
      <c r="I108" s="5">
        <v>2.31</v>
      </c>
      <c r="J108" t="s">
        <v>9</v>
      </c>
      <c r="K108" t="s">
        <v>137</v>
      </c>
    </row>
    <row r="109" spans="1:11" x14ac:dyDescent="0.25">
      <c r="A109">
        <v>406</v>
      </c>
      <c r="B109" t="s">
        <v>110</v>
      </c>
      <c r="C109" t="s">
        <v>18</v>
      </c>
      <c r="D109" t="s">
        <v>158</v>
      </c>
      <c r="F109">
        <v>1332.55</v>
      </c>
      <c r="G109" t="s">
        <v>169</v>
      </c>
      <c r="H109">
        <v>4.8600000000001273</v>
      </c>
      <c r="I109" s="5">
        <v>1.66</v>
      </c>
      <c r="J109" t="s">
        <v>9</v>
      </c>
      <c r="K109" t="s">
        <v>137</v>
      </c>
    </row>
    <row r="110" spans="1:11" x14ac:dyDescent="0.25">
      <c r="A110">
        <v>407</v>
      </c>
      <c r="B110" t="s">
        <v>110</v>
      </c>
      <c r="C110" t="s">
        <v>18</v>
      </c>
      <c r="D110" t="s">
        <v>158</v>
      </c>
      <c r="F110">
        <v>1338.55</v>
      </c>
      <c r="G110" t="s">
        <v>169</v>
      </c>
      <c r="H110">
        <v>6.0599999999999454</v>
      </c>
      <c r="I110" s="5">
        <v>1.7</v>
      </c>
      <c r="J110" t="s">
        <v>9</v>
      </c>
      <c r="K110" t="s">
        <v>137</v>
      </c>
    </row>
    <row r="111" spans="1:11" x14ac:dyDescent="0.25">
      <c r="A111">
        <v>408</v>
      </c>
      <c r="B111" t="s">
        <v>110</v>
      </c>
      <c r="C111" t="s">
        <v>18</v>
      </c>
      <c r="D111" t="s">
        <v>158</v>
      </c>
      <c r="F111">
        <v>1345.085</v>
      </c>
      <c r="G111" t="s">
        <v>169</v>
      </c>
      <c r="H111">
        <v>4.5299999999999727</v>
      </c>
      <c r="I111" s="5">
        <v>1.82</v>
      </c>
      <c r="J111" t="s">
        <v>9</v>
      </c>
      <c r="K111" t="s">
        <v>137</v>
      </c>
    </row>
    <row r="112" spans="1:11" x14ac:dyDescent="0.25">
      <c r="A112">
        <v>410</v>
      </c>
      <c r="B112" t="s">
        <v>110</v>
      </c>
      <c r="C112" t="s">
        <v>18</v>
      </c>
      <c r="D112" t="s">
        <v>158</v>
      </c>
      <c r="F112">
        <v>1357.78</v>
      </c>
      <c r="G112" t="s">
        <v>169</v>
      </c>
      <c r="H112">
        <v>2.4200000000000728</v>
      </c>
      <c r="I112" s="5">
        <v>1.71</v>
      </c>
      <c r="J112" t="s">
        <v>9</v>
      </c>
      <c r="K112" t="s">
        <v>137</v>
      </c>
    </row>
    <row r="113" spans="1:11" x14ac:dyDescent="0.25">
      <c r="A113">
        <v>414</v>
      </c>
      <c r="B113" t="s">
        <v>112</v>
      </c>
      <c r="C113" t="s">
        <v>18</v>
      </c>
      <c r="D113" t="s">
        <v>158</v>
      </c>
      <c r="E113" t="s">
        <v>5</v>
      </c>
      <c r="F113">
        <v>993.375</v>
      </c>
      <c r="G113" t="s">
        <v>167</v>
      </c>
      <c r="H113">
        <v>4.6500000000000909</v>
      </c>
      <c r="I113" s="5">
        <v>5.65</v>
      </c>
      <c r="J113" t="s">
        <v>9</v>
      </c>
      <c r="K113" t="s">
        <v>137</v>
      </c>
    </row>
    <row r="114" spans="1:11" x14ac:dyDescent="0.25">
      <c r="A114">
        <v>415</v>
      </c>
      <c r="B114" t="s">
        <v>112</v>
      </c>
      <c r="C114" t="s">
        <v>18</v>
      </c>
      <c r="D114" t="s">
        <v>158</v>
      </c>
      <c r="E114" t="s">
        <v>5</v>
      </c>
      <c r="F114">
        <v>999.05</v>
      </c>
      <c r="G114" t="s">
        <v>167</v>
      </c>
      <c r="H114">
        <v>5.3400000000000318</v>
      </c>
      <c r="I114" s="5">
        <v>6.32</v>
      </c>
      <c r="J114" t="s">
        <v>9</v>
      </c>
      <c r="K114" t="s">
        <v>137</v>
      </c>
    </row>
    <row r="115" spans="1:11" x14ac:dyDescent="0.25">
      <c r="A115">
        <v>419</v>
      </c>
      <c r="B115" t="s">
        <v>112</v>
      </c>
      <c r="C115" t="s">
        <v>18</v>
      </c>
      <c r="D115" t="s">
        <v>158</v>
      </c>
      <c r="E115" t="s">
        <v>32</v>
      </c>
      <c r="F115">
        <v>1064.8499999999999</v>
      </c>
      <c r="G115" t="s">
        <v>168</v>
      </c>
      <c r="H115">
        <v>1.1400000000001</v>
      </c>
      <c r="I115" s="5">
        <v>6.51</v>
      </c>
      <c r="J115" t="s">
        <v>9</v>
      </c>
      <c r="K115" t="s">
        <v>137</v>
      </c>
    </row>
    <row r="116" spans="1:11" x14ac:dyDescent="0.25">
      <c r="A116">
        <v>420</v>
      </c>
      <c r="B116" t="s">
        <v>112</v>
      </c>
      <c r="C116" t="s">
        <v>18</v>
      </c>
      <c r="D116" t="s">
        <v>158</v>
      </c>
      <c r="E116" t="s">
        <v>11</v>
      </c>
      <c r="F116">
        <v>1070.9650000000001</v>
      </c>
      <c r="G116" t="s">
        <v>168</v>
      </c>
      <c r="H116">
        <v>2.6699999999998454</v>
      </c>
      <c r="I116" s="5">
        <v>8.27</v>
      </c>
      <c r="J116" t="s">
        <v>9</v>
      </c>
      <c r="K116" t="s">
        <v>137</v>
      </c>
    </row>
    <row r="117" spans="1:11" x14ac:dyDescent="0.25">
      <c r="A117">
        <v>421</v>
      </c>
      <c r="B117" t="s">
        <v>112</v>
      </c>
      <c r="C117" t="s">
        <v>18</v>
      </c>
      <c r="D117" t="s">
        <v>158</v>
      </c>
      <c r="E117" t="s">
        <v>12</v>
      </c>
      <c r="F117">
        <v>1080.96</v>
      </c>
      <c r="G117" t="s">
        <v>168</v>
      </c>
      <c r="H117">
        <v>0.88000000000010914</v>
      </c>
      <c r="I117" s="5">
        <v>7.4</v>
      </c>
      <c r="J117" t="s">
        <v>9</v>
      </c>
      <c r="K117" t="s">
        <v>137</v>
      </c>
    </row>
    <row r="118" spans="1:11" x14ac:dyDescent="0.25">
      <c r="A118">
        <v>422</v>
      </c>
      <c r="B118" t="s">
        <v>112</v>
      </c>
      <c r="C118" t="s">
        <v>18</v>
      </c>
      <c r="D118" t="s">
        <v>158</v>
      </c>
      <c r="E118" t="s">
        <v>13</v>
      </c>
      <c r="F118">
        <v>1086.9349999999999</v>
      </c>
      <c r="G118" t="s">
        <v>168</v>
      </c>
      <c r="H118">
        <v>1.8299999999999272</v>
      </c>
      <c r="I118" s="5">
        <v>6.51</v>
      </c>
      <c r="J118" t="s">
        <v>9</v>
      </c>
      <c r="K118" t="s">
        <v>137</v>
      </c>
    </row>
    <row r="119" spans="1:11" x14ac:dyDescent="0.25">
      <c r="A119">
        <v>423</v>
      </c>
      <c r="B119" t="s">
        <v>112</v>
      </c>
      <c r="C119" t="s">
        <v>18</v>
      </c>
      <c r="D119" t="s">
        <v>158</v>
      </c>
      <c r="E119" t="s">
        <v>16</v>
      </c>
      <c r="F119">
        <v>1094.4549999999999</v>
      </c>
      <c r="G119" t="s">
        <v>168</v>
      </c>
      <c r="H119">
        <v>1.5299999999999727</v>
      </c>
      <c r="I119" s="5">
        <v>7.09</v>
      </c>
      <c r="J119" t="s">
        <v>9</v>
      </c>
      <c r="K119" t="s">
        <v>137</v>
      </c>
    </row>
    <row r="120" spans="1:11" x14ac:dyDescent="0.25">
      <c r="A120">
        <v>13</v>
      </c>
      <c r="B120" t="s">
        <v>21</v>
      </c>
      <c r="C120" t="s">
        <v>18</v>
      </c>
      <c r="D120" t="s">
        <v>158</v>
      </c>
      <c r="E120" t="s">
        <v>22</v>
      </c>
      <c r="F120">
        <v>854.99</v>
      </c>
      <c r="G120" t="s">
        <v>167</v>
      </c>
      <c r="H120">
        <v>1.5999999999999091</v>
      </c>
      <c r="I120" s="5">
        <v>1.36</v>
      </c>
      <c r="J120" t="s">
        <v>9</v>
      </c>
    </row>
    <row r="121" spans="1:11" x14ac:dyDescent="0.25">
      <c r="A121">
        <v>14</v>
      </c>
      <c r="B121" t="s">
        <v>21</v>
      </c>
      <c r="C121" t="s">
        <v>18</v>
      </c>
      <c r="D121" t="s">
        <v>158</v>
      </c>
      <c r="E121" t="s">
        <v>22</v>
      </c>
      <c r="F121">
        <v>863.26</v>
      </c>
      <c r="G121" t="s">
        <v>167</v>
      </c>
      <c r="H121">
        <v>2.4600000000000364</v>
      </c>
      <c r="I121" s="5">
        <v>3.2</v>
      </c>
      <c r="J121" t="s">
        <v>9</v>
      </c>
      <c r="K121" t="s">
        <v>148</v>
      </c>
    </row>
    <row r="122" spans="1:11" x14ac:dyDescent="0.25">
      <c r="A122">
        <v>15</v>
      </c>
      <c r="B122" t="s">
        <v>21</v>
      </c>
      <c r="C122" t="s">
        <v>18</v>
      </c>
      <c r="D122" t="s">
        <v>158</v>
      </c>
      <c r="E122" t="s">
        <v>22</v>
      </c>
      <c r="F122">
        <v>950.61</v>
      </c>
      <c r="G122" t="s">
        <v>167</v>
      </c>
      <c r="H122">
        <v>1.5399999999999636</v>
      </c>
      <c r="I122" s="5">
        <v>1.1100000000000001</v>
      </c>
      <c r="J122" t="s">
        <v>9</v>
      </c>
      <c r="K122" t="s">
        <v>149</v>
      </c>
    </row>
    <row r="123" spans="1:11" x14ac:dyDescent="0.25">
      <c r="A123">
        <v>16</v>
      </c>
      <c r="B123" t="s">
        <v>21</v>
      </c>
      <c r="C123" t="s">
        <v>18</v>
      </c>
      <c r="D123" t="s">
        <v>158</v>
      </c>
      <c r="E123" t="s">
        <v>22</v>
      </c>
      <c r="F123">
        <v>962.94499999999994</v>
      </c>
      <c r="G123" t="s">
        <v>167</v>
      </c>
      <c r="H123">
        <v>2.2099999999999227</v>
      </c>
      <c r="I123" s="5">
        <v>1.61</v>
      </c>
      <c r="J123" t="s">
        <v>9</v>
      </c>
      <c r="K123" t="s">
        <v>150</v>
      </c>
    </row>
    <row r="124" spans="1:11" x14ac:dyDescent="0.25">
      <c r="A124">
        <v>17</v>
      </c>
      <c r="B124" t="s">
        <v>21</v>
      </c>
      <c r="C124" t="s">
        <v>18</v>
      </c>
      <c r="D124" t="s">
        <v>158</v>
      </c>
      <c r="E124" t="s">
        <v>22</v>
      </c>
      <c r="F124">
        <v>969.08999999999992</v>
      </c>
      <c r="G124" t="s">
        <v>167</v>
      </c>
      <c r="H124">
        <v>2.3999999999999773</v>
      </c>
      <c r="I124" s="5">
        <v>1.3</v>
      </c>
      <c r="J124" t="s">
        <v>9</v>
      </c>
      <c r="K124" t="s">
        <v>150</v>
      </c>
    </row>
    <row r="125" spans="1:11" x14ac:dyDescent="0.25">
      <c r="A125">
        <v>30</v>
      </c>
      <c r="B125" t="s">
        <v>27</v>
      </c>
      <c r="C125" t="s">
        <v>28</v>
      </c>
      <c r="D125" t="s">
        <v>158</v>
      </c>
      <c r="E125" t="s">
        <v>22</v>
      </c>
      <c r="F125">
        <v>1152.49</v>
      </c>
      <c r="G125" t="s">
        <v>168</v>
      </c>
      <c r="H125">
        <v>3.8800000000001091</v>
      </c>
      <c r="I125" s="5">
        <v>0.81</v>
      </c>
      <c r="J125" t="s">
        <v>9</v>
      </c>
      <c r="K125" t="s">
        <v>141</v>
      </c>
    </row>
    <row r="126" spans="1:11" x14ac:dyDescent="0.25">
      <c r="A126">
        <v>31</v>
      </c>
      <c r="B126" t="s">
        <v>27</v>
      </c>
      <c r="C126" t="s">
        <v>28</v>
      </c>
      <c r="D126" t="s">
        <v>158</v>
      </c>
      <c r="E126" t="s">
        <v>22</v>
      </c>
      <c r="F126">
        <v>1160.2550000000001</v>
      </c>
      <c r="G126" t="s">
        <v>168</v>
      </c>
      <c r="H126">
        <v>3.7299999999997908</v>
      </c>
      <c r="I126" s="5">
        <v>0.97</v>
      </c>
      <c r="J126" t="s">
        <v>9</v>
      </c>
      <c r="K126" t="s">
        <v>146</v>
      </c>
    </row>
    <row r="127" spans="1:11" x14ac:dyDescent="0.25">
      <c r="A127">
        <v>32</v>
      </c>
      <c r="B127" t="s">
        <v>27</v>
      </c>
      <c r="C127" t="s">
        <v>28</v>
      </c>
      <c r="D127" t="s">
        <v>158</v>
      </c>
      <c r="E127" t="s">
        <v>22</v>
      </c>
      <c r="F127">
        <v>1166.1849999999999</v>
      </c>
      <c r="G127" t="s">
        <v>168</v>
      </c>
      <c r="H127">
        <v>6.3299999999999272</v>
      </c>
      <c r="I127" s="5">
        <v>0.8</v>
      </c>
      <c r="J127" t="s">
        <v>9</v>
      </c>
      <c r="K127" t="s">
        <v>141</v>
      </c>
    </row>
    <row r="128" spans="1:11" x14ac:dyDescent="0.25">
      <c r="A128">
        <v>33</v>
      </c>
      <c r="B128" t="s">
        <v>27</v>
      </c>
      <c r="C128" t="s">
        <v>28</v>
      </c>
      <c r="D128" t="s">
        <v>158</v>
      </c>
      <c r="E128" t="s">
        <v>22</v>
      </c>
      <c r="F128">
        <v>1172.8499999999999</v>
      </c>
      <c r="G128" t="s">
        <v>168</v>
      </c>
      <c r="H128">
        <v>1.1400000000001</v>
      </c>
      <c r="I128" s="5">
        <v>1.94</v>
      </c>
      <c r="J128" t="s">
        <v>9</v>
      </c>
      <c r="K128" t="s">
        <v>147</v>
      </c>
    </row>
    <row r="129" spans="1:11" x14ac:dyDescent="0.25">
      <c r="A129">
        <v>34</v>
      </c>
      <c r="B129" t="s">
        <v>27</v>
      </c>
      <c r="C129" t="s">
        <v>28</v>
      </c>
      <c r="D129" t="s">
        <v>158</v>
      </c>
      <c r="E129" t="s">
        <v>22</v>
      </c>
      <c r="F129">
        <v>1192.83</v>
      </c>
      <c r="G129" t="s">
        <v>168</v>
      </c>
      <c r="H129">
        <v>1.5399999999999636</v>
      </c>
      <c r="I129" s="5">
        <v>1</v>
      </c>
      <c r="J129" t="s">
        <v>9</v>
      </c>
      <c r="K129" t="s">
        <v>141</v>
      </c>
    </row>
    <row r="130" spans="1:11" x14ac:dyDescent="0.25">
      <c r="A130">
        <v>35</v>
      </c>
      <c r="B130" t="s">
        <v>27</v>
      </c>
      <c r="C130" t="s">
        <v>28</v>
      </c>
      <c r="D130" t="s">
        <v>158</v>
      </c>
      <c r="E130" t="s">
        <v>22</v>
      </c>
      <c r="F130">
        <v>1202.53</v>
      </c>
      <c r="G130" t="s">
        <v>169</v>
      </c>
      <c r="H130">
        <v>2.4200000000000728</v>
      </c>
      <c r="I130" s="5">
        <v>0.67</v>
      </c>
      <c r="J130" t="s">
        <v>9</v>
      </c>
      <c r="K130" t="s">
        <v>141</v>
      </c>
    </row>
    <row r="131" spans="1:11" x14ac:dyDescent="0.25">
      <c r="A131">
        <v>36</v>
      </c>
      <c r="B131" t="s">
        <v>27</v>
      </c>
      <c r="C131" t="s">
        <v>28</v>
      </c>
      <c r="D131" t="s">
        <v>158</v>
      </c>
      <c r="E131" t="s">
        <v>22</v>
      </c>
      <c r="F131">
        <v>1213.24</v>
      </c>
      <c r="G131" t="s">
        <v>169</v>
      </c>
      <c r="H131">
        <v>2.4000000000000909</v>
      </c>
      <c r="I131" s="5">
        <v>1.92</v>
      </c>
      <c r="J131" t="s">
        <v>9</v>
      </c>
      <c r="K131" t="s">
        <v>141</v>
      </c>
    </row>
    <row r="132" spans="1:11" x14ac:dyDescent="0.25">
      <c r="A132">
        <v>127</v>
      </c>
      <c r="B132" t="s">
        <v>51</v>
      </c>
      <c r="C132" t="s">
        <v>28</v>
      </c>
      <c r="D132" t="s">
        <v>158</v>
      </c>
      <c r="F132">
        <v>724.56999999999994</v>
      </c>
      <c r="G132" t="s">
        <v>173</v>
      </c>
      <c r="H132">
        <v>9.17999999999995</v>
      </c>
      <c r="I132" s="5">
        <v>2</v>
      </c>
      <c r="J132" t="s">
        <v>9</v>
      </c>
      <c r="K132" t="s">
        <v>143</v>
      </c>
    </row>
    <row r="133" spans="1:11" x14ac:dyDescent="0.25">
      <c r="A133">
        <v>128</v>
      </c>
      <c r="B133" t="s">
        <v>51</v>
      </c>
      <c r="C133" t="s">
        <v>28</v>
      </c>
      <c r="D133" t="s">
        <v>158</v>
      </c>
      <c r="F133">
        <v>738.99</v>
      </c>
      <c r="G133" t="s">
        <v>173</v>
      </c>
      <c r="H133">
        <v>2.3799999999999955</v>
      </c>
      <c r="I133" s="5">
        <v>1.42</v>
      </c>
      <c r="J133" t="s">
        <v>9</v>
      </c>
      <c r="K133" t="s">
        <v>143</v>
      </c>
    </row>
    <row r="134" spans="1:11" x14ac:dyDescent="0.25">
      <c r="A134">
        <v>129</v>
      </c>
      <c r="B134" t="s">
        <v>51</v>
      </c>
      <c r="C134" t="s">
        <v>28</v>
      </c>
      <c r="D134" t="s">
        <v>158</v>
      </c>
      <c r="F134">
        <v>769.98500000000001</v>
      </c>
      <c r="G134" t="s">
        <v>173</v>
      </c>
      <c r="H134">
        <v>2.4700000000000273</v>
      </c>
      <c r="I134" s="5">
        <v>1.51</v>
      </c>
      <c r="J134" t="s">
        <v>9</v>
      </c>
      <c r="K134" t="s">
        <v>143</v>
      </c>
    </row>
    <row r="135" spans="1:11" x14ac:dyDescent="0.25">
      <c r="A135">
        <v>90</v>
      </c>
      <c r="B135" t="s">
        <v>38</v>
      </c>
      <c r="C135" s="4" t="s">
        <v>39</v>
      </c>
      <c r="D135" t="s">
        <v>158</v>
      </c>
      <c r="E135" t="s">
        <v>40</v>
      </c>
      <c r="F135">
        <v>1335</v>
      </c>
      <c r="G135" t="s">
        <v>169</v>
      </c>
      <c r="I135" s="5">
        <v>1.8122610788616735</v>
      </c>
      <c r="K135" t="s">
        <v>129</v>
      </c>
    </row>
    <row r="136" spans="1:11" x14ac:dyDescent="0.25">
      <c r="A136">
        <v>91</v>
      </c>
      <c r="B136" t="s">
        <v>38</v>
      </c>
      <c r="C136" s="4" t="s">
        <v>39</v>
      </c>
      <c r="D136" t="s">
        <v>158</v>
      </c>
      <c r="E136" t="s">
        <v>40</v>
      </c>
      <c r="F136">
        <v>1354</v>
      </c>
      <c r="G136" t="s">
        <v>169</v>
      </c>
      <c r="I136" s="5">
        <v>2.8316579357213651</v>
      </c>
      <c r="K136" t="s">
        <v>129</v>
      </c>
    </row>
    <row r="137" spans="1:11" x14ac:dyDescent="0.25">
      <c r="A137">
        <v>92</v>
      </c>
      <c r="B137" t="s">
        <v>38</v>
      </c>
      <c r="C137" s="4" t="s">
        <v>39</v>
      </c>
      <c r="D137" t="s">
        <v>158</v>
      </c>
      <c r="E137" t="s">
        <v>41</v>
      </c>
      <c r="F137">
        <v>1358</v>
      </c>
      <c r="G137" t="s">
        <v>169</v>
      </c>
      <c r="I137" s="5">
        <v>2.661758459578083</v>
      </c>
      <c r="K137" t="s">
        <v>129</v>
      </c>
    </row>
    <row r="138" spans="1:11" x14ac:dyDescent="0.25">
      <c r="A138">
        <v>93</v>
      </c>
      <c r="B138" t="s">
        <v>38</v>
      </c>
      <c r="C138" s="4" t="s">
        <v>39</v>
      </c>
      <c r="D138" t="s">
        <v>158</v>
      </c>
      <c r="E138" t="s">
        <v>42</v>
      </c>
      <c r="F138">
        <v>1392</v>
      </c>
      <c r="G138" t="s">
        <v>169</v>
      </c>
      <c r="I138" s="5">
        <v>2.1237434517910239</v>
      </c>
      <c r="K138" t="s">
        <v>129</v>
      </c>
    </row>
    <row r="139" spans="1:11" x14ac:dyDescent="0.25">
      <c r="A139">
        <v>94</v>
      </c>
      <c r="B139" t="s">
        <v>38</v>
      </c>
      <c r="C139" s="4" t="s">
        <v>39</v>
      </c>
      <c r="D139" t="s">
        <v>158</v>
      </c>
      <c r="E139" t="s">
        <v>42</v>
      </c>
      <c r="F139">
        <v>1395</v>
      </c>
      <c r="G139" t="s">
        <v>169</v>
      </c>
      <c r="I139" s="5">
        <v>2.4352258247203737</v>
      </c>
      <c r="K139" t="s">
        <v>129</v>
      </c>
    </row>
    <row r="140" spans="1:11" x14ac:dyDescent="0.25">
      <c r="A140">
        <v>95</v>
      </c>
      <c r="B140" t="s">
        <v>38</v>
      </c>
      <c r="C140" s="4" t="s">
        <v>39</v>
      </c>
      <c r="D140" t="s">
        <v>158</v>
      </c>
      <c r="E140" t="s">
        <v>42</v>
      </c>
      <c r="F140">
        <v>1397</v>
      </c>
      <c r="G140" t="s">
        <v>169</v>
      </c>
      <c r="I140" s="5">
        <v>3.6528387370805611</v>
      </c>
      <c r="K140" t="s">
        <v>129</v>
      </c>
    </row>
    <row r="141" spans="1:11" x14ac:dyDescent="0.25">
      <c r="A141">
        <v>96</v>
      </c>
      <c r="B141" t="s">
        <v>38</v>
      </c>
      <c r="C141" s="4" t="s">
        <v>39</v>
      </c>
      <c r="D141" t="s">
        <v>158</v>
      </c>
      <c r="E141" t="s">
        <v>43</v>
      </c>
      <c r="F141">
        <v>1406</v>
      </c>
      <c r="G141" t="s">
        <v>170</v>
      </c>
      <c r="I141" s="5">
        <v>3.56788899900892</v>
      </c>
      <c r="K141" t="s">
        <v>129</v>
      </c>
    </row>
    <row r="142" spans="1:11" x14ac:dyDescent="0.25">
      <c r="A142">
        <v>97</v>
      </c>
      <c r="B142" t="s">
        <v>38</v>
      </c>
      <c r="C142" s="4" t="s">
        <v>39</v>
      </c>
      <c r="D142" t="s">
        <v>158</v>
      </c>
      <c r="E142" t="s">
        <v>43</v>
      </c>
      <c r="F142">
        <v>1413</v>
      </c>
      <c r="G142" t="s">
        <v>170</v>
      </c>
      <c r="I142" s="5">
        <v>2.4352258247203737</v>
      </c>
      <c r="K142" t="s">
        <v>129</v>
      </c>
    </row>
    <row r="143" spans="1:11" x14ac:dyDescent="0.25">
      <c r="A143">
        <v>98</v>
      </c>
      <c r="B143" t="s">
        <v>38</v>
      </c>
      <c r="C143" s="4" t="s">
        <v>39</v>
      </c>
      <c r="D143" t="s">
        <v>158</v>
      </c>
      <c r="E143" t="s">
        <v>44</v>
      </c>
      <c r="F143">
        <v>1422</v>
      </c>
      <c r="G143" t="s">
        <v>170</v>
      </c>
      <c r="I143" s="5">
        <v>2.6334418802208694</v>
      </c>
      <c r="K143" t="s">
        <v>129</v>
      </c>
    </row>
    <row r="144" spans="1:11" x14ac:dyDescent="0.25">
      <c r="A144">
        <v>99</v>
      </c>
      <c r="B144" t="s">
        <v>38</v>
      </c>
      <c r="C144" s="4" t="s">
        <v>39</v>
      </c>
      <c r="D144" t="s">
        <v>158</v>
      </c>
      <c r="E144" t="s">
        <v>45</v>
      </c>
      <c r="F144">
        <v>1428</v>
      </c>
      <c r="G144" t="s">
        <v>170</v>
      </c>
      <c r="I144" s="5">
        <v>2.2936429279343056</v>
      </c>
      <c r="K144" t="s">
        <v>129</v>
      </c>
    </row>
    <row r="145" spans="1:11" x14ac:dyDescent="0.25">
      <c r="A145">
        <v>100</v>
      </c>
      <c r="B145" t="s">
        <v>38</v>
      </c>
      <c r="C145" s="4" t="s">
        <v>39</v>
      </c>
      <c r="D145" t="s">
        <v>158</v>
      </c>
      <c r="E145" t="s">
        <v>45</v>
      </c>
      <c r="F145">
        <v>1440</v>
      </c>
      <c r="G145" t="s">
        <v>170</v>
      </c>
      <c r="I145" s="5">
        <v>2.0671102930765963</v>
      </c>
      <c r="K145" t="s">
        <v>129</v>
      </c>
    </row>
    <row r="146" spans="1:11" x14ac:dyDescent="0.25">
      <c r="A146">
        <v>101</v>
      </c>
      <c r="B146" t="s">
        <v>38</v>
      </c>
      <c r="C146" s="4" t="s">
        <v>39</v>
      </c>
      <c r="D146" t="s">
        <v>158</v>
      </c>
      <c r="E146" t="s">
        <v>45</v>
      </c>
      <c r="F146">
        <v>1447</v>
      </c>
      <c r="G146" t="s">
        <v>170</v>
      </c>
      <c r="I146" s="5">
        <v>1.8122610788616735</v>
      </c>
      <c r="K146" t="s">
        <v>129</v>
      </c>
    </row>
    <row r="147" spans="1:11" x14ac:dyDescent="0.25">
      <c r="A147">
        <v>102</v>
      </c>
      <c r="B147" t="s">
        <v>38</v>
      </c>
      <c r="C147" s="4" t="s">
        <v>39</v>
      </c>
      <c r="D147" t="s">
        <v>158</v>
      </c>
      <c r="E147" t="s">
        <v>45</v>
      </c>
      <c r="F147">
        <v>1454</v>
      </c>
      <c r="G147" t="s">
        <v>170</v>
      </c>
      <c r="I147" s="5">
        <v>1.9255273962905282</v>
      </c>
      <c r="K147" t="s">
        <v>129</v>
      </c>
    </row>
    <row r="148" spans="1:11" x14ac:dyDescent="0.25">
      <c r="A148">
        <v>103</v>
      </c>
      <c r="B148" t="s">
        <v>38</v>
      </c>
      <c r="C148" s="4" t="s">
        <v>39</v>
      </c>
      <c r="D148" t="s">
        <v>158</v>
      </c>
      <c r="E148" t="s">
        <v>46</v>
      </c>
      <c r="F148">
        <v>1462</v>
      </c>
      <c r="G148" t="s">
        <v>170</v>
      </c>
      <c r="I148" s="5">
        <v>3.0015574118646469</v>
      </c>
      <c r="K148" t="s">
        <v>129</v>
      </c>
    </row>
    <row r="149" spans="1:11" x14ac:dyDescent="0.25">
      <c r="A149">
        <v>432</v>
      </c>
      <c r="B149" t="s">
        <v>121</v>
      </c>
      <c r="C149" t="s">
        <v>39</v>
      </c>
      <c r="D149" t="s">
        <v>158</v>
      </c>
      <c r="F149">
        <v>1514.21</v>
      </c>
      <c r="G149" t="s">
        <v>170</v>
      </c>
      <c r="H149">
        <v>0.29999999999995453</v>
      </c>
      <c r="I149" s="5">
        <v>1.49</v>
      </c>
      <c r="K149" t="s">
        <v>122</v>
      </c>
    </row>
    <row r="150" spans="1:11" x14ac:dyDescent="0.25">
      <c r="A150">
        <v>438</v>
      </c>
      <c r="B150" t="s">
        <v>126</v>
      </c>
      <c r="C150" t="s">
        <v>39</v>
      </c>
      <c r="D150" t="s">
        <v>158</v>
      </c>
      <c r="F150">
        <v>1404.6599999999999</v>
      </c>
      <c r="G150" t="s">
        <v>170</v>
      </c>
      <c r="H150">
        <v>0.29999999999995453</v>
      </c>
      <c r="I150" s="5">
        <v>0.94199999999999995</v>
      </c>
      <c r="K150" t="s">
        <v>122</v>
      </c>
    </row>
    <row r="151" spans="1:11" x14ac:dyDescent="0.25">
      <c r="A151">
        <v>439</v>
      </c>
      <c r="B151" t="s">
        <v>126</v>
      </c>
      <c r="C151" t="s">
        <v>39</v>
      </c>
      <c r="D151" t="s">
        <v>158</v>
      </c>
      <c r="F151">
        <v>1423.48</v>
      </c>
      <c r="G151" t="s">
        <v>170</v>
      </c>
      <c r="H151">
        <v>0.3000000000001819</v>
      </c>
      <c r="I151" s="5">
        <v>1.425</v>
      </c>
      <c r="K151" t="s">
        <v>122</v>
      </c>
    </row>
    <row r="152" spans="1:11" x14ac:dyDescent="0.25">
      <c r="A152">
        <v>372</v>
      </c>
      <c r="B152" t="s">
        <v>106</v>
      </c>
      <c r="C152" t="s">
        <v>18</v>
      </c>
      <c r="D152" t="s">
        <v>158</v>
      </c>
      <c r="F152">
        <v>1073.8699999999999</v>
      </c>
      <c r="G152" t="s">
        <v>168</v>
      </c>
      <c r="H152">
        <v>0.5</v>
      </c>
      <c r="I152" s="5">
        <v>2.69</v>
      </c>
      <c r="K152" t="s">
        <v>107</v>
      </c>
    </row>
    <row r="153" spans="1:11" x14ac:dyDescent="0.25">
      <c r="A153">
        <v>373</v>
      </c>
      <c r="B153" t="s">
        <v>106</v>
      </c>
      <c r="C153" t="s">
        <v>18</v>
      </c>
      <c r="D153" t="s">
        <v>158</v>
      </c>
      <c r="F153">
        <v>1077.45</v>
      </c>
      <c r="G153" t="s">
        <v>168</v>
      </c>
      <c r="H153">
        <v>1</v>
      </c>
      <c r="I153" s="5">
        <v>2.1</v>
      </c>
      <c r="K153" t="s">
        <v>107</v>
      </c>
    </row>
    <row r="154" spans="1:11" x14ac:dyDescent="0.25">
      <c r="A154">
        <v>374</v>
      </c>
      <c r="B154" t="s">
        <v>106</v>
      </c>
      <c r="C154" t="s">
        <v>18</v>
      </c>
      <c r="D154" t="s">
        <v>158</v>
      </c>
      <c r="F154">
        <v>1079.21</v>
      </c>
      <c r="G154" t="s">
        <v>168</v>
      </c>
      <c r="H154">
        <v>0.5</v>
      </c>
      <c r="I154" s="5">
        <v>2.71</v>
      </c>
      <c r="K154" t="s">
        <v>107</v>
      </c>
    </row>
    <row r="155" spans="1:11" x14ac:dyDescent="0.25">
      <c r="A155">
        <v>375</v>
      </c>
      <c r="B155" t="s">
        <v>106</v>
      </c>
      <c r="C155" t="s">
        <v>18</v>
      </c>
      <c r="D155" t="s">
        <v>158</v>
      </c>
      <c r="F155">
        <v>1082.28</v>
      </c>
      <c r="G155" t="s">
        <v>168</v>
      </c>
      <c r="H155">
        <v>1</v>
      </c>
      <c r="I155" s="5">
        <v>2.1800000000000002</v>
      </c>
      <c r="K155" t="s">
        <v>107</v>
      </c>
    </row>
    <row r="156" spans="1:11" x14ac:dyDescent="0.25">
      <c r="A156">
        <v>376</v>
      </c>
      <c r="B156" t="s">
        <v>106</v>
      </c>
      <c r="C156" t="s">
        <v>18</v>
      </c>
      <c r="D156" t="s">
        <v>158</v>
      </c>
      <c r="F156">
        <v>1083.8499999999999</v>
      </c>
      <c r="G156" t="s">
        <v>168</v>
      </c>
      <c r="H156">
        <v>1</v>
      </c>
      <c r="I156" s="5">
        <v>3.1</v>
      </c>
      <c r="K156" t="s">
        <v>107</v>
      </c>
    </row>
    <row r="157" spans="1:11" x14ac:dyDescent="0.25">
      <c r="A157">
        <v>377</v>
      </c>
      <c r="B157" t="s">
        <v>106</v>
      </c>
      <c r="C157" t="s">
        <v>18</v>
      </c>
      <c r="D157" t="s">
        <v>158</v>
      </c>
      <c r="F157">
        <v>1085.3399999999999</v>
      </c>
      <c r="G157" t="s">
        <v>168</v>
      </c>
      <c r="H157">
        <v>1</v>
      </c>
      <c r="I157" s="5">
        <v>3.49</v>
      </c>
      <c r="K157" t="s">
        <v>107</v>
      </c>
    </row>
    <row r="158" spans="1:11" x14ac:dyDescent="0.25">
      <c r="A158">
        <v>378</v>
      </c>
      <c r="B158" t="s">
        <v>106</v>
      </c>
      <c r="C158" t="s">
        <v>18</v>
      </c>
      <c r="D158" t="s">
        <v>158</v>
      </c>
      <c r="F158">
        <v>1086.92</v>
      </c>
      <c r="G158" t="s">
        <v>168</v>
      </c>
      <c r="H158">
        <v>1</v>
      </c>
      <c r="I158" s="5">
        <v>3.16</v>
      </c>
      <c r="K158" t="s">
        <v>107</v>
      </c>
    </row>
    <row r="159" spans="1:11" x14ac:dyDescent="0.25">
      <c r="A159">
        <v>379</v>
      </c>
      <c r="B159" t="s">
        <v>106</v>
      </c>
      <c r="C159" t="s">
        <v>18</v>
      </c>
      <c r="D159" t="s">
        <v>158</v>
      </c>
      <c r="F159">
        <v>1088.4100000000001</v>
      </c>
      <c r="G159" t="s">
        <v>168</v>
      </c>
      <c r="H159">
        <v>1</v>
      </c>
      <c r="I159" s="5">
        <v>3.25</v>
      </c>
      <c r="K159" t="s">
        <v>107</v>
      </c>
    </row>
    <row r="160" spans="1:11" x14ac:dyDescent="0.25">
      <c r="A160">
        <v>380</v>
      </c>
      <c r="B160" t="s">
        <v>106</v>
      </c>
      <c r="C160" t="s">
        <v>18</v>
      </c>
      <c r="D160" t="s">
        <v>158</v>
      </c>
      <c r="F160">
        <v>1096.83</v>
      </c>
      <c r="G160" t="s">
        <v>168</v>
      </c>
      <c r="H160">
        <v>1</v>
      </c>
      <c r="I160" s="5">
        <v>3.63</v>
      </c>
      <c r="K160" t="s">
        <v>107</v>
      </c>
    </row>
    <row r="161" spans="1:11" x14ac:dyDescent="0.25">
      <c r="A161">
        <v>5</v>
      </c>
      <c r="B161" t="s">
        <v>128</v>
      </c>
      <c r="C161" t="s">
        <v>18</v>
      </c>
      <c r="D161" t="s">
        <v>158</v>
      </c>
      <c r="E161" t="s">
        <v>13</v>
      </c>
      <c r="F161">
        <v>1136.0050000000001</v>
      </c>
      <c r="G161" t="s">
        <v>168</v>
      </c>
      <c r="H161">
        <v>0.41000000000008185</v>
      </c>
      <c r="I161" s="5">
        <v>10.36</v>
      </c>
      <c r="K161" t="s">
        <v>14</v>
      </c>
    </row>
    <row r="162" spans="1:11" x14ac:dyDescent="0.25">
      <c r="A162">
        <v>7</v>
      </c>
      <c r="B162" t="s">
        <v>128</v>
      </c>
      <c r="C162" t="s">
        <v>18</v>
      </c>
      <c r="D162" t="s">
        <v>158</v>
      </c>
      <c r="E162" t="s">
        <v>8</v>
      </c>
      <c r="F162">
        <v>1151.7350000000001</v>
      </c>
      <c r="G162" t="s">
        <v>168</v>
      </c>
      <c r="H162">
        <v>0.52999999999997272</v>
      </c>
      <c r="I162" s="5">
        <v>16.260000000000002</v>
      </c>
      <c r="K162" t="s">
        <v>14</v>
      </c>
    </row>
    <row r="163" spans="1:11" x14ac:dyDescent="0.25">
      <c r="A163">
        <v>19</v>
      </c>
      <c r="B163" t="s">
        <v>26</v>
      </c>
      <c r="C163" t="s">
        <v>18</v>
      </c>
      <c r="D163" t="s">
        <v>158</v>
      </c>
      <c r="E163" t="s">
        <v>22</v>
      </c>
      <c r="F163">
        <v>836.56</v>
      </c>
      <c r="G163" t="s">
        <v>167</v>
      </c>
      <c r="H163">
        <v>1</v>
      </c>
      <c r="I163" s="5">
        <v>2.91</v>
      </c>
    </row>
    <row r="164" spans="1:11" x14ac:dyDescent="0.25">
      <c r="A164">
        <v>20</v>
      </c>
      <c r="B164" t="s">
        <v>26</v>
      </c>
      <c r="C164" t="s">
        <v>18</v>
      </c>
      <c r="D164" t="s">
        <v>158</v>
      </c>
      <c r="E164" t="s">
        <v>22</v>
      </c>
      <c r="F164">
        <v>887.3</v>
      </c>
      <c r="G164" t="s">
        <v>167</v>
      </c>
      <c r="H164">
        <v>0.5</v>
      </c>
      <c r="I164" s="5">
        <v>2.78</v>
      </c>
    </row>
    <row r="165" spans="1:11" x14ac:dyDescent="0.25">
      <c r="A165">
        <v>21</v>
      </c>
      <c r="B165" t="s">
        <v>26</v>
      </c>
      <c r="C165" t="s">
        <v>18</v>
      </c>
      <c r="D165" t="s">
        <v>158</v>
      </c>
      <c r="E165" t="s">
        <v>22</v>
      </c>
      <c r="F165">
        <v>888.93</v>
      </c>
      <c r="G165" t="s">
        <v>167</v>
      </c>
      <c r="H165">
        <v>1</v>
      </c>
      <c r="I165" s="5">
        <v>3.08</v>
      </c>
    </row>
    <row r="166" spans="1:11" x14ac:dyDescent="0.25">
      <c r="A166">
        <v>22</v>
      </c>
      <c r="B166" t="s">
        <v>26</v>
      </c>
      <c r="C166" t="s">
        <v>18</v>
      </c>
      <c r="D166" t="s">
        <v>158</v>
      </c>
      <c r="E166" t="s">
        <v>22</v>
      </c>
      <c r="F166">
        <v>891.45</v>
      </c>
      <c r="G166" t="s">
        <v>167</v>
      </c>
      <c r="H166">
        <v>1</v>
      </c>
      <c r="I166" s="5">
        <v>3.1</v>
      </c>
    </row>
    <row r="167" spans="1:11" x14ac:dyDescent="0.25">
      <c r="A167">
        <v>23</v>
      </c>
      <c r="B167" t="s">
        <v>26</v>
      </c>
      <c r="C167" t="s">
        <v>18</v>
      </c>
      <c r="D167" t="s">
        <v>158</v>
      </c>
      <c r="E167" t="s">
        <v>22</v>
      </c>
      <c r="F167">
        <v>892.94</v>
      </c>
      <c r="G167" t="s">
        <v>167</v>
      </c>
      <c r="H167">
        <v>1</v>
      </c>
      <c r="I167" s="5">
        <v>2.97</v>
      </c>
    </row>
    <row r="168" spans="1:11" x14ac:dyDescent="0.25">
      <c r="A168">
        <v>24</v>
      </c>
      <c r="B168" t="s">
        <v>26</v>
      </c>
      <c r="C168" t="s">
        <v>18</v>
      </c>
      <c r="D168" t="s">
        <v>158</v>
      </c>
      <c r="E168" t="s">
        <v>22</v>
      </c>
      <c r="F168">
        <v>894.93</v>
      </c>
      <c r="G168" t="s">
        <v>167</v>
      </c>
      <c r="H168">
        <v>0.5</v>
      </c>
      <c r="I168" s="5">
        <v>8.2899999999999991</v>
      </c>
    </row>
    <row r="169" spans="1:11" x14ac:dyDescent="0.25">
      <c r="A169">
        <v>25</v>
      </c>
      <c r="B169" t="s">
        <v>26</v>
      </c>
      <c r="C169" t="s">
        <v>18</v>
      </c>
      <c r="D169" t="s">
        <v>158</v>
      </c>
      <c r="E169" t="s">
        <v>22</v>
      </c>
      <c r="F169">
        <v>908.32</v>
      </c>
      <c r="G169" t="s">
        <v>167</v>
      </c>
      <c r="H169">
        <v>0.5</v>
      </c>
      <c r="I169" s="5">
        <v>2.91</v>
      </c>
    </row>
    <row r="170" spans="1:11" x14ac:dyDescent="0.25">
      <c r="A170">
        <v>26</v>
      </c>
      <c r="B170" t="s">
        <v>26</v>
      </c>
      <c r="C170" t="s">
        <v>18</v>
      </c>
      <c r="D170" t="s">
        <v>158</v>
      </c>
      <c r="E170" t="s">
        <v>22</v>
      </c>
      <c r="F170">
        <v>914.35</v>
      </c>
      <c r="G170" t="s">
        <v>167</v>
      </c>
      <c r="H170">
        <v>1</v>
      </c>
      <c r="I170" s="5">
        <v>2.5299999999999998</v>
      </c>
    </row>
    <row r="171" spans="1:11" x14ac:dyDescent="0.25">
      <c r="A171">
        <v>27</v>
      </c>
      <c r="B171" t="s">
        <v>26</v>
      </c>
      <c r="C171" t="s">
        <v>18</v>
      </c>
      <c r="D171" t="s">
        <v>158</v>
      </c>
      <c r="E171" t="s">
        <v>22</v>
      </c>
      <c r="F171">
        <v>922.51</v>
      </c>
      <c r="G171" t="s">
        <v>167</v>
      </c>
      <c r="H171">
        <v>1</v>
      </c>
      <c r="I171" s="5">
        <v>2.16</v>
      </c>
    </row>
    <row r="172" spans="1:11" x14ac:dyDescent="0.25">
      <c r="A172">
        <v>28</v>
      </c>
      <c r="B172" t="s">
        <v>26</v>
      </c>
      <c r="C172" t="s">
        <v>18</v>
      </c>
      <c r="D172" t="s">
        <v>158</v>
      </c>
      <c r="E172" t="s">
        <v>22</v>
      </c>
      <c r="F172">
        <v>924.92</v>
      </c>
      <c r="G172" t="s">
        <v>167</v>
      </c>
      <c r="H172">
        <v>1</v>
      </c>
      <c r="I172" s="5">
        <v>2.0499999999999998</v>
      </c>
    </row>
    <row r="173" spans="1:11" x14ac:dyDescent="0.25">
      <c r="A173">
        <v>29</v>
      </c>
      <c r="B173" t="s">
        <v>26</v>
      </c>
      <c r="C173" t="s">
        <v>18</v>
      </c>
      <c r="D173" t="s">
        <v>158</v>
      </c>
      <c r="E173" t="s">
        <v>22</v>
      </c>
      <c r="F173">
        <v>941.59</v>
      </c>
      <c r="G173" t="s">
        <v>167</v>
      </c>
      <c r="H173">
        <v>1</v>
      </c>
      <c r="I173" s="5">
        <v>2.2000000000000002</v>
      </c>
    </row>
    <row r="174" spans="1:11" x14ac:dyDescent="0.25">
      <c r="A174">
        <v>39</v>
      </c>
      <c r="B174" t="s">
        <v>29</v>
      </c>
      <c r="C174" t="s">
        <v>18</v>
      </c>
      <c r="D174" t="s">
        <v>158</v>
      </c>
      <c r="E174" t="s">
        <v>30</v>
      </c>
      <c r="F174">
        <v>852.42499999999995</v>
      </c>
      <c r="G174" t="s">
        <v>167</v>
      </c>
      <c r="H174">
        <v>0.62999999999999545</v>
      </c>
      <c r="I174" s="5">
        <v>3.92</v>
      </c>
    </row>
    <row r="175" spans="1:11" x14ac:dyDescent="0.25">
      <c r="A175">
        <v>40</v>
      </c>
      <c r="B175" t="s">
        <v>29</v>
      </c>
      <c r="C175" t="s">
        <v>18</v>
      </c>
      <c r="D175" t="s">
        <v>158</v>
      </c>
      <c r="E175" t="s">
        <v>30</v>
      </c>
      <c r="F175">
        <v>900.76</v>
      </c>
      <c r="G175" t="s">
        <v>167</v>
      </c>
      <c r="H175">
        <v>0.96000000000003638</v>
      </c>
      <c r="I175" s="5">
        <v>3.72</v>
      </c>
    </row>
    <row r="176" spans="1:11" x14ac:dyDescent="0.25">
      <c r="A176">
        <v>41</v>
      </c>
      <c r="B176" t="s">
        <v>29</v>
      </c>
      <c r="C176" t="s">
        <v>18</v>
      </c>
      <c r="D176" t="s">
        <v>158</v>
      </c>
      <c r="E176" t="s">
        <v>30</v>
      </c>
      <c r="F176">
        <v>903.29</v>
      </c>
      <c r="G176" t="s">
        <v>167</v>
      </c>
      <c r="H176">
        <v>0.72000000000002728</v>
      </c>
      <c r="I176" s="5">
        <v>3.96</v>
      </c>
    </row>
    <row r="177" spans="1:9" x14ac:dyDescent="0.25">
      <c r="A177">
        <v>42</v>
      </c>
      <c r="B177" t="s">
        <v>29</v>
      </c>
      <c r="C177" t="s">
        <v>18</v>
      </c>
      <c r="D177" t="s">
        <v>158</v>
      </c>
      <c r="E177" t="s">
        <v>30</v>
      </c>
      <c r="F177">
        <v>918.17</v>
      </c>
      <c r="G177" t="s">
        <v>167</v>
      </c>
      <c r="H177">
        <v>1</v>
      </c>
      <c r="I177" s="5">
        <v>4.08</v>
      </c>
    </row>
    <row r="178" spans="1:9" x14ac:dyDescent="0.25">
      <c r="A178">
        <v>43</v>
      </c>
      <c r="B178" t="s">
        <v>29</v>
      </c>
      <c r="C178" t="s">
        <v>18</v>
      </c>
      <c r="D178" t="s">
        <v>158</v>
      </c>
      <c r="E178" t="s">
        <v>30</v>
      </c>
      <c r="F178">
        <v>937.82999999999993</v>
      </c>
      <c r="G178" t="s">
        <v>167</v>
      </c>
      <c r="H178">
        <v>0.93999999999994088</v>
      </c>
      <c r="I178" s="5">
        <v>4.68</v>
      </c>
    </row>
    <row r="179" spans="1:9" x14ac:dyDescent="0.25">
      <c r="A179">
        <v>44</v>
      </c>
      <c r="B179" t="s">
        <v>29</v>
      </c>
      <c r="C179" t="s">
        <v>18</v>
      </c>
      <c r="D179" t="s">
        <v>158</v>
      </c>
      <c r="E179" t="s">
        <v>30</v>
      </c>
      <c r="F179">
        <v>964.93000000000006</v>
      </c>
      <c r="G179" t="s">
        <v>167</v>
      </c>
      <c r="H179">
        <v>0.9799999999999045</v>
      </c>
      <c r="I179" s="5">
        <v>4.03</v>
      </c>
    </row>
    <row r="180" spans="1:9" x14ac:dyDescent="0.25">
      <c r="A180">
        <v>45</v>
      </c>
      <c r="B180" t="s">
        <v>29</v>
      </c>
      <c r="C180" t="s">
        <v>18</v>
      </c>
      <c r="D180" t="s">
        <v>158</v>
      </c>
      <c r="E180" t="s">
        <v>30</v>
      </c>
      <c r="F180">
        <v>965.85</v>
      </c>
      <c r="G180" t="s">
        <v>167</v>
      </c>
      <c r="H180">
        <v>0.70000000000004547</v>
      </c>
      <c r="I180" s="5">
        <v>4.33</v>
      </c>
    </row>
    <row r="181" spans="1:9" x14ac:dyDescent="0.25">
      <c r="A181">
        <v>46</v>
      </c>
      <c r="B181" t="s">
        <v>29</v>
      </c>
      <c r="C181" t="s">
        <v>18</v>
      </c>
      <c r="D181" t="s">
        <v>158</v>
      </c>
      <c r="E181" t="s">
        <v>30</v>
      </c>
      <c r="F181">
        <v>977.09</v>
      </c>
      <c r="G181" t="s">
        <v>167</v>
      </c>
      <c r="H181">
        <v>0.98000000000001819</v>
      </c>
      <c r="I181" s="5">
        <v>4.1399999999999997</v>
      </c>
    </row>
    <row r="182" spans="1:9" x14ac:dyDescent="0.25">
      <c r="A182">
        <v>47</v>
      </c>
      <c r="B182" t="s">
        <v>29</v>
      </c>
      <c r="C182" t="s">
        <v>18</v>
      </c>
      <c r="D182" t="s">
        <v>158</v>
      </c>
      <c r="E182" t="s">
        <v>30</v>
      </c>
      <c r="F182">
        <v>974.9</v>
      </c>
      <c r="G182" t="s">
        <v>167</v>
      </c>
      <c r="H182">
        <v>1</v>
      </c>
      <c r="I182" s="5">
        <v>4.1100000000000003</v>
      </c>
    </row>
    <row r="183" spans="1:9" x14ac:dyDescent="0.25">
      <c r="A183">
        <v>48</v>
      </c>
      <c r="B183" t="s">
        <v>29</v>
      </c>
      <c r="C183" t="s">
        <v>18</v>
      </c>
      <c r="D183" t="s">
        <v>158</v>
      </c>
      <c r="E183" t="s">
        <v>30</v>
      </c>
      <c r="F183">
        <v>988.44499999999994</v>
      </c>
      <c r="G183" t="s">
        <v>167</v>
      </c>
      <c r="H183">
        <v>0.68999999999994088</v>
      </c>
      <c r="I183" s="5">
        <v>4.3899999999999997</v>
      </c>
    </row>
    <row r="184" spans="1:9" x14ac:dyDescent="0.25">
      <c r="A184">
        <v>49</v>
      </c>
      <c r="B184" t="s">
        <v>31</v>
      </c>
      <c r="C184" t="s">
        <v>18</v>
      </c>
      <c r="D184" t="s">
        <v>158</v>
      </c>
      <c r="E184" t="s">
        <v>22</v>
      </c>
      <c r="F184">
        <v>1009.8</v>
      </c>
      <c r="G184" t="s">
        <v>168</v>
      </c>
      <c r="H184">
        <v>1.3799999999999955</v>
      </c>
      <c r="I184" s="5">
        <v>6.18</v>
      </c>
    </row>
    <row r="185" spans="1:9" x14ac:dyDescent="0.25">
      <c r="A185">
        <v>66</v>
      </c>
      <c r="B185" t="s">
        <v>35</v>
      </c>
      <c r="C185" t="s">
        <v>18</v>
      </c>
      <c r="D185" t="s">
        <v>158</v>
      </c>
      <c r="E185" t="s">
        <v>22</v>
      </c>
      <c r="F185">
        <v>1076.1199999999999</v>
      </c>
      <c r="G185" t="s">
        <v>168</v>
      </c>
      <c r="H185">
        <v>1</v>
      </c>
      <c r="I185" s="5">
        <v>1.41</v>
      </c>
    </row>
    <row r="186" spans="1:9" x14ac:dyDescent="0.25">
      <c r="A186">
        <v>67</v>
      </c>
      <c r="B186" t="s">
        <v>35</v>
      </c>
      <c r="C186" t="s">
        <v>18</v>
      </c>
      <c r="D186" t="s">
        <v>158</v>
      </c>
      <c r="E186" t="s">
        <v>22</v>
      </c>
      <c r="F186">
        <v>1077.9000000000001</v>
      </c>
      <c r="G186" t="s">
        <v>168</v>
      </c>
      <c r="H186">
        <v>1</v>
      </c>
      <c r="I186" s="5">
        <v>1.34</v>
      </c>
    </row>
    <row r="187" spans="1:9" x14ac:dyDescent="0.25">
      <c r="A187">
        <v>76</v>
      </c>
      <c r="B187" t="s">
        <v>36</v>
      </c>
      <c r="C187" t="s">
        <v>18</v>
      </c>
      <c r="D187" t="s">
        <v>158</v>
      </c>
      <c r="E187" t="s">
        <v>22</v>
      </c>
      <c r="F187">
        <v>1158.08</v>
      </c>
      <c r="G187" t="s">
        <v>168</v>
      </c>
      <c r="H187">
        <v>0.94000000000005457</v>
      </c>
      <c r="I187" s="5">
        <v>2.85</v>
      </c>
    </row>
    <row r="188" spans="1:9" x14ac:dyDescent="0.25">
      <c r="A188">
        <v>77</v>
      </c>
      <c r="B188" t="s">
        <v>36</v>
      </c>
      <c r="C188" s="4" t="s">
        <v>18</v>
      </c>
      <c r="D188" t="s">
        <v>158</v>
      </c>
      <c r="E188" t="s">
        <v>22</v>
      </c>
      <c r="F188">
        <v>1159.4450000000002</v>
      </c>
      <c r="G188" t="s">
        <v>168</v>
      </c>
      <c r="H188">
        <v>0.93000000000006366</v>
      </c>
      <c r="I188" s="5">
        <v>2.37</v>
      </c>
    </row>
    <row r="189" spans="1:9" x14ac:dyDescent="0.25">
      <c r="A189">
        <v>78</v>
      </c>
      <c r="B189" t="s">
        <v>36</v>
      </c>
      <c r="C189" s="4" t="s">
        <v>18</v>
      </c>
      <c r="D189" t="s">
        <v>158</v>
      </c>
      <c r="E189" t="s">
        <v>22</v>
      </c>
      <c r="F189">
        <v>1160.8150000000001</v>
      </c>
      <c r="G189" t="s">
        <v>168</v>
      </c>
      <c r="H189">
        <v>0.45000000000004547</v>
      </c>
      <c r="I189" s="5">
        <v>4.29</v>
      </c>
    </row>
    <row r="190" spans="1:9" x14ac:dyDescent="0.25">
      <c r="A190">
        <v>79</v>
      </c>
      <c r="B190" t="s">
        <v>36</v>
      </c>
      <c r="C190" s="4" t="s">
        <v>18</v>
      </c>
      <c r="D190" t="s">
        <v>158</v>
      </c>
      <c r="E190" t="s">
        <v>22</v>
      </c>
      <c r="F190">
        <v>1161.855</v>
      </c>
      <c r="G190" t="s">
        <v>168</v>
      </c>
      <c r="H190">
        <v>0.97000000000002728</v>
      </c>
      <c r="I190" s="5">
        <v>1.98</v>
      </c>
    </row>
    <row r="191" spans="1:9" x14ac:dyDescent="0.25">
      <c r="A191">
        <v>80</v>
      </c>
      <c r="B191" t="s">
        <v>36</v>
      </c>
      <c r="C191" s="4" t="s">
        <v>18</v>
      </c>
      <c r="D191" t="s">
        <v>158</v>
      </c>
      <c r="E191" t="s">
        <v>22</v>
      </c>
      <c r="F191">
        <v>1174.1100000000001</v>
      </c>
      <c r="G191" t="s">
        <v>168</v>
      </c>
      <c r="H191">
        <v>0.39999999999986358</v>
      </c>
      <c r="I191" s="5">
        <v>2.58</v>
      </c>
    </row>
    <row r="192" spans="1:9" x14ac:dyDescent="0.25">
      <c r="A192">
        <v>81</v>
      </c>
      <c r="B192" t="s">
        <v>36</v>
      </c>
      <c r="C192" s="4" t="s">
        <v>18</v>
      </c>
      <c r="D192" t="s">
        <v>158</v>
      </c>
      <c r="E192" t="s">
        <v>22</v>
      </c>
      <c r="F192">
        <v>1175.83</v>
      </c>
      <c r="G192" t="s">
        <v>168</v>
      </c>
      <c r="H192">
        <v>0.98000000000001819</v>
      </c>
      <c r="I192" s="5">
        <v>2.21</v>
      </c>
    </row>
    <row r="193" spans="1:11" x14ac:dyDescent="0.25">
      <c r="A193">
        <v>82</v>
      </c>
      <c r="B193" t="s">
        <v>36</v>
      </c>
      <c r="C193" s="4" t="s">
        <v>18</v>
      </c>
      <c r="D193" t="s">
        <v>158</v>
      </c>
      <c r="E193" t="s">
        <v>22</v>
      </c>
      <c r="F193">
        <v>1178.55</v>
      </c>
      <c r="G193" t="s">
        <v>168</v>
      </c>
      <c r="H193">
        <v>0.98000000000001819</v>
      </c>
      <c r="I193" s="5">
        <v>2.58</v>
      </c>
    </row>
    <row r="194" spans="1:11" x14ac:dyDescent="0.25">
      <c r="A194">
        <v>83</v>
      </c>
      <c r="B194" t="s">
        <v>36</v>
      </c>
      <c r="C194" s="4" t="s">
        <v>18</v>
      </c>
      <c r="D194" t="s">
        <v>158</v>
      </c>
      <c r="E194" t="s">
        <v>22</v>
      </c>
      <c r="F194">
        <v>1179.5999999999999</v>
      </c>
      <c r="G194" t="s">
        <v>168</v>
      </c>
      <c r="H194">
        <v>1</v>
      </c>
      <c r="I194" s="5">
        <v>3.08</v>
      </c>
    </row>
    <row r="195" spans="1:11" x14ac:dyDescent="0.25">
      <c r="A195">
        <v>84</v>
      </c>
      <c r="B195" t="s">
        <v>36</v>
      </c>
      <c r="C195" s="4" t="s">
        <v>18</v>
      </c>
      <c r="D195" t="s">
        <v>158</v>
      </c>
      <c r="E195" t="s">
        <v>22</v>
      </c>
      <c r="F195">
        <v>1187.385</v>
      </c>
      <c r="G195" t="s">
        <v>168</v>
      </c>
      <c r="H195">
        <v>0.46999999999979991</v>
      </c>
      <c r="I195" s="5">
        <v>3.13</v>
      </c>
    </row>
    <row r="196" spans="1:11" x14ac:dyDescent="0.25">
      <c r="A196">
        <v>85</v>
      </c>
      <c r="B196" t="s">
        <v>36</v>
      </c>
      <c r="C196" s="4" t="s">
        <v>18</v>
      </c>
      <c r="D196" t="s">
        <v>158</v>
      </c>
      <c r="E196" t="s">
        <v>22</v>
      </c>
      <c r="F196">
        <v>1191.72</v>
      </c>
      <c r="G196" t="s">
        <v>168</v>
      </c>
      <c r="H196">
        <v>1</v>
      </c>
      <c r="I196" s="5">
        <v>2.14</v>
      </c>
    </row>
    <row r="197" spans="1:11" x14ac:dyDescent="0.25">
      <c r="A197">
        <v>86</v>
      </c>
      <c r="B197" t="s">
        <v>36</v>
      </c>
      <c r="C197" s="4" t="s">
        <v>18</v>
      </c>
      <c r="D197" t="s">
        <v>158</v>
      </c>
      <c r="E197" t="s">
        <v>22</v>
      </c>
      <c r="F197">
        <v>1232.46</v>
      </c>
      <c r="G197" t="s">
        <v>169</v>
      </c>
      <c r="H197">
        <v>0.48000000000001819</v>
      </c>
      <c r="I197" s="5">
        <v>3.18</v>
      </c>
    </row>
    <row r="198" spans="1:11" x14ac:dyDescent="0.25">
      <c r="A198">
        <v>87</v>
      </c>
      <c r="B198" t="s">
        <v>36</v>
      </c>
      <c r="C198" s="4" t="s">
        <v>18</v>
      </c>
      <c r="D198" t="s">
        <v>158</v>
      </c>
      <c r="E198" t="s">
        <v>22</v>
      </c>
      <c r="F198">
        <v>1292.3449999999998</v>
      </c>
      <c r="G198" t="s">
        <v>169</v>
      </c>
      <c r="H198">
        <v>1.0299999999999727</v>
      </c>
      <c r="I198" s="5">
        <v>2.19</v>
      </c>
    </row>
    <row r="199" spans="1:11" x14ac:dyDescent="0.25">
      <c r="A199">
        <v>88</v>
      </c>
      <c r="B199" t="s">
        <v>36</v>
      </c>
      <c r="C199" s="4" t="s">
        <v>18</v>
      </c>
      <c r="D199" t="s">
        <v>158</v>
      </c>
      <c r="E199" t="s">
        <v>22</v>
      </c>
      <c r="F199">
        <v>1301.8</v>
      </c>
      <c r="G199" t="s">
        <v>169</v>
      </c>
      <c r="H199">
        <v>1</v>
      </c>
      <c r="I199" s="5">
        <v>2.15</v>
      </c>
    </row>
    <row r="200" spans="1:11" x14ac:dyDescent="0.25">
      <c r="A200">
        <v>89</v>
      </c>
      <c r="B200" t="s">
        <v>36</v>
      </c>
      <c r="C200" s="4" t="s">
        <v>18</v>
      </c>
      <c r="D200" t="s">
        <v>158</v>
      </c>
      <c r="E200" t="s">
        <v>22</v>
      </c>
      <c r="F200">
        <v>1317.58</v>
      </c>
      <c r="G200" t="s">
        <v>169</v>
      </c>
      <c r="H200">
        <v>1</v>
      </c>
      <c r="I200" s="5">
        <v>2.33</v>
      </c>
    </row>
    <row r="201" spans="1:11" x14ac:dyDescent="0.25">
      <c r="A201">
        <v>104</v>
      </c>
      <c r="B201" t="s">
        <v>37</v>
      </c>
      <c r="C201" s="4" t="s">
        <v>18</v>
      </c>
      <c r="D201" t="s">
        <v>158</v>
      </c>
      <c r="F201">
        <v>1042</v>
      </c>
      <c r="G201" t="s">
        <v>168</v>
      </c>
      <c r="I201" s="5">
        <v>1.3875123885034688</v>
      </c>
      <c r="K201" t="s">
        <v>129</v>
      </c>
    </row>
    <row r="202" spans="1:11" x14ac:dyDescent="0.25">
      <c r="A202">
        <v>105</v>
      </c>
      <c r="B202" t="s">
        <v>37</v>
      </c>
      <c r="C202" s="4" t="s">
        <v>18</v>
      </c>
      <c r="D202" t="s">
        <v>158</v>
      </c>
      <c r="F202">
        <v>1052</v>
      </c>
      <c r="G202" t="s">
        <v>168</v>
      </c>
      <c r="I202" s="5">
        <v>1.3875123885034688</v>
      </c>
      <c r="K202" t="s">
        <v>129</v>
      </c>
    </row>
    <row r="203" spans="1:11" x14ac:dyDescent="0.25">
      <c r="A203">
        <v>106</v>
      </c>
      <c r="B203" t="s">
        <v>37</v>
      </c>
      <c r="C203" s="4" t="s">
        <v>18</v>
      </c>
      <c r="D203" t="s">
        <v>158</v>
      </c>
      <c r="F203">
        <v>1078</v>
      </c>
      <c r="G203" t="s">
        <v>168</v>
      </c>
      <c r="I203" s="5">
        <v>1.4158289678606826</v>
      </c>
      <c r="K203" t="s">
        <v>129</v>
      </c>
    </row>
    <row r="204" spans="1:11" x14ac:dyDescent="0.25">
      <c r="A204">
        <v>107</v>
      </c>
      <c r="B204" t="s">
        <v>37</v>
      </c>
      <c r="C204" s="4" t="s">
        <v>18</v>
      </c>
      <c r="D204" t="s">
        <v>158</v>
      </c>
      <c r="F204">
        <v>1123</v>
      </c>
      <c r="G204" t="s">
        <v>168</v>
      </c>
      <c r="I204" s="5">
        <v>2.0104771343621692</v>
      </c>
      <c r="K204" t="s">
        <v>129</v>
      </c>
    </row>
    <row r="205" spans="1:11" x14ac:dyDescent="0.25">
      <c r="A205">
        <v>108</v>
      </c>
      <c r="B205" t="s">
        <v>37</v>
      </c>
      <c r="C205" s="4" t="s">
        <v>18</v>
      </c>
      <c r="D205" t="s">
        <v>158</v>
      </c>
      <c r="F205">
        <v>1131</v>
      </c>
      <c r="G205" t="s">
        <v>168</v>
      </c>
      <c r="I205" s="5">
        <v>2.1520600311482374</v>
      </c>
      <c r="K205" t="s">
        <v>129</v>
      </c>
    </row>
    <row r="206" spans="1:11" x14ac:dyDescent="0.25">
      <c r="A206">
        <v>109</v>
      </c>
      <c r="B206" t="s">
        <v>37</v>
      </c>
      <c r="C206" s="4" t="s">
        <v>18</v>
      </c>
      <c r="D206" t="s">
        <v>158</v>
      </c>
      <c r="F206">
        <v>1137</v>
      </c>
      <c r="G206" t="s">
        <v>168</v>
      </c>
      <c r="I206" s="5">
        <v>2.1237434517910239</v>
      </c>
      <c r="K206" t="s">
        <v>129</v>
      </c>
    </row>
    <row r="207" spans="1:11" x14ac:dyDescent="0.25">
      <c r="A207">
        <v>110</v>
      </c>
      <c r="B207" t="s">
        <v>37</v>
      </c>
      <c r="C207" s="4" t="s">
        <v>18</v>
      </c>
      <c r="D207" t="s">
        <v>158</v>
      </c>
      <c r="F207">
        <v>1138</v>
      </c>
      <c r="G207" t="s">
        <v>168</v>
      </c>
      <c r="I207" s="5">
        <v>2.2086931898626649</v>
      </c>
      <c r="K207" t="s">
        <v>129</v>
      </c>
    </row>
    <row r="208" spans="1:11" x14ac:dyDescent="0.25">
      <c r="A208">
        <v>111</v>
      </c>
      <c r="B208" t="s">
        <v>37</v>
      </c>
      <c r="C208" s="4" t="s">
        <v>18</v>
      </c>
      <c r="D208" t="s">
        <v>158</v>
      </c>
      <c r="F208">
        <v>1160</v>
      </c>
      <c r="G208" t="s">
        <v>168</v>
      </c>
      <c r="I208" s="5">
        <v>2.0671102930765963</v>
      </c>
      <c r="K208" t="s">
        <v>129</v>
      </c>
    </row>
    <row r="209" spans="1:11" x14ac:dyDescent="0.25">
      <c r="A209">
        <v>112</v>
      </c>
      <c r="B209" t="s">
        <v>37</v>
      </c>
      <c r="C209" s="4" t="s">
        <v>18</v>
      </c>
      <c r="D209" t="s">
        <v>158</v>
      </c>
      <c r="F209">
        <v>1161</v>
      </c>
      <c r="G209" t="s">
        <v>168</v>
      </c>
      <c r="I209" s="5">
        <v>2.2936429279343056</v>
      </c>
      <c r="K209" t="s">
        <v>129</v>
      </c>
    </row>
    <row r="210" spans="1:11" x14ac:dyDescent="0.25">
      <c r="A210">
        <v>113</v>
      </c>
      <c r="B210" t="s">
        <v>37</v>
      </c>
      <c r="C210" s="4" t="s">
        <v>18</v>
      </c>
      <c r="D210" t="s">
        <v>158</v>
      </c>
      <c r="F210">
        <v>1169</v>
      </c>
      <c r="G210" t="s">
        <v>168</v>
      </c>
      <c r="I210" s="5">
        <v>1.6706781820756054</v>
      </c>
      <c r="K210" t="s">
        <v>129</v>
      </c>
    </row>
    <row r="211" spans="1:11" x14ac:dyDescent="0.25">
      <c r="A211">
        <v>114</v>
      </c>
      <c r="B211" t="s">
        <v>37</v>
      </c>
      <c r="C211" s="4" t="s">
        <v>18</v>
      </c>
      <c r="D211" t="s">
        <v>158</v>
      </c>
      <c r="F211">
        <v>1183</v>
      </c>
      <c r="G211" t="s">
        <v>168</v>
      </c>
      <c r="I211" s="5">
        <v>2.0104771343621692</v>
      </c>
      <c r="K211" t="s">
        <v>129</v>
      </c>
    </row>
    <row r="212" spans="1:11" x14ac:dyDescent="0.25">
      <c r="A212">
        <v>115</v>
      </c>
      <c r="B212" t="s">
        <v>37</v>
      </c>
      <c r="C212" s="4" t="s">
        <v>18</v>
      </c>
      <c r="D212" t="s">
        <v>158</v>
      </c>
      <c r="F212">
        <v>1194</v>
      </c>
      <c r="G212" t="s">
        <v>168</v>
      </c>
      <c r="I212" s="5">
        <v>1.9538439756477419</v>
      </c>
      <c r="K212" t="s">
        <v>129</v>
      </c>
    </row>
    <row r="213" spans="1:11" x14ac:dyDescent="0.25">
      <c r="A213">
        <v>116</v>
      </c>
      <c r="B213" t="s">
        <v>37</v>
      </c>
      <c r="C213" s="4" t="s">
        <v>18</v>
      </c>
      <c r="D213" t="s">
        <v>158</v>
      </c>
      <c r="F213">
        <v>1201</v>
      </c>
      <c r="G213" t="s">
        <v>169</v>
      </c>
      <c r="I213" s="5">
        <v>1.6706781820756054</v>
      </c>
      <c r="K213" t="s">
        <v>129</v>
      </c>
    </row>
    <row r="214" spans="1:11" x14ac:dyDescent="0.25">
      <c r="A214">
        <v>117</v>
      </c>
      <c r="B214" t="s">
        <v>37</v>
      </c>
      <c r="C214" s="4" t="s">
        <v>18</v>
      </c>
      <c r="D214" t="s">
        <v>158</v>
      </c>
      <c r="F214">
        <v>1201</v>
      </c>
      <c r="G214" t="s">
        <v>169</v>
      </c>
      <c r="I214" s="5">
        <v>1.5574118646467507</v>
      </c>
      <c r="K214" t="s">
        <v>129</v>
      </c>
    </row>
    <row r="215" spans="1:11" x14ac:dyDescent="0.25">
      <c r="A215">
        <v>130</v>
      </c>
      <c r="B215" t="s">
        <v>55</v>
      </c>
      <c r="C215" t="s">
        <v>18</v>
      </c>
      <c r="D215" t="s">
        <v>158</v>
      </c>
      <c r="E215" t="s">
        <v>40</v>
      </c>
      <c r="F215">
        <v>844.91</v>
      </c>
      <c r="G215" t="s">
        <v>167</v>
      </c>
      <c r="H215">
        <v>1</v>
      </c>
      <c r="I215" s="5">
        <v>2.46</v>
      </c>
    </row>
    <row r="216" spans="1:11" x14ac:dyDescent="0.25">
      <c r="A216">
        <v>131</v>
      </c>
      <c r="B216" t="s">
        <v>55</v>
      </c>
      <c r="C216" t="s">
        <v>18</v>
      </c>
      <c r="D216" t="s">
        <v>158</v>
      </c>
      <c r="E216" t="s">
        <v>40</v>
      </c>
      <c r="F216">
        <v>846.07</v>
      </c>
      <c r="G216" t="s">
        <v>167</v>
      </c>
      <c r="H216">
        <v>1</v>
      </c>
      <c r="I216" s="5">
        <v>4.8499999999999996</v>
      </c>
    </row>
    <row r="217" spans="1:11" x14ac:dyDescent="0.25">
      <c r="A217">
        <v>132</v>
      </c>
      <c r="B217" t="s">
        <v>55</v>
      </c>
      <c r="C217" t="s">
        <v>18</v>
      </c>
      <c r="D217" t="s">
        <v>158</v>
      </c>
      <c r="E217" t="s">
        <v>56</v>
      </c>
      <c r="F217">
        <v>857.1</v>
      </c>
      <c r="G217" t="s">
        <v>167</v>
      </c>
      <c r="H217">
        <v>1</v>
      </c>
      <c r="I217" s="5">
        <v>4.3</v>
      </c>
    </row>
    <row r="218" spans="1:11" x14ac:dyDescent="0.25">
      <c r="A218">
        <v>133</v>
      </c>
      <c r="B218" t="s">
        <v>55</v>
      </c>
      <c r="C218" t="s">
        <v>18</v>
      </c>
      <c r="D218" t="s">
        <v>158</v>
      </c>
      <c r="E218" t="s">
        <v>56</v>
      </c>
      <c r="F218">
        <v>869.53</v>
      </c>
      <c r="G218" t="s">
        <v>167</v>
      </c>
      <c r="H218">
        <v>1</v>
      </c>
      <c r="I218" s="5">
        <v>0.91</v>
      </c>
    </row>
    <row r="219" spans="1:11" x14ac:dyDescent="0.25">
      <c r="A219">
        <v>134</v>
      </c>
      <c r="B219" t="s">
        <v>55</v>
      </c>
      <c r="C219" t="s">
        <v>18</v>
      </c>
      <c r="D219" t="s">
        <v>158</v>
      </c>
      <c r="E219" t="s">
        <v>41</v>
      </c>
      <c r="F219">
        <v>872.23</v>
      </c>
      <c r="G219" t="s">
        <v>167</v>
      </c>
      <c r="H219">
        <v>1</v>
      </c>
      <c r="I219" s="5">
        <v>4.18</v>
      </c>
    </row>
    <row r="220" spans="1:11" x14ac:dyDescent="0.25">
      <c r="A220">
        <v>135</v>
      </c>
      <c r="B220" t="s">
        <v>55</v>
      </c>
      <c r="C220" t="s">
        <v>18</v>
      </c>
      <c r="D220" t="s">
        <v>158</v>
      </c>
      <c r="E220" t="s">
        <v>41</v>
      </c>
      <c r="F220">
        <v>878.67</v>
      </c>
      <c r="G220" t="s">
        <v>167</v>
      </c>
      <c r="H220">
        <v>0.5</v>
      </c>
      <c r="I220" s="5">
        <v>4.16</v>
      </c>
    </row>
    <row r="221" spans="1:11" x14ac:dyDescent="0.25">
      <c r="A221">
        <v>136</v>
      </c>
      <c r="B221" t="s">
        <v>55</v>
      </c>
      <c r="C221" t="s">
        <v>18</v>
      </c>
      <c r="D221" t="s">
        <v>158</v>
      </c>
      <c r="E221" t="s">
        <v>42</v>
      </c>
      <c r="F221">
        <v>915.8</v>
      </c>
      <c r="G221" t="s">
        <v>167</v>
      </c>
      <c r="H221">
        <v>1</v>
      </c>
      <c r="I221" s="5">
        <v>3.83</v>
      </c>
    </row>
    <row r="222" spans="1:11" x14ac:dyDescent="0.25">
      <c r="A222">
        <v>137</v>
      </c>
      <c r="B222" t="s">
        <v>55</v>
      </c>
      <c r="C222" t="s">
        <v>18</v>
      </c>
      <c r="D222" t="s">
        <v>158</v>
      </c>
      <c r="E222" t="s">
        <v>42</v>
      </c>
      <c r="F222">
        <v>917.07</v>
      </c>
      <c r="G222" t="s">
        <v>167</v>
      </c>
      <c r="H222">
        <v>1</v>
      </c>
      <c r="I222" s="5">
        <v>3.82</v>
      </c>
    </row>
    <row r="223" spans="1:11" x14ac:dyDescent="0.25">
      <c r="A223">
        <v>138</v>
      </c>
      <c r="B223" t="s">
        <v>55</v>
      </c>
      <c r="C223" t="s">
        <v>18</v>
      </c>
      <c r="D223" t="s">
        <v>158</v>
      </c>
      <c r="E223" t="s">
        <v>42</v>
      </c>
      <c r="F223">
        <v>918.07</v>
      </c>
      <c r="G223" t="s">
        <v>167</v>
      </c>
      <c r="H223">
        <v>1</v>
      </c>
      <c r="I223" s="5">
        <v>6.17</v>
      </c>
    </row>
    <row r="224" spans="1:11" x14ac:dyDescent="0.25">
      <c r="A224">
        <v>139</v>
      </c>
      <c r="B224" t="s">
        <v>55</v>
      </c>
      <c r="C224" t="s">
        <v>18</v>
      </c>
      <c r="D224" t="s">
        <v>158</v>
      </c>
      <c r="E224" t="s">
        <v>42</v>
      </c>
      <c r="F224">
        <v>919.19</v>
      </c>
      <c r="G224" t="s">
        <v>167</v>
      </c>
      <c r="H224">
        <v>1</v>
      </c>
      <c r="I224" s="5">
        <v>4.87</v>
      </c>
    </row>
    <row r="225" spans="1:9" x14ac:dyDescent="0.25">
      <c r="A225">
        <v>140</v>
      </c>
      <c r="B225" t="s">
        <v>55</v>
      </c>
      <c r="C225" t="s">
        <v>18</v>
      </c>
      <c r="D225" t="s">
        <v>158</v>
      </c>
      <c r="E225" t="s">
        <v>42</v>
      </c>
      <c r="F225">
        <v>920.19</v>
      </c>
      <c r="G225" t="s">
        <v>167</v>
      </c>
      <c r="H225">
        <v>1</v>
      </c>
      <c r="I225" s="5">
        <v>4.07</v>
      </c>
    </row>
    <row r="226" spans="1:9" x14ac:dyDescent="0.25">
      <c r="A226">
        <v>141</v>
      </c>
      <c r="B226" t="s">
        <v>55</v>
      </c>
      <c r="C226" t="s">
        <v>18</v>
      </c>
      <c r="D226" t="s">
        <v>158</v>
      </c>
      <c r="E226" t="s">
        <v>42</v>
      </c>
      <c r="F226">
        <v>921.27</v>
      </c>
      <c r="G226" t="s">
        <v>167</v>
      </c>
      <c r="H226">
        <v>1</v>
      </c>
      <c r="I226" s="5">
        <v>5.29</v>
      </c>
    </row>
    <row r="227" spans="1:9" x14ac:dyDescent="0.25">
      <c r="A227">
        <v>142</v>
      </c>
      <c r="B227" t="s">
        <v>55</v>
      </c>
      <c r="C227" t="s">
        <v>18</v>
      </c>
      <c r="D227" t="s">
        <v>158</v>
      </c>
      <c r="E227" t="s">
        <v>42</v>
      </c>
      <c r="F227">
        <v>926.93000000000006</v>
      </c>
      <c r="G227" t="s">
        <v>167</v>
      </c>
      <c r="H227">
        <v>1.0800000000000409</v>
      </c>
      <c r="I227" s="5">
        <v>4.3099999999999996</v>
      </c>
    </row>
    <row r="228" spans="1:9" x14ac:dyDescent="0.25">
      <c r="A228">
        <v>143</v>
      </c>
      <c r="B228" t="s">
        <v>55</v>
      </c>
      <c r="C228" t="s">
        <v>18</v>
      </c>
      <c r="D228" t="s">
        <v>158</v>
      </c>
      <c r="E228" t="s">
        <v>57</v>
      </c>
      <c r="F228">
        <v>951</v>
      </c>
      <c r="G228" t="s">
        <v>167</v>
      </c>
      <c r="H228">
        <v>1</v>
      </c>
      <c r="I228" s="5">
        <v>3.67</v>
      </c>
    </row>
    <row r="229" spans="1:9" x14ac:dyDescent="0.25">
      <c r="A229">
        <v>144</v>
      </c>
      <c r="B229" t="s">
        <v>55</v>
      </c>
      <c r="C229" t="s">
        <v>18</v>
      </c>
      <c r="D229" t="s">
        <v>158</v>
      </c>
      <c r="E229" t="s">
        <v>57</v>
      </c>
      <c r="F229">
        <v>952</v>
      </c>
      <c r="G229" t="s">
        <v>167</v>
      </c>
      <c r="H229">
        <v>1</v>
      </c>
      <c r="I229" s="5">
        <v>4.09</v>
      </c>
    </row>
    <row r="230" spans="1:9" x14ac:dyDescent="0.25">
      <c r="A230">
        <v>145</v>
      </c>
      <c r="B230" t="s">
        <v>55</v>
      </c>
      <c r="C230" t="s">
        <v>18</v>
      </c>
      <c r="D230" t="s">
        <v>158</v>
      </c>
      <c r="E230" t="s">
        <v>57</v>
      </c>
      <c r="F230">
        <v>953.1</v>
      </c>
      <c r="G230" t="s">
        <v>167</v>
      </c>
      <c r="H230">
        <v>1</v>
      </c>
      <c r="I230" s="5">
        <v>7.36</v>
      </c>
    </row>
    <row r="231" spans="1:9" x14ac:dyDescent="0.25">
      <c r="A231">
        <v>146</v>
      </c>
      <c r="B231" t="s">
        <v>55</v>
      </c>
      <c r="C231" t="s">
        <v>18</v>
      </c>
      <c r="D231" t="s">
        <v>158</v>
      </c>
      <c r="E231" t="s">
        <v>57</v>
      </c>
      <c r="F231">
        <v>954.34</v>
      </c>
      <c r="G231" t="s">
        <v>167</v>
      </c>
      <c r="H231">
        <v>1</v>
      </c>
      <c r="I231" s="5">
        <v>4.21</v>
      </c>
    </row>
    <row r="232" spans="1:9" x14ac:dyDescent="0.25">
      <c r="A232">
        <v>147</v>
      </c>
      <c r="B232" t="s">
        <v>55</v>
      </c>
      <c r="C232" t="s">
        <v>18</v>
      </c>
      <c r="D232" t="s">
        <v>158</v>
      </c>
      <c r="E232" t="s">
        <v>57</v>
      </c>
      <c r="F232">
        <v>961.35</v>
      </c>
      <c r="G232" t="s">
        <v>167</v>
      </c>
      <c r="H232">
        <v>0.5</v>
      </c>
      <c r="I232" s="5">
        <v>4.37</v>
      </c>
    </row>
    <row r="233" spans="1:9" x14ac:dyDescent="0.25">
      <c r="A233">
        <v>148</v>
      </c>
      <c r="B233" t="s">
        <v>55</v>
      </c>
      <c r="C233" t="s">
        <v>18</v>
      </c>
      <c r="D233" t="s">
        <v>158</v>
      </c>
      <c r="E233" t="s">
        <v>43</v>
      </c>
      <c r="F233">
        <v>980.35</v>
      </c>
      <c r="G233" t="s">
        <v>167</v>
      </c>
      <c r="H233">
        <v>0.5</v>
      </c>
      <c r="I233" s="5">
        <v>3.8</v>
      </c>
    </row>
    <row r="234" spans="1:9" x14ac:dyDescent="0.25">
      <c r="A234">
        <v>149</v>
      </c>
      <c r="B234" t="s">
        <v>55</v>
      </c>
      <c r="C234" t="s">
        <v>18</v>
      </c>
      <c r="D234" t="s">
        <v>158</v>
      </c>
      <c r="E234" t="s">
        <v>43</v>
      </c>
      <c r="F234">
        <v>981.24</v>
      </c>
      <c r="G234" t="s">
        <v>167</v>
      </c>
      <c r="H234">
        <v>1</v>
      </c>
      <c r="I234" s="5">
        <v>3.5</v>
      </c>
    </row>
    <row r="235" spans="1:9" x14ac:dyDescent="0.25">
      <c r="A235">
        <v>150</v>
      </c>
      <c r="B235" t="s">
        <v>55</v>
      </c>
      <c r="C235" t="s">
        <v>18</v>
      </c>
      <c r="D235" t="s">
        <v>158</v>
      </c>
      <c r="E235" t="s">
        <v>58</v>
      </c>
      <c r="F235">
        <v>988.35</v>
      </c>
      <c r="G235" t="s">
        <v>167</v>
      </c>
      <c r="H235">
        <v>0.5</v>
      </c>
      <c r="I235" s="5">
        <v>3.22</v>
      </c>
    </row>
    <row r="236" spans="1:9" x14ac:dyDescent="0.25">
      <c r="A236">
        <v>151</v>
      </c>
      <c r="B236" t="s">
        <v>55</v>
      </c>
      <c r="C236" t="s">
        <v>18</v>
      </c>
      <c r="D236" t="s">
        <v>158</v>
      </c>
      <c r="E236" t="s">
        <v>58</v>
      </c>
      <c r="F236">
        <v>989.1</v>
      </c>
      <c r="G236" t="s">
        <v>167</v>
      </c>
      <c r="H236">
        <v>1</v>
      </c>
      <c r="I236" s="5">
        <v>4.12</v>
      </c>
    </row>
    <row r="237" spans="1:9" x14ac:dyDescent="0.25">
      <c r="A237">
        <v>152</v>
      </c>
      <c r="B237" t="s">
        <v>59</v>
      </c>
      <c r="C237" t="s">
        <v>18</v>
      </c>
      <c r="D237" t="s">
        <v>158</v>
      </c>
      <c r="E237" t="s">
        <v>40</v>
      </c>
      <c r="F237">
        <v>744.68</v>
      </c>
      <c r="G237" t="s">
        <v>173</v>
      </c>
      <c r="H237">
        <v>1</v>
      </c>
      <c r="I237" s="5">
        <v>4.7</v>
      </c>
    </row>
    <row r="238" spans="1:9" x14ac:dyDescent="0.25">
      <c r="A238">
        <v>153</v>
      </c>
      <c r="B238" t="s">
        <v>59</v>
      </c>
      <c r="C238" t="s">
        <v>18</v>
      </c>
      <c r="D238" t="s">
        <v>158</v>
      </c>
      <c r="E238" t="s">
        <v>40</v>
      </c>
      <c r="F238">
        <v>747.33</v>
      </c>
      <c r="G238" t="s">
        <v>173</v>
      </c>
      <c r="H238">
        <v>1</v>
      </c>
      <c r="I238" s="5">
        <v>4.63</v>
      </c>
    </row>
    <row r="239" spans="1:9" x14ac:dyDescent="0.25">
      <c r="A239">
        <v>154</v>
      </c>
      <c r="B239" t="s">
        <v>59</v>
      </c>
      <c r="C239" t="s">
        <v>18</v>
      </c>
      <c r="D239" t="s">
        <v>158</v>
      </c>
      <c r="E239" t="s">
        <v>60</v>
      </c>
      <c r="F239">
        <v>757.06</v>
      </c>
      <c r="G239" t="s">
        <v>173</v>
      </c>
      <c r="H239">
        <v>0.5</v>
      </c>
      <c r="I239" s="5">
        <v>2.77</v>
      </c>
    </row>
    <row r="240" spans="1:9" x14ac:dyDescent="0.25">
      <c r="A240">
        <v>155</v>
      </c>
      <c r="B240" t="s">
        <v>59</v>
      </c>
      <c r="C240" t="s">
        <v>18</v>
      </c>
      <c r="D240" t="s">
        <v>158</v>
      </c>
      <c r="E240" t="s">
        <v>41</v>
      </c>
      <c r="F240">
        <v>768.74</v>
      </c>
      <c r="G240" t="s">
        <v>173</v>
      </c>
      <c r="H240">
        <v>1</v>
      </c>
      <c r="I240" s="5">
        <v>2.61</v>
      </c>
    </row>
    <row r="241" spans="1:9" x14ac:dyDescent="0.25">
      <c r="A241">
        <v>156</v>
      </c>
      <c r="B241" t="s">
        <v>59</v>
      </c>
      <c r="C241" t="s">
        <v>18</v>
      </c>
      <c r="D241" t="s">
        <v>158</v>
      </c>
      <c r="E241" t="s">
        <v>41</v>
      </c>
      <c r="F241">
        <v>772.09</v>
      </c>
      <c r="G241" t="s">
        <v>173</v>
      </c>
      <c r="H241">
        <v>1</v>
      </c>
      <c r="I241" s="5">
        <v>4.62</v>
      </c>
    </row>
    <row r="242" spans="1:9" x14ac:dyDescent="0.25">
      <c r="A242">
        <v>157</v>
      </c>
      <c r="B242" t="s">
        <v>59</v>
      </c>
      <c r="C242" t="s">
        <v>18</v>
      </c>
      <c r="D242" t="s">
        <v>158</v>
      </c>
      <c r="E242" t="s">
        <v>41</v>
      </c>
      <c r="F242">
        <v>773.09</v>
      </c>
      <c r="G242" t="s">
        <v>173</v>
      </c>
      <c r="H242">
        <v>1</v>
      </c>
      <c r="I242" s="5">
        <v>4.59</v>
      </c>
    </row>
    <row r="243" spans="1:9" x14ac:dyDescent="0.25">
      <c r="A243">
        <v>158</v>
      </c>
      <c r="B243" t="s">
        <v>59</v>
      </c>
      <c r="C243" t="s">
        <v>18</v>
      </c>
      <c r="D243" t="s">
        <v>158</v>
      </c>
      <c r="E243" t="s">
        <v>42</v>
      </c>
      <c r="F243">
        <v>826.1</v>
      </c>
      <c r="G243" t="s">
        <v>167</v>
      </c>
      <c r="H243">
        <v>1</v>
      </c>
      <c r="I243" s="5">
        <v>3.74</v>
      </c>
    </row>
    <row r="244" spans="1:9" x14ac:dyDescent="0.25">
      <c r="A244">
        <v>159</v>
      </c>
      <c r="B244" t="s">
        <v>59</v>
      </c>
      <c r="C244" t="s">
        <v>18</v>
      </c>
      <c r="D244" t="s">
        <v>158</v>
      </c>
      <c r="E244" t="s">
        <v>42</v>
      </c>
      <c r="F244">
        <v>828.55</v>
      </c>
      <c r="G244" t="s">
        <v>167</v>
      </c>
      <c r="H244">
        <v>1</v>
      </c>
      <c r="I244" s="5">
        <v>4.29</v>
      </c>
    </row>
    <row r="245" spans="1:9" x14ac:dyDescent="0.25">
      <c r="A245">
        <v>160</v>
      </c>
      <c r="B245" t="s">
        <v>59</v>
      </c>
      <c r="C245" t="s">
        <v>18</v>
      </c>
      <c r="D245" t="s">
        <v>158</v>
      </c>
      <c r="E245" t="s">
        <v>42</v>
      </c>
      <c r="F245">
        <v>829.95</v>
      </c>
      <c r="G245" t="s">
        <v>167</v>
      </c>
      <c r="H245">
        <v>1</v>
      </c>
      <c r="I245" s="5">
        <v>4.7</v>
      </c>
    </row>
    <row r="246" spans="1:9" x14ac:dyDescent="0.25">
      <c r="A246">
        <v>161</v>
      </c>
      <c r="B246" t="s">
        <v>59</v>
      </c>
      <c r="C246" t="s">
        <v>18</v>
      </c>
      <c r="D246" t="s">
        <v>158</v>
      </c>
      <c r="E246" t="s">
        <v>42</v>
      </c>
      <c r="F246">
        <v>830.95</v>
      </c>
      <c r="G246" t="s">
        <v>167</v>
      </c>
      <c r="H246">
        <v>1</v>
      </c>
      <c r="I246" s="5">
        <v>4.2699999999999996</v>
      </c>
    </row>
    <row r="247" spans="1:9" x14ac:dyDescent="0.25">
      <c r="A247">
        <v>162</v>
      </c>
      <c r="B247" t="s">
        <v>59</v>
      </c>
      <c r="C247" t="s">
        <v>18</v>
      </c>
      <c r="D247" t="s">
        <v>158</v>
      </c>
      <c r="E247" t="s">
        <v>42</v>
      </c>
      <c r="F247">
        <v>833.04</v>
      </c>
      <c r="G247" t="s">
        <v>167</v>
      </c>
      <c r="H247">
        <v>1</v>
      </c>
      <c r="I247" s="5">
        <v>1.94</v>
      </c>
    </row>
    <row r="248" spans="1:9" x14ac:dyDescent="0.25">
      <c r="A248">
        <v>163</v>
      </c>
      <c r="B248" t="s">
        <v>59</v>
      </c>
      <c r="C248" t="s">
        <v>18</v>
      </c>
      <c r="D248" t="s">
        <v>158</v>
      </c>
      <c r="E248" t="s">
        <v>61</v>
      </c>
      <c r="F248">
        <v>848.93</v>
      </c>
      <c r="G248" t="s">
        <v>167</v>
      </c>
      <c r="H248">
        <v>1</v>
      </c>
      <c r="I248" s="5">
        <v>6.19</v>
      </c>
    </row>
    <row r="249" spans="1:9" x14ac:dyDescent="0.25">
      <c r="A249">
        <v>164</v>
      </c>
      <c r="B249" t="s">
        <v>59</v>
      </c>
      <c r="C249" t="s">
        <v>18</v>
      </c>
      <c r="D249" t="s">
        <v>158</v>
      </c>
      <c r="E249" t="s">
        <v>57</v>
      </c>
      <c r="F249">
        <v>854.1</v>
      </c>
      <c r="G249" t="s">
        <v>167</v>
      </c>
      <c r="H249">
        <v>1</v>
      </c>
      <c r="I249" s="5">
        <v>5.03</v>
      </c>
    </row>
    <row r="250" spans="1:9" x14ac:dyDescent="0.25">
      <c r="A250">
        <v>165</v>
      </c>
      <c r="B250" t="s">
        <v>59</v>
      </c>
      <c r="C250" t="s">
        <v>18</v>
      </c>
      <c r="D250" t="s">
        <v>158</v>
      </c>
      <c r="E250" t="s">
        <v>57</v>
      </c>
      <c r="F250">
        <v>855.97</v>
      </c>
      <c r="G250" t="s">
        <v>167</v>
      </c>
      <c r="H250">
        <v>1</v>
      </c>
      <c r="I250" s="5">
        <v>4.3</v>
      </c>
    </row>
    <row r="251" spans="1:9" x14ac:dyDescent="0.25">
      <c r="A251">
        <v>166</v>
      </c>
      <c r="B251" t="s">
        <v>59</v>
      </c>
      <c r="C251" t="s">
        <v>18</v>
      </c>
      <c r="D251" t="s">
        <v>158</v>
      </c>
      <c r="E251" t="s">
        <v>43</v>
      </c>
      <c r="F251">
        <v>877.99</v>
      </c>
      <c r="G251" t="s">
        <v>167</v>
      </c>
      <c r="H251">
        <v>1</v>
      </c>
      <c r="I251" s="5">
        <v>4.1900000000000004</v>
      </c>
    </row>
    <row r="252" spans="1:9" x14ac:dyDescent="0.25">
      <c r="A252">
        <v>167</v>
      </c>
      <c r="B252" t="s">
        <v>59</v>
      </c>
      <c r="C252" t="s">
        <v>18</v>
      </c>
      <c r="D252" t="s">
        <v>158</v>
      </c>
      <c r="E252" t="s">
        <v>43</v>
      </c>
      <c r="F252">
        <v>887.3</v>
      </c>
      <c r="G252" t="s">
        <v>167</v>
      </c>
      <c r="H252">
        <v>1</v>
      </c>
      <c r="I252" s="5">
        <v>3.22</v>
      </c>
    </row>
    <row r="253" spans="1:9" x14ac:dyDescent="0.25">
      <c r="A253">
        <v>168</v>
      </c>
      <c r="B253" t="s">
        <v>62</v>
      </c>
      <c r="C253" t="s">
        <v>18</v>
      </c>
      <c r="D253" t="s">
        <v>158</v>
      </c>
      <c r="F253">
        <v>987.06</v>
      </c>
      <c r="G253" t="s">
        <v>167</v>
      </c>
      <c r="H253">
        <v>0.5</v>
      </c>
      <c r="I253" s="5">
        <v>2.4700000000000002</v>
      </c>
    </row>
    <row r="254" spans="1:9" x14ac:dyDescent="0.25">
      <c r="A254">
        <v>169</v>
      </c>
      <c r="B254" t="s">
        <v>62</v>
      </c>
      <c r="C254" t="s">
        <v>18</v>
      </c>
      <c r="D254" t="s">
        <v>158</v>
      </c>
      <c r="F254">
        <v>988.07</v>
      </c>
      <c r="G254" t="s">
        <v>167</v>
      </c>
      <c r="H254">
        <v>0.5</v>
      </c>
      <c r="I254" s="5">
        <v>2.0699999999999998</v>
      </c>
    </row>
    <row r="255" spans="1:9" x14ac:dyDescent="0.25">
      <c r="A255">
        <v>170</v>
      </c>
      <c r="B255" t="s">
        <v>62</v>
      </c>
      <c r="C255" t="s">
        <v>18</v>
      </c>
      <c r="D255" t="s">
        <v>158</v>
      </c>
      <c r="F255">
        <v>992.17000000000007</v>
      </c>
      <c r="G255" t="s">
        <v>167</v>
      </c>
      <c r="H255">
        <v>0.45999999999992269</v>
      </c>
      <c r="I255" s="5">
        <v>1.99</v>
      </c>
    </row>
    <row r="256" spans="1:9" x14ac:dyDescent="0.25">
      <c r="A256">
        <v>171</v>
      </c>
      <c r="B256" t="s">
        <v>62</v>
      </c>
      <c r="C256" t="s">
        <v>18</v>
      </c>
      <c r="D256" t="s">
        <v>158</v>
      </c>
      <c r="F256">
        <v>993.24</v>
      </c>
      <c r="G256" t="s">
        <v>167</v>
      </c>
      <c r="H256">
        <v>1</v>
      </c>
      <c r="I256" s="5">
        <v>2</v>
      </c>
    </row>
    <row r="257" spans="1:9" x14ac:dyDescent="0.25">
      <c r="A257">
        <v>172</v>
      </c>
      <c r="B257" t="s">
        <v>62</v>
      </c>
      <c r="C257" t="s">
        <v>18</v>
      </c>
      <c r="D257" t="s">
        <v>158</v>
      </c>
      <c r="F257">
        <v>1032.92</v>
      </c>
      <c r="G257" t="s">
        <v>168</v>
      </c>
      <c r="H257">
        <v>0.5</v>
      </c>
      <c r="I257" s="5">
        <v>6.51</v>
      </c>
    </row>
    <row r="258" spans="1:9" x14ac:dyDescent="0.25">
      <c r="A258">
        <v>173</v>
      </c>
      <c r="B258" t="s">
        <v>62</v>
      </c>
      <c r="C258" t="s">
        <v>18</v>
      </c>
      <c r="D258" t="s">
        <v>158</v>
      </c>
      <c r="F258">
        <v>1036.54</v>
      </c>
      <c r="G258" t="s">
        <v>168</v>
      </c>
      <c r="H258">
        <v>0.5</v>
      </c>
      <c r="I258" s="5">
        <v>4.9400000000000004</v>
      </c>
    </row>
    <row r="259" spans="1:9" x14ac:dyDescent="0.25">
      <c r="A259">
        <v>174</v>
      </c>
      <c r="B259" t="s">
        <v>62</v>
      </c>
      <c r="C259" t="s">
        <v>18</v>
      </c>
      <c r="D259" t="s">
        <v>158</v>
      </c>
      <c r="F259">
        <v>1037.29</v>
      </c>
      <c r="G259" t="s">
        <v>168</v>
      </c>
      <c r="H259">
        <v>1</v>
      </c>
      <c r="I259" s="5">
        <v>1.55</v>
      </c>
    </row>
    <row r="260" spans="1:9" x14ac:dyDescent="0.25">
      <c r="A260">
        <v>175</v>
      </c>
      <c r="B260" t="s">
        <v>62</v>
      </c>
      <c r="C260" t="s">
        <v>18</v>
      </c>
      <c r="D260" t="s">
        <v>158</v>
      </c>
      <c r="F260">
        <v>1053.0899999999999</v>
      </c>
      <c r="G260" t="s">
        <v>168</v>
      </c>
      <c r="H260">
        <v>0.5</v>
      </c>
      <c r="I260" s="5">
        <v>1.78</v>
      </c>
    </row>
    <row r="261" spans="1:9" x14ac:dyDescent="0.25">
      <c r="A261">
        <v>176</v>
      </c>
      <c r="B261" t="s">
        <v>62</v>
      </c>
      <c r="C261" t="s">
        <v>18</v>
      </c>
      <c r="D261" t="s">
        <v>158</v>
      </c>
      <c r="F261">
        <v>1061.9100000000001</v>
      </c>
      <c r="G261" t="s">
        <v>168</v>
      </c>
      <c r="H261">
        <v>0.5</v>
      </c>
      <c r="I261" s="5">
        <v>2.79</v>
      </c>
    </row>
    <row r="262" spans="1:9" x14ac:dyDescent="0.25">
      <c r="A262">
        <v>177</v>
      </c>
      <c r="B262" t="s">
        <v>62</v>
      </c>
      <c r="C262" t="s">
        <v>18</v>
      </c>
      <c r="D262" t="s">
        <v>158</v>
      </c>
      <c r="F262">
        <v>1072.71</v>
      </c>
      <c r="G262" t="s">
        <v>168</v>
      </c>
      <c r="H262">
        <v>1</v>
      </c>
      <c r="I262" s="5">
        <v>3.12</v>
      </c>
    </row>
    <row r="263" spans="1:9" x14ac:dyDescent="0.25">
      <c r="A263">
        <v>178</v>
      </c>
      <c r="B263" t="s">
        <v>62</v>
      </c>
      <c r="C263" t="s">
        <v>18</v>
      </c>
      <c r="D263" t="s">
        <v>158</v>
      </c>
      <c r="F263">
        <v>1078.1199999999999</v>
      </c>
      <c r="G263" t="s">
        <v>168</v>
      </c>
      <c r="H263">
        <v>0.5</v>
      </c>
      <c r="I263" s="5">
        <v>3.04</v>
      </c>
    </row>
    <row r="264" spans="1:9" x14ac:dyDescent="0.25">
      <c r="A264">
        <v>179</v>
      </c>
      <c r="B264" t="s">
        <v>62</v>
      </c>
      <c r="C264" t="s">
        <v>18</v>
      </c>
      <c r="D264" t="s">
        <v>158</v>
      </c>
      <c r="F264">
        <v>1081.48</v>
      </c>
      <c r="G264" t="s">
        <v>168</v>
      </c>
      <c r="H264">
        <v>1</v>
      </c>
      <c r="I264" s="5">
        <v>3.08</v>
      </c>
    </row>
    <row r="265" spans="1:9" x14ac:dyDescent="0.25">
      <c r="A265">
        <v>191</v>
      </c>
      <c r="B265" t="s">
        <v>65</v>
      </c>
      <c r="C265" t="s">
        <v>18</v>
      </c>
      <c r="D265" t="s">
        <v>158</v>
      </c>
      <c r="E265" t="s">
        <v>40</v>
      </c>
      <c r="F265">
        <v>794.2</v>
      </c>
      <c r="G265" t="s">
        <v>173</v>
      </c>
      <c r="H265">
        <v>1</v>
      </c>
      <c r="I265" s="5">
        <v>0.36</v>
      </c>
    </row>
    <row r="266" spans="1:9" x14ac:dyDescent="0.25">
      <c r="A266">
        <v>192</v>
      </c>
      <c r="B266" t="s">
        <v>65</v>
      </c>
      <c r="C266" t="s">
        <v>18</v>
      </c>
      <c r="D266" t="s">
        <v>158</v>
      </c>
      <c r="E266" t="s">
        <v>40</v>
      </c>
      <c r="F266">
        <v>801.93</v>
      </c>
      <c r="G266" t="s">
        <v>167</v>
      </c>
      <c r="H266">
        <v>1</v>
      </c>
      <c r="I266" s="5">
        <v>0.5</v>
      </c>
    </row>
    <row r="267" spans="1:9" x14ac:dyDescent="0.25">
      <c r="A267">
        <v>193</v>
      </c>
      <c r="B267" t="s">
        <v>65</v>
      </c>
      <c r="C267" t="s">
        <v>18</v>
      </c>
      <c r="D267" t="s">
        <v>158</v>
      </c>
      <c r="E267" t="s">
        <v>40</v>
      </c>
      <c r="F267">
        <v>803.86</v>
      </c>
      <c r="G267" t="s">
        <v>167</v>
      </c>
      <c r="H267">
        <v>1</v>
      </c>
      <c r="I267" s="5">
        <v>1.04</v>
      </c>
    </row>
    <row r="268" spans="1:9" x14ac:dyDescent="0.25">
      <c r="A268">
        <v>194</v>
      </c>
      <c r="B268" t="s">
        <v>65</v>
      </c>
      <c r="C268" t="s">
        <v>18</v>
      </c>
      <c r="D268" t="s">
        <v>158</v>
      </c>
      <c r="E268" t="s">
        <v>40</v>
      </c>
      <c r="F268">
        <v>805.05</v>
      </c>
      <c r="G268" t="s">
        <v>167</v>
      </c>
      <c r="H268">
        <v>1</v>
      </c>
      <c r="I268" s="5">
        <v>0.84</v>
      </c>
    </row>
    <row r="269" spans="1:9" x14ac:dyDescent="0.25">
      <c r="A269">
        <v>195</v>
      </c>
      <c r="B269" t="s">
        <v>65</v>
      </c>
      <c r="C269" t="s">
        <v>18</v>
      </c>
      <c r="D269" t="s">
        <v>158</v>
      </c>
      <c r="E269" t="s">
        <v>40</v>
      </c>
      <c r="F269">
        <v>806.05</v>
      </c>
      <c r="G269" t="s">
        <v>167</v>
      </c>
      <c r="H269">
        <v>1</v>
      </c>
      <c r="I269" s="5">
        <v>0.51</v>
      </c>
    </row>
    <row r="270" spans="1:9" x14ac:dyDescent="0.25">
      <c r="A270">
        <v>196</v>
      </c>
      <c r="B270" t="s">
        <v>65</v>
      </c>
      <c r="C270" t="s">
        <v>18</v>
      </c>
      <c r="D270" t="s">
        <v>158</v>
      </c>
      <c r="E270" t="s">
        <v>41</v>
      </c>
      <c r="F270">
        <v>819.93</v>
      </c>
      <c r="G270" t="s">
        <v>167</v>
      </c>
      <c r="H270">
        <v>1</v>
      </c>
      <c r="I270" s="5">
        <v>0.39</v>
      </c>
    </row>
    <row r="271" spans="1:9" x14ac:dyDescent="0.25">
      <c r="A271">
        <v>197</v>
      </c>
      <c r="B271" t="s">
        <v>65</v>
      </c>
      <c r="C271" t="s">
        <v>18</v>
      </c>
      <c r="D271" t="s">
        <v>158</v>
      </c>
      <c r="E271" t="s">
        <v>41</v>
      </c>
      <c r="F271">
        <v>828.7</v>
      </c>
      <c r="G271" t="s">
        <v>167</v>
      </c>
      <c r="H271">
        <v>1</v>
      </c>
      <c r="I271" s="5">
        <v>0.74</v>
      </c>
    </row>
    <row r="272" spans="1:9" x14ac:dyDescent="0.25">
      <c r="A272">
        <v>198</v>
      </c>
      <c r="B272" t="s">
        <v>65</v>
      </c>
      <c r="C272" t="s">
        <v>18</v>
      </c>
      <c r="D272" t="s">
        <v>158</v>
      </c>
      <c r="E272" t="s">
        <v>42</v>
      </c>
      <c r="F272">
        <v>855.53</v>
      </c>
      <c r="G272" t="s">
        <v>167</v>
      </c>
      <c r="H272">
        <v>1</v>
      </c>
      <c r="I272" s="5">
        <v>0.67</v>
      </c>
    </row>
    <row r="273" spans="1:11" x14ac:dyDescent="0.25">
      <c r="A273">
        <v>199</v>
      </c>
      <c r="B273" t="s">
        <v>65</v>
      </c>
      <c r="C273" t="s">
        <v>18</v>
      </c>
      <c r="D273" t="s">
        <v>158</v>
      </c>
      <c r="E273" t="s">
        <v>42</v>
      </c>
      <c r="F273">
        <v>856.96</v>
      </c>
      <c r="G273" t="s">
        <v>167</v>
      </c>
      <c r="H273">
        <v>1</v>
      </c>
      <c r="I273" s="5">
        <v>0.78</v>
      </c>
    </row>
    <row r="274" spans="1:11" x14ac:dyDescent="0.25">
      <c r="A274">
        <v>200</v>
      </c>
      <c r="B274" t="s">
        <v>65</v>
      </c>
      <c r="C274" t="s">
        <v>18</v>
      </c>
      <c r="D274" t="s">
        <v>158</v>
      </c>
      <c r="E274" t="s">
        <v>42</v>
      </c>
      <c r="F274">
        <v>859.76</v>
      </c>
      <c r="G274" t="s">
        <v>167</v>
      </c>
      <c r="H274">
        <v>1</v>
      </c>
      <c r="I274" s="5">
        <v>0.87</v>
      </c>
    </row>
    <row r="275" spans="1:11" x14ac:dyDescent="0.25">
      <c r="A275">
        <v>201</v>
      </c>
      <c r="B275" t="s">
        <v>65</v>
      </c>
      <c r="C275" t="s">
        <v>18</v>
      </c>
      <c r="D275" t="s">
        <v>158</v>
      </c>
      <c r="E275" t="s">
        <v>42</v>
      </c>
      <c r="F275">
        <v>860.76</v>
      </c>
      <c r="G275" t="s">
        <v>167</v>
      </c>
      <c r="H275">
        <v>1</v>
      </c>
      <c r="I275" s="5">
        <v>0.54</v>
      </c>
    </row>
    <row r="276" spans="1:11" x14ac:dyDescent="0.25">
      <c r="A276">
        <v>202</v>
      </c>
      <c r="B276" t="s">
        <v>65</v>
      </c>
      <c r="C276" t="s">
        <v>18</v>
      </c>
      <c r="D276" t="s">
        <v>158</v>
      </c>
      <c r="E276" t="s">
        <v>42</v>
      </c>
      <c r="F276">
        <v>875.54</v>
      </c>
      <c r="G276" t="s">
        <v>167</v>
      </c>
      <c r="H276">
        <v>1</v>
      </c>
      <c r="I276" s="5">
        <v>1.61</v>
      </c>
    </row>
    <row r="277" spans="1:11" x14ac:dyDescent="0.25">
      <c r="A277">
        <v>203</v>
      </c>
      <c r="B277" t="s">
        <v>65</v>
      </c>
      <c r="C277" t="s">
        <v>18</v>
      </c>
      <c r="D277" t="s">
        <v>158</v>
      </c>
      <c r="E277" t="s">
        <v>43</v>
      </c>
      <c r="F277">
        <v>888.23</v>
      </c>
      <c r="G277" t="s">
        <v>167</v>
      </c>
      <c r="H277">
        <v>1</v>
      </c>
      <c r="I277" s="5">
        <v>0.64</v>
      </c>
    </row>
    <row r="278" spans="1:11" x14ac:dyDescent="0.25">
      <c r="A278">
        <v>204</v>
      </c>
      <c r="B278" t="s">
        <v>65</v>
      </c>
      <c r="C278" t="s">
        <v>18</v>
      </c>
      <c r="D278" t="s">
        <v>158</v>
      </c>
      <c r="E278" t="s">
        <v>43</v>
      </c>
      <c r="F278">
        <v>894.1</v>
      </c>
      <c r="G278" t="s">
        <v>167</v>
      </c>
      <c r="H278">
        <v>1</v>
      </c>
      <c r="I278" s="5">
        <v>0.56999999999999995</v>
      </c>
    </row>
    <row r="279" spans="1:11" x14ac:dyDescent="0.25">
      <c r="A279">
        <v>205</v>
      </c>
      <c r="B279" t="s">
        <v>65</v>
      </c>
      <c r="C279" t="s">
        <v>18</v>
      </c>
      <c r="D279" t="s">
        <v>158</v>
      </c>
      <c r="E279" t="s">
        <v>43</v>
      </c>
      <c r="F279">
        <v>895.1</v>
      </c>
      <c r="G279" t="s">
        <v>167</v>
      </c>
      <c r="H279">
        <v>1</v>
      </c>
      <c r="I279" s="5">
        <v>0.68</v>
      </c>
    </row>
    <row r="280" spans="1:11" x14ac:dyDescent="0.25">
      <c r="A280">
        <v>206</v>
      </c>
      <c r="B280" t="s">
        <v>65</v>
      </c>
      <c r="C280" t="s">
        <v>18</v>
      </c>
      <c r="D280" t="s">
        <v>158</v>
      </c>
      <c r="E280" t="s">
        <v>44</v>
      </c>
      <c r="F280">
        <v>903.92</v>
      </c>
      <c r="G280" t="s">
        <v>167</v>
      </c>
      <c r="H280">
        <v>1</v>
      </c>
      <c r="I280" s="5">
        <v>0.65</v>
      </c>
    </row>
    <row r="281" spans="1:11" x14ac:dyDescent="0.25">
      <c r="A281">
        <v>207</v>
      </c>
      <c r="B281" t="s">
        <v>65</v>
      </c>
      <c r="C281" t="s">
        <v>18</v>
      </c>
      <c r="D281" t="s">
        <v>158</v>
      </c>
      <c r="E281" t="s">
        <v>44</v>
      </c>
      <c r="F281">
        <v>904.92</v>
      </c>
      <c r="G281" t="s">
        <v>167</v>
      </c>
      <c r="H281">
        <v>1</v>
      </c>
      <c r="I281" s="5">
        <v>0.57999999999999996</v>
      </c>
    </row>
    <row r="282" spans="1:11" x14ac:dyDescent="0.25">
      <c r="A282">
        <v>208</v>
      </c>
      <c r="B282" t="s">
        <v>65</v>
      </c>
      <c r="C282" t="s">
        <v>18</v>
      </c>
      <c r="D282" t="s">
        <v>158</v>
      </c>
      <c r="E282" t="s">
        <v>45</v>
      </c>
      <c r="F282">
        <v>905.92</v>
      </c>
      <c r="G282" t="s">
        <v>167</v>
      </c>
      <c r="H282">
        <v>1</v>
      </c>
      <c r="I282" s="5">
        <v>0.25</v>
      </c>
    </row>
    <row r="283" spans="1:11" x14ac:dyDescent="0.25">
      <c r="A283">
        <v>220</v>
      </c>
      <c r="B283" t="s">
        <v>70</v>
      </c>
      <c r="C283" t="s">
        <v>18</v>
      </c>
      <c r="D283" t="s">
        <v>158</v>
      </c>
      <c r="E283" t="s">
        <v>13</v>
      </c>
      <c r="F283">
        <v>974.20499999999993</v>
      </c>
      <c r="G283" t="s">
        <v>167</v>
      </c>
      <c r="H283">
        <v>0.83000000000004093</v>
      </c>
      <c r="I283" s="5">
        <v>4.03</v>
      </c>
    </row>
    <row r="284" spans="1:11" x14ac:dyDescent="0.25">
      <c r="A284">
        <v>221</v>
      </c>
      <c r="B284" t="s">
        <v>70</v>
      </c>
      <c r="C284" t="s">
        <v>18</v>
      </c>
      <c r="D284" t="s">
        <v>158</v>
      </c>
      <c r="E284" t="s">
        <v>15</v>
      </c>
      <c r="F284">
        <v>985.81500000000005</v>
      </c>
      <c r="G284" t="s">
        <v>167</v>
      </c>
      <c r="H284">
        <v>0.4699999999999136</v>
      </c>
      <c r="I284" s="5">
        <v>4.1900000000000004</v>
      </c>
    </row>
    <row r="285" spans="1:11" x14ac:dyDescent="0.25">
      <c r="A285">
        <v>222</v>
      </c>
      <c r="B285" t="s">
        <v>70</v>
      </c>
      <c r="C285" t="s">
        <v>18</v>
      </c>
      <c r="D285" t="s">
        <v>158</v>
      </c>
      <c r="E285" t="s">
        <v>16</v>
      </c>
      <c r="F285">
        <v>995.42499999999995</v>
      </c>
      <c r="G285" t="s">
        <v>167</v>
      </c>
      <c r="H285">
        <v>0.38999999999998636</v>
      </c>
      <c r="I285" s="5">
        <v>6.93</v>
      </c>
    </row>
    <row r="286" spans="1:11" x14ac:dyDescent="0.25">
      <c r="A286">
        <v>223</v>
      </c>
      <c r="B286" t="s">
        <v>71</v>
      </c>
      <c r="C286" t="s">
        <v>18</v>
      </c>
      <c r="D286" t="s">
        <v>158</v>
      </c>
      <c r="E286" t="s">
        <v>12</v>
      </c>
      <c r="F286">
        <v>967.67</v>
      </c>
      <c r="G286" t="s">
        <v>167</v>
      </c>
      <c r="H286">
        <v>0.5</v>
      </c>
      <c r="I286" s="5">
        <v>19.46</v>
      </c>
    </row>
    <row r="287" spans="1:11" x14ac:dyDescent="0.25">
      <c r="A287">
        <v>224</v>
      </c>
      <c r="B287" t="s">
        <v>71</v>
      </c>
      <c r="C287" t="s">
        <v>18</v>
      </c>
      <c r="D287" t="s">
        <v>158</v>
      </c>
      <c r="E287" t="s">
        <v>13</v>
      </c>
      <c r="F287">
        <v>974.21</v>
      </c>
      <c r="G287" t="s">
        <v>167</v>
      </c>
      <c r="H287">
        <v>0.74000000000000909</v>
      </c>
      <c r="I287" s="5">
        <v>8.7899999999999991</v>
      </c>
    </row>
    <row r="288" spans="1:11" x14ac:dyDescent="0.25">
      <c r="A288">
        <v>233</v>
      </c>
      <c r="B288" t="s">
        <v>71</v>
      </c>
      <c r="C288" t="s">
        <v>18</v>
      </c>
      <c r="D288" t="s">
        <v>158</v>
      </c>
      <c r="E288" t="s">
        <v>13</v>
      </c>
      <c r="F288">
        <v>973.95</v>
      </c>
      <c r="G288" t="s">
        <v>167</v>
      </c>
      <c r="H288">
        <v>0.2199999999999136</v>
      </c>
      <c r="I288" s="5">
        <v>12.09</v>
      </c>
      <c r="K288" t="s">
        <v>83</v>
      </c>
    </row>
    <row r="289" spans="1:11" x14ac:dyDescent="0.25">
      <c r="A289">
        <v>234</v>
      </c>
      <c r="B289" t="s">
        <v>71</v>
      </c>
      <c r="C289" t="s">
        <v>18</v>
      </c>
      <c r="D289" t="s">
        <v>158</v>
      </c>
      <c r="E289" t="s">
        <v>13</v>
      </c>
      <c r="F289">
        <v>974.31999999999994</v>
      </c>
      <c r="G289" t="s">
        <v>167</v>
      </c>
      <c r="H289">
        <v>0.5200000000000955</v>
      </c>
      <c r="I289" s="5">
        <v>7.32</v>
      </c>
      <c r="K289" t="s">
        <v>82</v>
      </c>
    </row>
    <row r="290" spans="1:11" x14ac:dyDescent="0.25">
      <c r="A290">
        <v>235</v>
      </c>
      <c r="B290" t="s">
        <v>71</v>
      </c>
      <c r="C290" t="s">
        <v>18</v>
      </c>
      <c r="D290" t="s">
        <v>158</v>
      </c>
      <c r="E290" t="s">
        <v>15</v>
      </c>
      <c r="F290">
        <v>985.625</v>
      </c>
      <c r="G290" t="s">
        <v>167</v>
      </c>
      <c r="H290">
        <v>0.75</v>
      </c>
      <c r="I290" s="5">
        <v>8.82</v>
      </c>
      <c r="K290" t="s">
        <v>81</v>
      </c>
    </row>
    <row r="291" spans="1:11" x14ac:dyDescent="0.25">
      <c r="A291">
        <v>236</v>
      </c>
      <c r="B291" t="s">
        <v>71</v>
      </c>
      <c r="C291" t="s">
        <v>18</v>
      </c>
      <c r="D291" t="s">
        <v>158</v>
      </c>
      <c r="E291" t="s">
        <v>16</v>
      </c>
      <c r="F291">
        <v>995.39499999999998</v>
      </c>
      <c r="G291" t="s">
        <v>167</v>
      </c>
      <c r="H291">
        <v>0.47000000000002728</v>
      </c>
      <c r="I291" s="5">
        <v>8.0500000000000007</v>
      </c>
      <c r="K291" t="s">
        <v>80</v>
      </c>
    </row>
    <row r="292" spans="1:11" x14ac:dyDescent="0.25">
      <c r="A292">
        <v>241</v>
      </c>
      <c r="B292" t="s">
        <v>84</v>
      </c>
      <c r="C292" t="s">
        <v>18</v>
      </c>
      <c r="D292" t="s">
        <v>158</v>
      </c>
      <c r="F292">
        <v>808.44</v>
      </c>
      <c r="G292" t="s">
        <v>167</v>
      </c>
      <c r="H292">
        <v>1</v>
      </c>
      <c r="I292" s="5">
        <v>2.12</v>
      </c>
    </row>
    <row r="293" spans="1:11" x14ac:dyDescent="0.25">
      <c r="A293">
        <v>242</v>
      </c>
      <c r="B293" t="s">
        <v>84</v>
      </c>
      <c r="C293" t="s">
        <v>18</v>
      </c>
      <c r="D293" t="s">
        <v>158</v>
      </c>
      <c r="F293">
        <v>809.66</v>
      </c>
      <c r="G293" t="s">
        <v>167</v>
      </c>
      <c r="H293">
        <v>1</v>
      </c>
      <c r="I293" s="5">
        <v>2.4300000000000002</v>
      </c>
    </row>
    <row r="294" spans="1:11" x14ac:dyDescent="0.25">
      <c r="A294">
        <v>243</v>
      </c>
      <c r="B294" t="s">
        <v>84</v>
      </c>
      <c r="C294" t="s">
        <v>18</v>
      </c>
      <c r="D294" t="s">
        <v>158</v>
      </c>
      <c r="F294">
        <v>812.27</v>
      </c>
      <c r="G294" t="s">
        <v>167</v>
      </c>
      <c r="H294">
        <v>1</v>
      </c>
      <c r="I294" s="5">
        <v>2.06</v>
      </c>
    </row>
    <row r="295" spans="1:11" x14ac:dyDescent="0.25">
      <c r="A295">
        <v>244</v>
      </c>
      <c r="B295" t="s">
        <v>84</v>
      </c>
      <c r="C295" t="s">
        <v>18</v>
      </c>
      <c r="D295" t="s">
        <v>158</v>
      </c>
      <c r="F295">
        <v>863.06</v>
      </c>
      <c r="G295" t="s">
        <v>167</v>
      </c>
      <c r="H295">
        <v>0.5</v>
      </c>
      <c r="I295" s="5">
        <v>2.08</v>
      </c>
    </row>
    <row r="296" spans="1:11" x14ac:dyDescent="0.25">
      <c r="A296">
        <v>245</v>
      </c>
      <c r="B296" t="s">
        <v>84</v>
      </c>
      <c r="C296" t="s">
        <v>18</v>
      </c>
      <c r="D296" t="s">
        <v>158</v>
      </c>
      <c r="F296">
        <v>864.88</v>
      </c>
      <c r="G296" t="s">
        <v>167</v>
      </c>
      <c r="H296">
        <v>0.5</v>
      </c>
      <c r="I296" s="5">
        <v>3.81</v>
      </c>
    </row>
    <row r="297" spans="1:11" x14ac:dyDescent="0.25">
      <c r="A297">
        <v>246</v>
      </c>
      <c r="B297" t="s">
        <v>84</v>
      </c>
      <c r="C297" t="s">
        <v>18</v>
      </c>
      <c r="D297" t="s">
        <v>158</v>
      </c>
      <c r="F297">
        <v>869.58</v>
      </c>
      <c r="G297" t="s">
        <v>167</v>
      </c>
      <c r="H297">
        <v>1</v>
      </c>
      <c r="I297" s="5">
        <v>2.23</v>
      </c>
    </row>
    <row r="298" spans="1:11" x14ac:dyDescent="0.25">
      <c r="A298">
        <v>247</v>
      </c>
      <c r="B298" t="s">
        <v>84</v>
      </c>
      <c r="C298" t="s">
        <v>18</v>
      </c>
      <c r="D298" t="s">
        <v>158</v>
      </c>
      <c r="F298">
        <v>879.91</v>
      </c>
      <c r="G298" t="s">
        <v>167</v>
      </c>
      <c r="H298">
        <v>0.5</v>
      </c>
      <c r="I298" s="5">
        <v>2.31</v>
      </c>
    </row>
    <row r="299" spans="1:11" x14ac:dyDescent="0.25">
      <c r="A299">
        <v>248</v>
      </c>
      <c r="B299" t="s">
        <v>84</v>
      </c>
      <c r="C299" t="s">
        <v>18</v>
      </c>
      <c r="D299" t="s">
        <v>158</v>
      </c>
      <c r="F299">
        <v>893.75</v>
      </c>
      <c r="G299" t="s">
        <v>167</v>
      </c>
      <c r="H299">
        <v>0.5</v>
      </c>
      <c r="I299" s="5">
        <v>1.79</v>
      </c>
    </row>
    <row r="300" spans="1:11" x14ac:dyDescent="0.25">
      <c r="A300">
        <v>249</v>
      </c>
      <c r="B300" t="s">
        <v>84</v>
      </c>
      <c r="C300" t="s">
        <v>18</v>
      </c>
      <c r="D300" t="s">
        <v>158</v>
      </c>
      <c r="F300">
        <v>906.65</v>
      </c>
      <c r="G300" t="s">
        <v>167</v>
      </c>
      <c r="H300">
        <v>1</v>
      </c>
      <c r="I300" s="5">
        <v>1.84</v>
      </c>
    </row>
    <row r="301" spans="1:11" x14ac:dyDescent="0.25">
      <c r="A301">
        <v>250</v>
      </c>
      <c r="B301" t="s">
        <v>84</v>
      </c>
      <c r="C301" t="s">
        <v>18</v>
      </c>
      <c r="D301" t="s">
        <v>158</v>
      </c>
      <c r="F301">
        <v>959.25</v>
      </c>
      <c r="G301" t="s">
        <v>167</v>
      </c>
      <c r="H301">
        <v>0.5</v>
      </c>
      <c r="I301" s="5">
        <v>2.08</v>
      </c>
    </row>
    <row r="302" spans="1:11" x14ac:dyDescent="0.25">
      <c r="A302">
        <v>273</v>
      </c>
      <c r="B302" t="s">
        <v>89</v>
      </c>
      <c r="C302" t="s">
        <v>18</v>
      </c>
      <c r="D302" t="s">
        <v>158</v>
      </c>
      <c r="F302">
        <v>1182.31</v>
      </c>
      <c r="G302" t="s">
        <v>168</v>
      </c>
      <c r="H302">
        <v>0.79999999999995453</v>
      </c>
      <c r="I302" s="5">
        <v>0.73</v>
      </c>
    </row>
    <row r="303" spans="1:11" x14ac:dyDescent="0.25">
      <c r="A303">
        <v>274</v>
      </c>
      <c r="B303" t="s">
        <v>90</v>
      </c>
      <c r="C303" t="s">
        <v>91</v>
      </c>
      <c r="D303" t="s">
        <v>158</v>
      </c>
      <c r="F303">
        <v>944</v>
      </c>
      <c r="G303" t="s">
        <v>167</v>
      </c>
      <c r="I303" s="5">
        <v>2.0104771343621692</v>
      </c>
      <c r="K303" t="s">
        <v>129</v>
      </c>
    </row>
    <row r="304" spans="1:11" x14ac:dyDescent="0.25">
      <c r="A304">
        <v>275</v>
      </c>
      <c r="B304" t="s">
        <v>90</v>
      </c>
      <c r="C304" t="s">
        <v>91</v>
      </c>
      <c r="D304" t="s">
        <v>158</v>
      </c>
      <c r="F304">
        <v>970</v>
      </c>
      <c r="G304" t="s">
        <v>167</v>
      </c>
      <c r="I304" s="5">
        <v>2.1237434517910239</v>
      </c>
      <c r="K304" t="s">
        <v>129</v>
      </c>
    </row>
    <row r="305" spans="1:11" x14ac:dyDescent="0.25">
      <c r="A305">
        <v>276</v>
      </c>
      <c r="B305" t="s">
        <v>90</v>
      </c>
      <c r="C305" t="s">
        <v>91</v>
      </c>
      <c r="D305" t="s">
        <v>158</v>
      </c>
      <c r="F305">
        <v>982</v>
      </c>
      <c r="G305" t="s">
        <v>167</v>
      </c>
      <c r="I305" s="5">
        <v>2.0387937137193828</v>
      </c>
      <c r="K305" t="s">
        <v>129</v>
      </c>
    </row>
    <row r="306" spans="1:11" x14ac:dyDescent="0.25">
      <c r="A306">
        <v>277</v>
      </c>
      <c r="B306" t="s">
        <v>90</v>
      </c>
      <c r="C306" t="s">
        <v>91</v>
      </c>
      <c r="D306" t="s">
        <v>158</v>
      </c>
      <c r="F306">
        <v>989</v>
      </c>
      <c r="G306" t="s">
        <v>167</v>
      </c>
      <c r="I306" s="5">
        <v>3.1997734673651426</v>
      </c>
      <c r="K306" t="s">
        <v>129</v>
      </c>
    </row>
    <row r="307" spans="1:11" x14ac:dyDescent="0.25">
      <c r="A307">
        <v>278</v>
      </c>
      <c r="B307" t="s">
        <v>90</v>
      </c>
      <c r="C307" t="s">
        <v>91</v>
      </c>
      <c r="D307" t="s">
        <v>158</v>
      </c>
      <c r="F307">
        <v>991</v>
      </c>
      <c r="G307" t="s">
        <v>167</v>
      </c>
      <c r="I307" s="5">
        <v>2.0671102930765963</v>
      </c>
      <c r="K307" t="s">
        <v>129</v>
      </c>
    </row>
    <row r="308" spans="1:11" x14ac:dyDescent="0.25">
      <c r="A308">
        <v>279</v>
      </c>
      <c r="B308" t="s">
        <v>90</v>
      </c>
      <c r="C308" t="s">
        <v>91</v>
      </c>
      <c r="D308" t="s">
        <v>158</v>
      </c>
      <c r="F308">
        <v>997</v>
      </c>
      <c r="G308" t="s">
        <v>167</v>
      </c>
      <c r="I308" s="5">
        <v>3.4263061022228518</v>
      </c>
      <c r="K308" t="s">
        <v>129</v>
      </c>
    </row>
    <row r="309" spans="1:11" x14ac:dyDescent="0.25">
      <c r="A309">
        <v>280</v>
      </c>
      <c r="B309" t="s">
        <v>90</v>
      </c>
      <c r="C309" t="s">
        <v>91</v>
      </c>
      <c r="D309" t="s">
        <v>158</v>
      </c>
      <c r="F309">
        <v>1033</v>
      </c>
      <c r="G309" t="s">
        <v>168</v>
      </c>
      <c r="I309" s="5">
        <v>2.4069092453631602</v>
      </c>
      <c r="K309" t="s">
        <v>129</v>
      </c>
    </row>
    <row r="310" spans="1:11" x14ac:dyDescent="0.25">
      <c r="A310">
        <v>281</v>
      </c>
      <c r="B310" t="s">
        <v>90</v>
      </c>
      <c r="C310" t="s">
        <v>91</v>
      </c>
      <c r="D310" t="s">
        <v>158</v>
      </c>
      <c r="F310">
        <v>1042</v>
      </c>
      <c r="G310" t="s">
        <v>168</v>
      </c>
      <c r="I310" s="5">
        <v>2.6334418802208694</v>
      </c>
      <c r="K310" t="s">
        <v>129</v>
      </c>
    </row>
    <row r="311" spans="1:11" x14ac:dyDescent="0.25">
      <c r="A311">
        <v>282</v>
      </c>
      <c r="B311" t="s">
        <v>90</v>
      </c>
      <c r="C311" t="s">
        <v>91</v>
      </c>
      <c r="D311" t="s">
        <v>158</v>
      </c>
      <c r="F311">
        <v>1047</v>
      </c>
      <c r="G311" t="s">
        <v>168</v>
      </c>
      <c r="I311" s="5">
        <v>2.6051253008636559</v>
      </c>
      <c r="K311" t="s">
        <v>129</v>
      </c>
    </row>
    <row r="312" spans="1:11" x14ac:dyDescent="0.25">
      <c r="A312">
        <v>283</v>
      </c>
      <c r="B312" t="s">
        <v>90</v>
      </c>
      <c r="C312" t="s">
        <v>91</v>
      </c>
      <c r="D312" t="s">
        <v>158</v>
      </c>
      <c r="F312">
        <v>1057</v>
      </c>
      <c r="G312" t="s">
        <v>168</v>
      </c>
      <c r="I312" s="5">
        <v>2.3502760866487331</v>
      </c>
      <c r="K312" t="s">
        <v>129</v>
      </c>
    </row>
    <row r="313" spans="1:11" x14ac:dyDescent="0.25">
      <c r="A313">
        <v>284</v>
      </c>
      <c r="B313" t="s">
        <v>90</v>
      </c>
      <c r="C313" t="s">
        <v>91</v>
      </c>
      <c r="D313" t="s">
        <v>158</v>
      </c>
      <c r="F313">
        <v>1061</v>
      </c>
      <c r="G313" t="s">
        <v>168</v>
      </c>
      <c r="I313" s="5">
        <v>2.7183916182925105</v>
      </c>
      <c r="K313" t="s">
        <v>129</v>
      </c>
    </row>
    <row r="314" spans="1:11" x14ac:dyDescent="0.25">
      <c r="A314">
        <v>285</v>
      </c>
      <c r="B314" t="s">
        <v>90</v>
      </c>
      <c r="C314" t="s">
        <v>91</v>
      </c>
      <c r="D314" t="s">
        <v>158</v>
      </c>
      <c r="F314">
        <v>1069</v>
      </c>
      <c r="G314" t="s">
        <v>168</v>
      </c>
      <c r="I314" s="5">
        <v>1.9255273962905282</v>
      </c>
      <c r="K314" t="s">
        <v>129</v>
      </c>
    </row>
    <row r="315" spans="1:11" x14ac:dyDescent="0.25">
      <c r="A315">
        <v>316</v>
      </c>
      <c r="B315" t="s">
        <v>98</v>
      </c>
      <c r="C315" t="s">
        <v>18</v>
      </c>
      <c r="D315" t="s">
        <v>158</v>
      </c>
      <c r="E315" t="s">
        <v>68</v>
      </c>
      <c r="F315">
        <v>859.52</v>
      </c>
      <c r="G315" t="s">
        <v>167</v>
      </c>
      <c r="H315">
        <v>1</v>
      </c>
      <c r="I315" s="5">
        <v>0.92</v>
      </c>
      <c r="K315" t="s">
        <v>99</v>
      </c>
    </row>
    <row r="316" spans="1:11" x14ac:dyDescent="0.25">
      <c r="A316">
        <v>317</v>
      </c>
      <c r="B316" t="s">
        <v>98</v>
      </c>
      <c r="C316" t="s">
        <v>18</v>
      </c>
      <c r="D316" t="s">
        <v>158</v>
      </c>
      <c r="E316" t="s">
        <v>68</v>
      </c>
      <c r="F316">
        <v>860.52</v>
      </c>
      <c r="G316" t="s">
        <v>167</v>
      </c>
      <c r="H316">
        <v>1</v>
      </c>
      <c r="I316" s="5">
        <v>0.89</v>
      </c>
      <c r="K316" t="s">
        <v>99</v>
      </c>
    </row>
    <row r="317" spans="1:11" x14ac:dyDescent="0.25">
      <c r="A317">
        <v>318</v>
      </c>
      <c r="B317" t="s">
        <v>98</v>
      </c>
      <c r="C317" t="s">
        <v>18</v>
      </c>
      <c r="D317" t="s">
        <v>158</v>
      </c>
      <c r="E317" t="s">
        <v>68</v>
      </c>
      <c r="F317">
        <v>861.52</v>
      </c>
      <c r="G317" t="s">
        <v>167</v>
      </c>
      <c r="H317">
        <v>1</v>
      </c>
      <c r="I317" s="5">
        <v>1.25</v>
      </c>
      <c r="K317" t="s">
        <v>99</v>
      </c>
    </row>
    <row r="318" spans="1:11" x14ac:dyDescent="0.25">
      <c r="A318">
        <v>319</v>
      </c>
      <c r="B318" t="s">
        <v>98</v>
      </c>
      <c r="C318" t="s">
        <v>18</v>
      </c>
      <c r="D318" t="s">
        <v>158</v>
      </c>
      <c r="E318" t="s">
        <v>68</v>
      </c>
      <c r="F318">
        <v>890.05</v>
      </c>
      <c r="G318" t="s">
        <v>167</v>
      </c>
      <c r="H318">
        <v>1</v>
      </c>
      <c r="I318" s="5">
        <v>1.2</v>
      </c>
      <c r="K318" t="s">
        <v>99</v>
      </c>
    </row>
    <row r="319" spans="1:11" x14ac:dyDescent="0.25">
      <c r="A319">
        <v>320</v>
      </c>
      <c r="B319" t="s">
        <v>100</v>
      </c>
      <c r="C319" t="s">
        <v>18</v>
      </c>
      <c r="D319" t="s">
        <v>158</v>
      </c>
      <c r="E319" t="s">
        <v>40</v>
      </c>
      <c r="F319">
        <v>538.66</v>
      </c>
      <c r="G319" t="s">
        <v>173</v>
      </c>
      <c r="H319">
        <v>1</v>
      </c>
      <c r="I319" s="5">
        <v>0.39</v>
      </c>
    </row>
    <row r="320" spans="1:11" x14ac:dyDescent="0.25">
      <c r="A320">
        <v>321</v>
      </c>
      <c r="B320" t="s">
        <v>100</v>
      </c>
      <c r="C320" t="s">
        <v>18</v>
      </c>
      <c r="D320" t="s">
        <v>158</v>
      </c>
      <c r="E320" t="s">
        <v>42</v>
      </c>
      <c r="F320">
        <v>590.53</v>
      </c>
      <c r="G320" t="s">
        <v>173</v>
      </c>
      <c r="H320">
        <v>1</v>
      </c>
      <c r="I320" s="5">
        <v>0.18</v>
      </c>
    </row>
    <row r="321" spans="1:11" x14ac:dyDescent="0.25">
      <c r="A321">
        <v>322</v>
      </c>
      <c r="B321" t="s">
        <v>100</v>
      </c>
      <c r="C321" t="s">
        <v>18</v>
      </c>
      <c r="D321" t="s">
        <v>158</v>
      </c>
      <c r="E321" t="s">
        <v>42</v>
      </c>
      <c r="F321">
        <v>591.53</v>
      </c>
      <c r="G321" t="s">
        <v>173</v>
      </c>
      <c r="H321">
        <v>1</v>
      </c>
      <c r="I321" s="5">
        <v>0.13</v>
      </c>
    </row>
    <row r="322" spans="1:11" x14ac:dyDescent="0.25">
      <c r="A322">
        <v>323</v>
      </c>
      <c r="B322" t="s">
        <v>100</v>
      </c>
      <c r="C322" t="s">
        <v>18</v>
      </c>
      <c r="D322" t="s">
        <v>158</v>
      </c>
      <c r="E322" t="s">
        <v>42</v>
      </c>
      <c r="F322">
        <v>593.97</v>
      </c>
      <c r="G322" t="s">
        <v>173</v>
      </c>
      <c r="H322">
        <v>1</v>
      </c>
      <c r="I322" s="5">
        <v>0.28999999999999998</v>
      </c>
    </row>
    <row r="323" spans="1:11" x14ac:dyDescent="0.25">
      <c r="A323">
        <v>324</v>
      </c>
      <c r="B323" t="s">
        <v>100</v>
      </c>
      <c r="C323" t="s">
        <v>18</v>
      </c>
      <c r="D323" t="s">
        <v>158</v>
      </c>
      <c r="E323" t="s">
        <v>42</v>
      </c>
      <c r="F323">
        <v>606.16</v>
      </c>
      <c r="G323" t="s">
        <v>173</v>
      </c>
      <c r="H323">
        <v>1</v>
      </c>
      <c r="I323" s="5">
        <v>0.13</v>
      </c>
    </row>
    <row r="324" spans="1:11" x14ac:dyDescent="0.25">
      <c r="A324">
        <v>325</v>
      </c>
      <c r="B324" t="s">
        <v>100</v>
      </c>
      <c r="C324" t="s">
        <v>18</v>
      </c>
      <c r="D324" t="s">
        <v>158</v>
      </c>
      <c r="E324" t="s">
        <v>42</v>
      </c>
      <c r="F324">
        <v>608.94000000000005</v>
      </c>
      <c r="G324" t="s">
        <v>173</v>
      </c>
      <c r="H324">
        <v>1</v>
      </c>
      <c r="I324" s="5">
        <v>0.14000000000000001</v>
      </c>
    </row>
    <row r="325" spans="1:11" x14ac:dyDescent="0.25">
      <c r="A325">
        <v>326</v>
      </c>
      <c r="B325" t="s">
        <v>100</v>
      </c>
      <c r="C325" t="s">
        <v>18</v>
      </c>
      <c r="D325" t="s">
        <v>158</v>
      </c>
      <c r="E325" t="s">
        <v>42</v>
      </c>
      <c r="F325">
        <v>618.80999999999995</v>
      </c>
      <c r="G325" t="s">
        <v>173</v>
      </c>
      <c r="H325">
        <v>1</v>
      </c>
      <c r="I325" s="5">
        <v>0.28000000000000003</v>
      </c>
    </row>
    <row r="326" spans="1:11" x14ac:dyDescent="0.25">
      <c r="A326">
        <v>327</v>
      </c>
      <c r="B326" t="s">
        <v>100</v>
      </c>
      <c r="C326" t="s">
        <v>18</v>
      </c>
      <c r="D326" t="s">
        <v>158</v>
      </c>
      <c r="E326" t="s">
        <v>42</v>
      </c>
      <c r="F326">
        <v>621.05999999999995</v>
      </c>
      <c r="G326" t="s">
        <v>173</v>
      </c>
      <c r="H326">
        <v>1</v>
      </c>
      <c r="I326" s="5">
        <v>0.25</v>
      </c>
    </row>
    <row r="327" spans="1:11" x14ac:dyDescent="0.25">
      <c r="A327">
        <v>328</v>
      </c>
      <c r="B327" t="s">
        <v>100</v>
      </c>
      <c r="C327" t="s">
        <v>18</v>
      </c>
      <c r="D327" t="s">
        <v>158</v>
      </c>
      <c r="E327" t="s">
        <v>42</v>
      </c>
      <c r="F327">
        <v>622.05999999999995</v>
      </c>
      <c r="G327" t="s">
        <v>173</v>
      </c>
      <c r="H327">
        <v>1</v>
      </c>
      <c r="I327" s="5">
        <v>0.38</v>
      </c>
    </row>
    <row r="328" spans="1:11" x14ac:dyDescent="0.25">
      <c r="A328">
        <v>329</v>
      </c>
      <c r="B328" t="s">
        <v>100</v>
      </c>
      <c r="C328" t="s">
        <v>18</v>
      </c>
      <c r="D328" t="s">
        <v>158</v>
      </c>
      <c r="E328" t="s">
        <v>42</v>
      </c>
      <c r="F328">
        <v>623.9</v>
      </c>
      <c r="G328" t="s">
        <v>173</v>
      </c>
      <c r="H328">
        <v>1</v>
      </c>
      <c r="I328" s="5">
        <v>0.2</v>
      </c>
    </row>
    <row r="329" spans="1:11" x14ac:dyDescent="0.25">
      <c r="A329">
        <v>330</v>
      </c>
      <c r="B329" t="s">
        <v>100</v>
      </c>
      <c r="C329" t="s">
        <v>18</v>
      </c>
      <c r="D329" t="s">
        <v>158</v>
      </c>
      <c r="E329" t="s">
        <v>42</v>
      </c>
      <c r="F329">
        <v>630.21</v>
      </c>
      <c r="G329" t="s">
        <v>173</v>
      </c>
      <c r="H329">
        <v>0.5</v>
      </c>
      <c r="I329" s="5">
        <v>0.56000000000000005</v>
      </c>
    </row>
    <row r="330" spans="1:11" x14ac:dyDescent="0.25">
      <c r="A330">
        <v>331</v>
      </c>
      <c r="B330" t="s">
        <v>100</v>
      </c>
      <c r="C330" t="s">
        <v>18</v>
      </c>
      <c r="D330" t="s">
        <v>158</v>
      </c>
      <c r="E330" t="s">
        <v>43</v>
      </c>
      <c r="F330">
        <v>648.38</v>
      </c>
      <c r="G330" t="s">
        <v>173</v>
      </c>
      <c r="H330">
        <v>1</v>
      </c>
      <c r="I330" s="5">
        <v>0.28999999999999998</v>
      </c>
    </row>
    <row r="331" spans="1:11" x14ac:dyDescent="0.25">
      <c r="A331">
        <v>332</v>
      </c>
      <c r="B331" t="s">
        <v>101</v>
      </c>
      <c r="C331" t="s">
        <v>18</v>
      </c>
      <c r="D331" t="s">
        <v>158</v>
      </c>
      <c r="F331">
        <v>1399.54</v>
      </c>
      <c r="G331" t="s">
        <v>169</v>
      </c>
      <c r="H331">
        <v>1</v>
      </c>
      <c r="I331" s="5">
        <v>1.24</v>
      </c>
      <c r="K331" t="s">
        <v>102</v>
      </c>
    </row>
    <row r="332" spans="1:11" x14ac:dyDescent="0.25">
      <c r="A332">
        <v>333</v>
      </c>
      <c r="B332" t="s">
        <v>101</v>
      </c>
      <c r="C332" t="s">
        <v>18</v>
      </c>
      <c r="D332" t="s">
        <v>158</v>
      </c>
      <c r="F332">
        <v>1401.14</v>
      </c>
      <c r="G332" t="s">
        <v>170</v>
      </c>
      <c r="H332">
        <v>1</v>
      </c>
      <c r="I332" s="5">
        <v>0.95</v>
      </c>
      <c r="K332" t="s">
        <v>102</v>
      </c>
    </row>
    <row r="333" spans="1:11" x14ac:dyDescent="0.25">
      <c r="A333">
        <v>334</v>
      </c>
      <c r="B333" t="s">
        <v>101</v>
      </c>
      <c r="C333" t="s">
        <v>18</v>
      </c>
      <c r="D333" t="s">
        <v>158</v>
      </c>
      <c r="F333">
        <v>1402.65</v>
      </c>
      <c r="G333" t="s">
        <v>170</v>
      </c>
      <c r="H333">
        <v>1</v>
      </c>
      <c r="I333" s="5">
        <v>0.79</v>
      </c>
      <c r="K333" t="s">
        <v>102</v>
      </c>
    </row>
    <row r="334" spans="1:11" x14ac:dyDescent="0.25">
      <c r="A334">
        <v>335</v>
      </c>
      <c r="B334" t="s">
        <v>101</v>
      </c>
      <c r="C334" t="s">
        <v>18</v>
      </c>
      <c r="D334" t="s">
        <v>158</v>
      </c>
      <c r="F334">
        <v>1403.65</v>
      </c>
      <c r="G334" t="s">
        <v>170</v>
      </c>
      <c r="H334">
        <v>1</v>
      </c>
      <c r="I334" s="5">
        <v>0.76</v>
      </c>
      <c r="K334" t="s">
        <v>102</v>
      </c>
    </row>
    <row r="335" spans="1:11" x14ac:dyDescent="0.25">
      <c r="A335">
        <v>336</v>
      </c>
      <c r="B335" t="s">
        <v>101</v>
      </c>
      <c r="C335" t="s">
        <v>18</v>
      </c>
      <c r="D335" t="s">
        <v>158</v>
      </c>
      <c r="F335">
        <v>1405.3</v>
      </c>
      <c r="G335" t="s">
        <v>170</v>
      </c>
      <c r="H335">
        <v>1</v>
      </c>
      <c r="I335" s="5">
        <v>0.83</v>
      </c>
      <c r="K335" t="s">
        <v>102</v>
      </c>
    </row>
    <row r="336" spans="1:11" x14ac:dyDescent="0.25">
      <c r="A336">
        <v>337</v>
      </c>
      <c r="B336" t="s">
        <v>101</v>
      </c>
      <c r="C336" t="s">
        <v>18</v>
      </c>
      <c r="D336" t="s">
        <v>158</v>
      </c>
      <c r="F336">
        <v>1406.3</v>
      </c>
      <c r="G336" t="s">
        <v>170</v>
      </c>
      <c r="H336">
        <v>1</v>
      </c>
      <c r="I336" s="5">
        <v>0.59</v>
      </c>
      <c r="K336" t="s">
        <v>102</v>
      </c>
    </row>
    <row r="337" spans="1:11" x14ac:dyDescent="0.25">
      <c r="A337">
        <v>338</v>
      </c>
      <c r="B337" t="s">
        <v>103</v>
      </c>
      <c r="C337" t="s">
        <v>18</v>
      </c>
      <c r="D337" t="s">
        <v>158</v>
      </c>
      <c r="F337">
        <v>1192.3599999999999</v>
      </c>
      <c r="G337" t="s">
        <v>168</v>
      </c>
      <c r="H337">
        <v>1</v>
      </c>
      <c r="I337" s="5">
        <v>2.42</v>
      </c>
      <c r="K337" t="s">
        <v>104</v>
      </c>
    </row>
    <row r="338" spans="1:11" x14ac:dyDescent="0.25">
      <c r="A338">
        <v>339</v>
      </c>
      <c r="B338" t="s">
        <v>103</v>
      </c>
      <c r="C338" t="s">
        <v>18</v>
      </c>
      <c r="D338" t="s">
        <v>158</v>
      </c>
      <c r="F338">
        <v>1193.5</v>
      </c>
      <c r="G338" t="s">
        <v>168</v>
      </c>
      <c r="H338">
        <v>1</v>
      </c>
      <c r="I338" s="5">
        <v>3.5</v>
      </c>
      <c r="K338" t="s">
        <v>104</v>
      </c>
    </row>
    <row r="339" spans="1:11" x14ac:dyDescent="0.25">
      <c r="A339">
        <v>340</v>
      </c>
      <c r="B339" t="s">
        <v>103</v>
      </c>
      <c r="C339" t="s">
        <v>18</v>
      </c>
      <c r="D339" t="s">
        <v>158</v>
      </c>
      <c r="F339">
        <v>1194.68</v>
      </c>
      <c r="G339" t="s">
        <v>168</v>
      </c>
      <c r="H339">
        <v>1</v>
      </c>
      <c r="I339" s="5">
        <v>2.25</v>
      </c>
      <c r="K339" t="s">
        <v>104</v>
      </c>
    </row>
    <row r="340" spans="1:11" x14ac:dyDescent="0.25">
      <c r="A340">
        <v>341</v>
      </c>
      <c r="B340" t="s">
        <v>103</v>
      </c>
      <c r="C340" t="s">
        <v>18</v>
      </c>
      <c r="D340" t="s">
        <v>158</v>
      </c>
      <c r="F340">
        <v>1197.6500000000001</v>
      </c>
      <c r="G340" t="s">
        <v>168</v>
      </c>
      <c r="H340">
        <v>1</v>
      </c>
      <c r="I340" s="5">
        <v>3.26</v>
      </c>
      <c r="K340" t="s">
        <v>104</v>
      </c>
    </row>
    <row r="341" spans="1:11" x14ac:dyDescent="0.25">
      <c r="A341">
        <v>342</v>
      </c>
      <c r="B341" t="s">
        <v>103</v>
      </c>
      <c r="C341" t="s">
        <v>18</v>
      </c>
      <c r="D341" t="s">
        <v>158</v>
      </c>
      <c r="F341">
        <v>1199.07</v>
      </c>
      <c r="G341" t="s">
        <v>168</v>
      </c>
      <c r="H341">
        <v>1</v>
      </c>
      <c r="I341" s="5">
        <v>3.03</v>
      </c>
      <c r="K341" t="s">
        <v>104</v>
      </c>
    </row>
    <row r="342" spans="1:11" x14ac:dyDescent="0.25">
      <c r="A342">
        <v>343</v>
      </c>
      <c r="B342" t="s">
        <v>103</v>
      </c>
      <c r="C342" t="s">
        <v>18</v>
      </c>
      <c r="D342" t="s">
        <v>158</v>
      </c>
      <c r="F342">
        <v>1203.75</v>
      </c>
      <c r="G342" t="s">
        <v>169</v>
      </c>
      <c r="H342">
        <v>1</v>
      </c>
      <c r="I342" s="5">
        <v>3.58</v>
      </c>
      <c r="K342" t="s">
        <v>104</v>
      </c>
    </row>
    <row r="343" spans="1:11" x14ac:dyDescent="0.25">
      <c r="A343">
        <v>344</v>
      </c>
      <c r="B343" t="s">
        <v>103</v>
      </c>
      <c r="C343" t="s">
        <v>18</v>
      </c>
      <c r="D343" t="s">
        <v>158</v>
      </c>
      <c r="F343">
        <v>1205.43</v>
      </c>
      <c r="G343" t="s">
        <v>169</v>
      </c>
      <c r="H343">
        <v>1</v>
      </c>
      <c r="I343" s="5">
        <v>2.88</v>
      </c>
      <c r="K343" t="s">
        <v>104</v>
      </c>
    </row>
    <row r="344" spans="1:11" x14ac:dyDescent="0.25">
      <c r="A344">
        <v>345</v>
      </c>
      <c r="B344" t="s">
        <v>103</v>
      </c>
      <c r="C344" t="s">
        <v>18</v>
      </c>
      <c r="D344" t="s">
        <v>158</v>
      </c>
      <c r="F344">
        <v>1207.29</v>
      </c>
      <c r="G344" t="s">
        <v>169</v>
      </c>
      <c r="H344">
        <v>1</v>
      </c>
      <c r="I344" s="5">
        <v>2.46</v>
      </c>
      <c r="K344" t="s">
        <v>104</v>
      </c>
    </row>
    <row r="345" spans="1:11" x14ac:dyDescent="0.25">
      <c r="A345">
        <v>346</v>
      </c>
      <c r="B345" t="s">
        <v>103</v>
      </c>
      <c r="C345" t="s">
        <v>18</v>
      </c>
      <c r="D345" t="s">
        <v>158</v>
      </c>
      <c r="F345">
        <v>1210.71</v>
      </c>
      <c r="G345" t="s">
        <v>169</v>
      </c>
      <c r="H345">
        <v>0.5</v>
      </c>
      <c r="I345" s="5">
        <v>1.92</v>
      </c>
      <c r="K345" t="s">
        <v>104</v>
      </c>
    </row>
    <row r="346" spans="1:11" x14ac:dyDescent="0.25">
      <c r="A346">
        <v>347</v>
      </c>
      <c r="B346" t="s">
        <v>103</v>
      </c>
      <c r="C346" t="s">
        <v>18</v>
      </c>
      <c r="D346" t="s">
        <v>158</v>
      </c>
      <c r="F346">
        <v>1213.3399999999999</v>
      </c>
      <c r="G346" t="s">
        <v>169</v>
      </c>
      <c r="H346">
        <v>1</v>
      </c>
      <c r="I346" s="5">
        <v>1.51</v>
      </c>
      <c r="K346" t="s">
        <v>104</v>
      </c>
    </row>
    <row r="347" spans="1:11" x14ac:dyDescent="0.25">
      <c r="A347">
        <v>348</v>
      </c>
      <c r="B347" t="s">
        <v>103</v>
      </c>
      <c r="C347" t="s">
        <v>18</v>
      </c>
      <c r="D347" t="s">
        <v>158</v>
      </c>
      <c r="F347">
        <v>1218.1199999999999</v>
      </c>
      <c r="G347" t="s">
        <v>169</v>
      </c>
      <c r="H347">
        <v>0.5</v>
      </c>
      <c r="I347" s="5">
        <v>1.97</v>
      </c>
      <c r="K347" t="s">
        <v>104</v>
      </c>
    </row>
    <row r="348" spans="1:11" x14ac:dyDescent="0.25">
      <c r="A348">
        <v>349</v>
      </c>
      <c r="B348" t="s">
        <v>103</v>
      </c>
      <c r="C348" t="s">
        <v>18</v>
      </c>
      <c r="D348" t="s">
        <v>158</v>
      </c>
      <c r="F348">
        <v>1238.21</v>
      </c>
      <c r="G348" t="s">
        <v>169</v>
      </c>
      <c r="H348">
        <v>1</v>
      </c>
      <c r="I348" s="5">
        <v>1.99</v>
      </c>
      <c r="K348" t="s">
        <v>104</v>
      </c>
    </row>
    <row r="349" spans="1:11" x14ac:dyDescent="0.25">
      <c r="A349">
        <v>350</v>
      </c>
      <c r="B349" t="s">
        <v>103</v>
      </c>
      <c r="C349" t="s">
        <v>18</v>
      </c>
      <c r="D349" t="s">
        <v>158</v>
      </c>
      <c r="F349">
        <v>1251.71</v>
      </c>
      <c r="G349" t="s">
        <v>169</v>
      </c>
      <c r="H349">
        <v>1</v>
      </c>
      <c r="I349" s="5">
        <v>1.47</v>
      </c>
      <c r="K349" t="s">
        <v>104</v>
      </c>
    </row>
    <row r="350" spans="1:11" x14ac:dyDescent="0.25">
      <c r="A350">
        <v>351</v>
      </c>
      <c r="B350" t="s">
        <v>103</v>
      </c>
      <c r="C350" t="s">
        <v>18</v>
      </c>
      <c r="D350" t="s">
        <v>158</v>
      </c>
      <c r="F350">
        <v>1253.48</v>
      </c>
      <c r="G350" t="s">
        <v>169</v>
      </c>
      <c r="H350">
        <v>1</v>
      </c>
      <c r="I350" s="5">
        <v>1.9</v>
      </c>
      <c r="K350" t="s">
        <v>104</v>
      </c>
    </row>
    <row r="351" spans="1:11" x14ac:dyDescent="0.25">
      <c r="A351">
        <v>352</v>
      </c>
      <c r="B351" t="s">
        <v>103</v>
      </c>
      <c r="C351" t="s">
        <v>18</v>
      </c>
      <c r="D351" t="s">
        <v>158</v>
      </c>
      <c r="F351">
        <v>1254.48</v>
      </c>
      <c r="G351" t="s">
        <v>169</v>
      </c>
      <c r="H351">
        <v>1</v>
      </c>
      <c r="I351" s="5">
        <v>2.78</v>
      </c>
      <c r="K351" t="s">
        <v>104</v>
      </c>
    </row>
    <row r="352" spans="1:11" x14ac:dyDescent="0.25">
      <c r="A352">
        <v>353</v>
      </c>
      <c r="B352" t="s">
        <v>103</v>
      </c>
      <c r="C352" t="s">
        <v>18</v>
      </c>
      <c r="D352" t="s">
        <v>158</v>
      </c>
      <c r="F352">
        <v>1255.48</v>
      </c>
      <c r="G352" t="s">
        <v>169</v>
      </c>
      <c r="H352">
        <v>1</v>
      </c>
      <c r="I352" s="5">
        <v>3.27</v>
      </c>
      <c r="K352" t="s">
        <v>104</v>
      </c>
    </row>
    <row r="353" spans="1:11" x14ac:dyDescent="0.25">
      <c r="A353">
        <v>354</v>
      </c>
      <c r="B353" t="s">
        <v>103</v>
      </c>
      <c r="C353" t="s">
        <v>18</v>
      </c>
      <c r="D353" t="s">
        <v>158</v>
      </c>
      <c r="F353">
        <v>1271.31</v>
      </c>
      <c r="G353" t="s">
        <v>169</v>
      </c>
      <c r="H353">
        <v>1</v>
      </c>
      <c r="I353" s="5">
        <v>1.63</v>
      </c>
      <c r="K353" t="s">
        <v>104</v>
      </c>
    </row>
    <row r="354" spans="1:11" x14ac:dyDescent="0.25">
      <c r="A354">
        <v>355</v>
      </c>
      <c r="B354" t="s">
        <v>103</v>
      </c>
      <c r="C354" t="s">
        <v>18</v>
      </c>
      <c r="D354" t="s">
        <v>158</v>
      </c>
      <c r="F354">
        <v>1272.74</v>
      </c>
      <c r="G354" t="s">
        <v>169</v>
      </c>
      <c r="H354">
        <v>1</v>
      </c>
      <c r="I354" s="5">
        <v>2.1</v>
      </c>
      <c r="K354" t="s">
        <v>104</v>
      </c>
    </row>
    <row r="355" spans="1:11" x14ac:dyDescent="0.25">
      <c r="A355">
        <v>356</v>
      </c>
      <c r="B355" t="s">
        <v>105</v>
      </c>
      <c r="C355" t="s">
        <v>18</v>
      </c>
      <c r="D355" t="s">
        <v>158</v>
      </c>
      <c r="F355">
        <v>1056.72</v>
      </c>
      <c r="G355" t="s">
        <v>168</v>
      </c>
      <c r="H355">
        <v>0.5</v>
      </c>
      <c r="I355" s="5">
        <v>2.13</v>
      </c>
    </row>
    <row r="356" spans="1:11" x14ac:dyDescent="0.25">
      <c r="A356">
        <v>357</v>
      </c>
      <c r="B356" t="s">
        <v>105</v>
      </c>
      <c r="C356" t="s">
        <v>18</v>
      </c>
      <c r="D356" t="s">
        <v>158</v>
      </c>
      <c r="F356">
        <v>1058.93</v>
      </c>
      <c r="G356" t="s">
        <v>168</v>
      </c>
      <c r="H356">
        <v>1</v>
      </c>
      <c r="I356" s="5">
        <v>1.96</v>
      </c>
    </row>
    <row r="357" spans="1:11" x14ac:dyDescent="0.25">
      <c r="A357">
        <v>358</v>
      </c>
      <c r="B357" t="s">
        <v>105</v>
      </c>
      <c r="C357" t="s">
        <v>18</v>
      </c>
      <c r="D357" t="s">
        <v>158</v>
      </c>
      <c r="F357">
        <v>1073.33</v>
      </c>
      <c r="G357" t="s">
        <v>168</v>
      </c>
      <c r="H357">
        <v>1</v>
      </c>
      <c r="I357" s="5">
        <v>2.2799999999999998</v>
      </c>
    </row>
    <row r="358" spans="1:11" x14ac:dyDescent="0.25">
      <c r="A358">
        <v>359</v>
      </c>
      <c r="B358" t="s">
        <v>105</v>
      </c>
      <c r="C358" t="s">
        <v>18</v>
      </c>
      <c r="D358" t="s">
        <v>158</v>
      </c>
      <c r="F358">
        <v>1075.07</v>
      </c>
      <c r="G358" t="s">
        <v>168</v>
      </c>
      <c r="H358">
        <v>1</v>
      </c>
      <c r="I358" s="5">
        <v>2.64</v>
      </c>
    </row>
    <row r="359" spans="1:11" x14ac:dyDescent="0.25">
      <c r="A359">
        <v>360</v>
      </c>
      <c r="B359" t="s">
        <v>105</v>
      </c>
      <c r="C359" t="s">
        <v>18</v>
      </c>
      <c r="D359" t="s">
        <v>158</v>
      </c>
      <c r="F359">
        <v>1076.43</v>
      </c>
      <c r="G359" t="s">
        <v>168</v>
      </c>
      <c r="H359">
        <v>1</v>
      </c>
      <c r="I359" s="5">
        <v>2.99</v>
      </c>
    </row>
    <row r="360" spans="1:11" x14ac:dyDescent="0.25">
      <c r="A360">
        <v>361</v>
      </c>
      <c r="B360" t="s">
        <v>105</v>
      </c>
      <c r="C360" t="s">
        <v>18</v>
      </c>
      <c r="D360" t="s">
        <v>158</v>
      </c>
      <c r="F360">
        <v>1093.47</v>
      </c>
      <c r="G360" t="s">
        <v>168</v>
      </c>
      <c r="H360">
        <v>1</v>
      </c>
      <c r="I360" s="5">
        <v>2.4500000000000002</v>
      </c>
    </row>
    <row r="361" spans="1:11" x14ac:dyDescent="0.25">
      <c r="A361">
        <v>362</v>
      </c>
      <c r="B361" t="s">
        <v>105</v>
      </c>
      <c r="C361" t="s">
        <v>18</v>
      </c>
      <c r="D361" t="s">
        <v>158</v>
      </c>
      <c r="F361">
        <v>1094.47</v>
      </c>
      <c r="G361" t="s">
        <v>168</v>
      </c>
      <c r="H361">
        <v>1</v>
      </c>
      <c r="I361" s="5">
        <v>2.46</v>
      </c>
    </row>
    <row r="362" spans="1:11" x14ac:dyDescent="0.25">
      <c r="A362">
        <v>363</v>
      </c>
      <c r="B362" t="s">
        <v>105</v>
      </c>
      <c r="C362" t="s">
        <v>18</v>
      </c>
      <c r="D362" t="s">
        <v>158</v>
      </c>
      <c r="F362">
        <v>1124.48</v>
      </c>
      <c r="G362" t="s">
        <v>168</v>
      </c>
      <c r="H362">
        <v>1</v>
      </c>
      <c r="I362" s="5">
        <v>2.57</v>
      </c>
    </row>
    <row r="363" spans="1:11" x14ac:dyDescent="0.25">
      <c r="A363">
        <v>364</v>
      </c>
      <c r="B363" t="s">
        <v>105</v>
      </c>
      <c r="C363" t="s">
        <v>18</v>
      </c>
      <c r="D363" t="s">
        <v>158</v>
      </c>
      <c r="F363">
        <v>1138.1199999999999</v>
      </c>
      <c r="G363" t="s">
        <v>168</v>
      </c>
      <c r="H363">
        <v>1</v>
      </c>
      <c r="I363" s="5">
        <v>2.68</v>
      </c>
    </row>
    <row r="364" spans="1:11" x14ac:dyDescent="0.25">
      <c r="A364">
        <v>365</v>
      </c>
      <c r="B364" t="s">
        <v>105</v>
      </c>
      <c r="C364" t="s">
        <v>18</v>
      </c>
      <c r="D364" t="s">
        <v>158</v>
      </c>
      <c r="F364">
        <v>1139.1199999999999</v>
      </c>
      <c r="G364" t="s">
        <v>168</v>
      </c>
      <c r="H364">
        <v>1</v>
      </c>
      <c r="I364" s="5">
        <v>2.1800000000000002</v>
      </c>
    </row>
    <row r="365" spans="1:11" x14ac:dyDescent="0.25">
      <c r="A365">
        <v>366</v>
      </c>
      <c r="B365" t="s">
        <v>106</v>
      </c>
      <c r="C365" t="s">
        <v>18</v>
      </c>
      <c r="D365" t="s">
        <v>158</v>
      </c>
      <c r="F365">
        <v>960.79</v>
      </c>
      <c r="G365" t="s">
        <v>167</v>
      </c>
      <c r="H365">
        <v>1</v>
      </c>
      <c r="I365" s="5">
        <v>2.62</v>
      </c>
      <c r="K365" t="s">
        <v>107</v>
      </c>
    </row>
    <row r="366" spans="1:11" x14ac:dyDescent="0.25">
      <c r="A366">
        <v>367</v>
      </c>
      <c r="B366" t="s">
        <v>106</v>
      </c>
      <c r="C366" t="s">
        <v>18</v>
      </c>
      <c r="D366" t="s">
        <v>158</v>
      </c>
      <c r="F366">
        <v>963.35</v>
      </c>
      <c r="G366" t="s">
        <v>167</v>
      </c>
      <c r="H366">
        <v>1</v>
      </c>
      <c r="I366" s="5">
        <v>2.61</v>
      </c>
      <c r="K366" t="s">
        <v>107</v>
      </c>
    </row>
    <row r="367" spans="1:11" x14ac:dyDescent="0.25">
      <c r="A367">
        <v>368</v>
      </c>
      <c r="B367" t="s">
        <v>106</v>
      </c>
      <c r="C367" t="s">
        <v>18</v>
      </c>
      <c r="D367" t="s">
        <v>158</v>
      </c>
      <c r="F367">
        <v>964.35</v>
      </c>
      <c r="G367" t="s">
        <v>167</v>
      </c>
      <c r="H367">
        <v>1</v>
      </c>
      <c r="I367" s="5">
        <v>3.29</v>
      </c>
      <c r="K367" t="s">
        <v>107</v>
      </c>
    </row>
    <row r="368" spans="1:11" x14ac:dyDescent="0.25">
      <c r="A368">
        <v>369</v>
      </c>
      <c r="B368" t="s">
        <v>106</v>
      </c>
      <c r="C368" t="s">
        <v>18</v>
      </c>
      <c r="D368" t="s">
        <v>158</v>
      </c>
      <c r="F368">
        <v>967.71</v>
      </c>
      <c r="G368" t="s">
        <v>167</v>
      </c>
      <c r="H368">
        <v>0.5</v>
      </c>
      <c r="I368" s="5">
        <v>3.31</v>
      </c>
      <c r="K368" t="s">
        <v>107</v>
      </c>
    </row>
    <row r="369" spans="1:11" x14ac:dyDescent="0.25">
      <c r="A369">
        <v>370</v>
      </c>
      <c r="B369" t="s">
        <v>106</v>
      </c>
      <c r="C369" t="s">
        <v>18</v>
      </c>
      <c r="D369" t="s">
        <v>158</v>
      </c>
      <c r="F369">
        <v>1050.01</v>
      </c>
      <c r="G369" t="s">
        <v>168</v>
      </c>
      <c r="H369">
        <v>0.5</v>
      </c>
      <c r="I369" s="5">
        <v>4.42</v>
      </c>
      <c r="K369" t="s">
        <v>107</v>
      </c>
    </row>
    <row r="370" spans="1:11" x14ac:dyDescent="0.25">
      <c r="A370">
        <v>371</v>
      </c>
      <c r="B370" t="s">
        <v>106</v>
      </c>
      <c r="C370" t="s">
        <v>18</v>
      </c>
      <c r="D370" t="s">
        <v>158</v>
      </c>
      <c r="F370">
        <v>1055.27</v>
      </c>
      <c r="G370" t="s">
        <v>168</v>
      </c>
      <c r="H370">
        <v>1</v>
      </c>
      <c r="I370" s="5">
        <v>2.85</v>
      </c>
      <c r="K370" t="s">
        <v>107</v>
      </c>
    </row>
    <row r="371" spans="1:11" x14ac:dyDescent="0.25">
      <c r="A371">
        <v>409</v>
      </c>
      <c r="B371" t="s">
        <v>110</v>
      </c>
      <c r="C371" t="s">
        <v>18</v>
      </c>
      <c r="D371" t="s">
        <v>158</v>
      </c>
      <c r="F371">
        <v>1348.6599999999999</v>
      </c>
      <c r="G371" t="s">
        <v>169</v>
      </c>
      <c r="H371">
        <v>0.70000000000004547</v>
      </c>
      <c r="I371" s="5">
        <v>2.5</v>
      </c>
    </row>
    <row r="372" spans="1:11" x14ac:dyDescent="0.25">
      <c r="A372">
        <v>411</v>
      </c>
      <c r="B372" t="s">
        <v>110</v>
      </c>
      <c r="C372" t="s">
        <v>18</v>
      </c>
      <c r="D372" t="s">
        <v>158</v>
      </c>
      <c r="F372">
        <v>1360.04</v>
      </c>
      <c r="G372" t="s">
        <v>169</v>
      </c>
      <c r="H372">
        <v>0.79999999999995453</v>
      </c>
      <c r="I372" s="5">
        <v>1.88</v>
      </c>
    </row>
    <row r="373" spans="1:11" x14ac:dyDescent="0.25">
      <c r="A373">
        <v>412</v>
      </c>
      <c r="B373" t="s">
        <v>110</v>
      </c>
      <c r="C373" t="s">
        <v>18</v>
      </c>
      <c r="D373" t="s">
        <v>158</v>
      </c>
      <c r="F373">
        <v>1364.4</v>
      </c>
      <c r="G373" t="s">
        <v>169</v>
      </c>
      <c r="H373">
        <v>0.79999999999995453</v>
      </c>
      <c r="I373" s="5">
        <v>1.81</v>
      </c>
    </row>
    <row r="374" spans="1:11" x14ac:dyDescent="0.25">
      <c r="A374">
        <v>413</v>
      </c>
      <c r="B374" t="s">
        <v>110</v>
      </c>
      <c r="C374" t="s">
        <v>18</v>
      </c>
      <c r="D374" t="s">
        <v>158</v>
      </c>
      <c r="F374">
        <v>1375.2</v>
      </c>
      <c r="G374" t="s">
        <v>169</v>
      </c>
      <c r="H374">
        <v>0.57999999999992724</v>
      </c>
      <c r="I374" s="5">
        <v>1.1499999999999999</v>
      </c>
    </row>
    <row r="375" spans="1:11" x14ac:dyDescent="0.25">
      <c r="A375">
        <v>416</v>
      </c>
      <c r="B375" t="s">
        <v>112</v>
      </c>
      <c r="C375" t="s">
        <v>18</v>
      </c>
      <c r="D375" t="s">
        <v>158</v>
      </c>
      <c r="F375">
        <v>1004.4549999999999</v>
      </c>
      <c r="G375" t="s">
        <v>168</v>
      </c>
      <c r="H375">
        <v>0.33000000000004093</v>
      </c>
      <c r="I375" s="5">
        <v>9.91</v>
      </c>
    </row>
    <row r="376" spans="1:11" x14ac:dyDescent="0.25">
      <c r="A376">
        <v>417</v>
      </c>
      <c r="B376" t="s">
        <v>112</v>
      </c>
      <c r="C376" t="s">
        <v>18</v>
      </c>
      <c r="D376" t="s">
        <v>158</v>
      </c>
      <c r="F376">
        <v>1014.9200000000001</v>
      </c>
      <c r="G376" t="s">
        <v>168</v>
      </c>
      <c r="H376">
        <v>0.58000000000004093</v>
      </c>
      <c r="I376" s="5">
        <v>4.87</v>
      </c>
    </row>
    <row r="377" spans="1:11" x14ac:dyDescent="0.25">
      <c r="A377">
        <v>418</v>
      </c>
      <c r="B377" t="s">
        <v>112</v>
      </c>
      <c r="C377" t="s">
        <v>18</v>
      </c>
      <c r="D377" t="s">
        <v>158</v>
      </c>
      <c r="F377">
        <v>1025.885</v>
      </c>
      <c r="G377" t="s">
        <v>168</v>
      </c>
      <c r="H377">
        <v>0.59000000000014552</v>
      </c>
      <c r="I377" s="5">
        <v>5.76</v>
      </c>
    </row>
    <row r="378" spans="1:11" x14ac:dyDescent="0.25">
      <c r="A378">
        <v>449</v>
      </c>
      <c r="B378" t="s">
        <v>123</v>
      </c>
      <c r="C378" t="s">
        <v>18</v>
      </c>
      <c r="D378" t="s">
        <v>158</v>
      </c>
      <c r="F378">
        <v>1486.76</v>
      </c>
      <c r="G378" t="s">
        <v>170</v>
      </c>
      <c r="H378">
        <v>0.3000000000001819</v>
      </c>
      <c r="I378" s="5">
        <v>0.99199999999999999</v>
      </c>
      <c r="K378" t="s">
        <v>122</v>
      </c>
    </row>
    <row r="379" spans="1:11" x14ac:dyDescent="0.25">
      <c r="A379">
        <v>231</v>
      </c>
      <c r="B379" t="s">
        <v>71</v>
      </c>
      <c r="C379" t="s">
        <v>18</v>
      </c>
      <c r="D379" t="s">
        <v>158</v>
      </c>
      <c r="F379">
        <v>1043.81</v>
      </c>
      <c r="G379" t="s">
        <v>168</v>
      </c>
      <c r="H379">
        <v>0.75999999999999091</v>
      </c>
      <c r="I379" s="5">
        <v>5.05</v>
      </c>
    </row>
    <row r="380" spans="1:11" x14ac:dyDescent="0.25">
      <c r="A380">
        <v>68</v>
      </c>
      <c r="B380" t="s">
        <v>35</v>
      </c>
      <c r="C380" t="s">
        <v>18</v>
      </c>
      <c r="D380" t="s">
        <v>158</v>
      </c>
      <c r="E380" t="s">
        <v>22</v>
      </c>
      <c r="F380">
        <v>1103.05</v>
      </c>
      <c r="G380" t="s">
        <v>168</v>
      </c>
      <c r="H380">
        <v>0.5</v>
      </c>
      <c r="I380" s="5">
        <v>4.0199999999999996</v>
      </c>
    </row>
    <row r="381" spans="1:11" x14ac:dyDescent="0.25">
      <c r="A381">
        <v>69</v>
      </c>
      <c r="B381" t="s">
        <v>35</v>
      </c>
      <c r="C381" t="s">
        <v>18</v>
      </c>
      <c r="D381" t="s">
        <v>158</v>
      </c>
      <c r="E381" t="s">
        <v>22</v>
      </c>
      <c r="F381">
        <v>1105.5</v>
      </c>
      <c r="G381" t="s">
        <v>168</v>
      </c>
      <c r="H381">
        <v>1</v>
      </c>
      <c r="I381" s="5">
        <v>1.27</v>
      </c>
    </row>
    <row r="382" spans="1:11" x14ac:dyDescent="0.25">
      <c r="A382">
        <v>70</v>
      </c>
      <c r="B382" t="s">
        <v>35</v>
      </c>
      <c r="C382" t="s">
        <v>18</v>
      </c>
      <c r="D382" t="s">
        <v>158</v>
      </c>
      <c r="E382" t="s">
        <v>22</v>
      </c>
      <c r="F382">
        <v>1130.32</v>
      </c>
      <c r="G382" t="s">
        <v>168</v>
      </c>
      <c r="H382">
        <v>0.5</v>
      </c>
      <c r="I382" s="5">
        <v>1.41</v>
      </c>
    </row>
    <row r="383" spans="1:11" x14ac:dyDescent="0.25">
      <c r="A383">
        <v>71</v>
      </c>
      <c r="B383" t="s">
        <v>35</v>
      </c>
      <c r="C383" t="s">
        <v>18</v>
      </c>
      <c r="D383" t="s">
        <v>158</v>
      </c>
      <c r="E383" t="s">
        <v>22</v>
      </c>
      <c r="F383">
        <v>1162.69</v>
      </c>
      <c r="G383" t="s">
        <v>168</v>
      </c>
      <c r="H383">
        <v>1</v>
      </c>
      <c r="I383" s="5">
        <v>1.6</v>
      </c>
    </row>
    <row r="384" spans="1:11" x14ac:dyDescent="0.25">
      <c r="A384">
        <v>37</v>
      </c>
      <c r="B384" t="s">
        <v>27</v>
      </c>
      <c r="C384" t="s">
        <v>28</v>
      </c>
      <c r="D384" t="s">
        <v>158</v>
      </c>
      <c r="E384" t="s">
        <v>22</v>
      </c>
      <c r="F384">
        <v>1219.3600000000001</v>
      </c>
      <c r="G384" t="s">
        <v>169</v>
      </c>
      <c r="H384">
        <v>0.68000000000006366</v>
      </c>
      <c r="I384" s="5">
        <v>1.0900000000000001</v>
      </c>
    </row>
    <row r="385" spans="1:11" x14ac:dyDescent="0.25">
      <c r="A385">
        <v>38</v>
      </c>
      <c r="B385" t="s">
        <v>27</v>
      </c>
      <c r="C385" t="s">
        <v>28</v>
      </c>
      <c r="D385" t="s">
        <v>158</v>
      </c>
      <c r="E385" t="s">
        <v>22</v>
      </c>
      <c r="F385">
        <v>1220.825</v>
      </c>
      <c r="G385" t="s">
        <v>169</v>
      </c>
      <c r="H385">
        <v>0.80999999999994543</v>
      </c>
      <c r="I385" s="5">
        <v>0.84</v>
      </c>
    </row>
    <row r="386" spans="1:11" x14ac:dyDescent="0.25">
      <c r="A386">
        <v>433</v>
      </c>
      <c r="B386" t="s">
        <v>121</v>
      </c>
      <c r="C386" t="s">
        <v>28</v>
      </c>
      <c r="D386" t="s">
        <v>158</v>
      </c>
      <c r="F386">
        <v>1549.87</v>
      </c>
      <c r="G386" t="s">
        <v>170</v>
      </c>
      <c r="H386">
        <v>0.29999999999995453</v>
      </c>
      <c r="I386" s="5">
        <v>1.21</v>
      </c>
      <c r="K386" t="s">
        <v>122</v>
      </c>
    </row>
    <row r="387" spans="1:11" x14ac:dyDescent="0.25">
      <c r="A387">
        <v>444</v>
      </c>
      <c r="B387" t="s">
        <v>124</v>
      </c>
      <c r="C387" t="s">
        <v>28</v>
      </c>
      <c r="D387" t="s">
        <v>158</v>
      </c>
      <c r="F387">
        <v>1626.0500000000002</v>
      </c>
      <c r="G387" t="s">
        <v>171</v>
      </c>
      <c r="H387">
        <v>0.29999999999995453</v>
      </c>
      <c r="I387" s="5">
        <v>4.08</v>
      </c>
      <c r="K387" t="s">
        <v>122</v>
      </c>
    </row>
    <row r="388" spans="1:11" x14ac:dyDescent="0.25">
      <c r="A388">
        <v>251</v>
      </c>
      <c r="B388" t="s">
        <v>85</v>
      </c>
      <c r="C388" t="s">
        <v>109</v>
      </c>
      <c r="D388" t="s">
        <v>109</v>
      </c>
      <c r="F388">
        <v>241.625</v>
      </c>
      <c r="G388" t="s">
        <v>172</v>
      </c>
      <c r="H388">
        <v>1.1499999999999773</v>
      </c>
      <c r="I388" s="5">
        <v>0.86</v>
      </c>
      <c r="J388" t="s">
        <v>9</v>
      </c>
      <c r="K388" t="s">
        <v>151</v>
      </c>
    </row>
    <row r="389" spans="1:11" x14ac:dyDescent="0.25">
      <c r="A389">
        <v>384</v>
      </c>
      <c r="B389" t="s">
        <v>108</v>
      </c>
      <c r="C389" t="s">
        <v>109</v>
      </c>
      <c r="D389" t="s">
        <v>109</v>
      </c>
      <c r="F389">
        <v>225.22500000000002</v>
      </c>
      <c r="G389" t="s">
        <v>172</v>
      </c>
      <c r="H389">
        <v>0.34999999999999432</v>
      </c>
      <c r="I389" s="5">
        <v>1.99</v>
      </c>
    </row>
    <row r="390" spans="1:11" x14ac:dyDescent="0.25">
      <c r="A390">
        <v>385</v>
      </c>
      <c r="B390" t="s">
        <v>108</v>
      </c>
      <c r="C390" t="s">
        <v>109</v>
      </c>
      <c r="D390" t="s">
        <v>109</v>
      </c>
      <c r="F390">
        <v>271.97000000000003</v>
      </c>
      <c r="G390" t="s">
        <v>172</v>
      </c>
      <c r="H390">
        <v>0.33999999999997499</v>
      </c>
      <c r="I390" s="5">
        <v>0.28000000000000003</v>
      </c>
    </row>
    <row r="391" spans="1:11" x14ac:dyDescent="0.25">
      <c r="A391">
        <v>386</v>
      </c>
      <c r="B391" t="s">
        <v>108</v>
      </c>
      <c r="C391" t="s">
        <v>109</v>
      </c>
      <c r="D391" t="s">
        <v>109</v>
      </c>
      <c r="F391">
        <v>289.78499999999997</v>
      </c>
      <c r="G391" t="s">
        <v>172</v>
      </c>
      <c r="H391">
        <v>0.43000000000000682</v>
      </c>
      <c r="I391" s="5">
        <v>3.04</v>
      </c>
    </row>
    <row r="392" spans="1:11" x14ac:dyDescent="0.25">
      <c r="A392">
        <v>387</v>
      </c>
      <c r="B392" t="s">
        <v>108</v>
      </c>
      <c r="C392" t="s">
        <v>109</v>
      </c>
      <c r="D392" t="s">
        <v>109</v>
      </c>
      <c r="F392">
        <v>308.35000000000002</v>
      </c>
      <c r="G392" t="s">
        <v>172</v>
      </c>
      <c r="H392">
        <v>0.5</v>
      </c>
      <c r="I392" s="5">
        <v>6.28</v>
      </c>
    </row>
    <row r="393" spans="1:11" x14ac:dyDescent="0.25">
      <c r="A393">
        <v>388</v>
      </c>
      <c r="B393" t="s">
        <v>108</v>
      </c>
      <c r="C393" t="s">
        <v>109</v>
      </c>
      <c r="D393" t="s">
        <v>109</v>
      </c>
      <c r="F393">
        <v>309.05</v>
      </c>
      <c r="G393" t="s">
        <v>172</v>
      </c>
      <c r="H393">
        <v>0.89999999999997726</v>
      </c>
      <c r="I393" s="5">
        <v>1.19</v>
      </c>
    </row>
    <row r="394" spans="1:11" x14ac:dyDescent="0.25">
      <c r="A394">
        <v>389</v>
      </c>
      <c r="B394" t="s">
        <v>108</v>
      </c>
      <c r="C394" t="s">
        <v>109</v>
      </c>
      <c r="D394" t="s">
        <v>109</v>
      </c>
      <c r="F394">
        <v>309.57499999999999</v>
      </c>
      <c r="G394" t="s">
        <v>172</v>
      </c>
      <c r="H394">
        <v>0.14999999999997726</v>
      </c>
      <c r="I394" s="5">
        <v>1.65</v>
      </c>
    </row>
    <row r="395" spans="1:11" x14ac:dyDescent="0.25">
      <c r="A395">
        <v>390</v>
      </c>
      <c r="B395" t="s">
        <v>108</v>
      </c>
      <c r="C395" t="s">
        <v>109</v>
      </c>
      <c r="D395" t="s">
        <v>109</v>
      </c>
      <c r="F395">
        <v>322.95</v>
      </c>
      <c r="G395" t="s">
        <v>172</v>
      </c>
      <c r="H395">
        <v>0.89999999999997726</v>
      </c>
      <c r="I395" s="5">
        <v>0.73</v>
      </c>
    </row>
    <row r="396" spans="1:11" x14ac:dyDescent="0.25">
      <c r="A396">
        <v>391</v>
      </c>
      <c r="B396" t="s">
        <v>108</v>
      </c>
      <c r="C396" t="s">
        <v>109</v>
      </c>
      <c r="D396" t="s">
        <v>109</v>
      </c>
      <c r="F396">
        <v>329.72</v>
      </c>
      <c r="G396" t="s">
        <v>172</v>
      </c>
      <c r="H396">
        <v>0.80000000000001137</v>
      </c>
      <c r="I396" s="5">
        <v>1.9</v>
      </c>
    </row>
    <row r="397" spans="1:11" x14ac:dyDescent="0.25">
      <c r="A397">
        <v>392</v>
      </c>
      <c r="B397" t="s">
        <v>108</v>
      </c>
      <c r="C397" t="s">
        <v>109</v>
      </c>
      <c r="D397" t="s">
        <v>109</v>
      </c>
      <c r="F397">
        <v>330.6</v>
      </c>
      <c r="G397" t="s">
        <v>172</v>
      </c>
      <c r="H397">
        <v>0.80000000000001137</v>
      </c>
      <c r="I397" s="5">
        <v>1.03</v>
      </c>
    </row>
    <row r="398" spans="1:11" x14ac:dyDescent="0.25">
      <c r="A398">
        <v>393</v>
      </c>
      <c r="B398" t="s">
        <v>108</v>
      </c>
      <c r="C398" t="s">
        <v>109</v>
      </c>
      <c r="D398" t="s">
        <v>109</v>
      </c>
      <c r="F398">
        <v>331.5</v>
      </c>
      <c r="G398" t="s">
        <v>172</v>
      </c>
      <c r="H398">
        <v>1</v>
      </c>
      <c r="I398" s="5">
        <v>2.15</v>
      </c>
    </row>
    <row r="399" spans="1:11" x14ac:dyDescent="0.25">
      <c r="A399">
        <v>394</v>
      </c>
      <c r="B399" t="s">
        <v>108</v>
      </c>
      <c r="C399" t="s">
        <v>109</v>
      </c>
      <c r="D399" t="s">
        <v>109</v>
      </c>
      <c r="F399">
        <v>332.5</v>
      </c>
      <c r="G399" t="s">
        <v>172</v>
      </c>
      <c r="H399">
        <v>1</v>
      </c>
      <c r="I399" s="5">
        <v>4.7</v>
      </c>
    </row>
    <row r="400" spans="1:11" x14ac:dyDescent="0.25">
      <c r="A400">
        <v>395</v>
      </c>
      <c r="B400" t="s">
        <v>108</v>
      </c>
      <c r="C400" t="s">
        <v>109</v>
      </c>
      <c r="D400" t="s">
        <v>109</v>
      </c>
      <c r="F400">
        <v>347.92499999999995</v>
      </c>
      <c r="G400" t="s">
        <v>172</v>
      </c>
      <c r="H400">
        <v>0.44999999999998863</v>
      </c>
      <c r="I400" s="5">
        <v>1.05</v>
      </c>
    </row>
    <row r="401" spans="1:9" x14ac:dyDescent="0.25">
      <c r="A401">
        <v>396</v>
      </c>
      <c r="B401" t="s">
        <v>108</v>
      </c>
      <c r="C401" t="s">
        <v>109</v>
      </c>
      <c r="D401" t="s">
        <v>109</v>
      </c>
      <c r="F401">
        <v>348.37</v>
      </c>
      <c r="G401" t="s">
        <v>172</v>
      </c>
      <c r="H401">
        <v>0.43999999999999773</v>
      </c>
      <c r="I401" s="5">
        <v>0.86</v>
      </c>
    </row>
    <row r="402" spans="1:9" x14ac:dyDescent="0.25">
      <c r="A402">
        <v>397</v>
      </c>
      <c r="B402" t="s">
        <v>108</v>
      </c>
      <c r="C402" t="s">
        <v>109</v>
      </c>
      <c r="D402" t="s">
        <v>109</v>
      </c>
      <c r="F402">
        <v>348.84</v>
      </c>
      <c r="G402" t="s">
        <v>172</v>
      </c>
      <c r="H402">
        <v>0.5</v>
      </c>
      <c r="I402" s="5">
        <v>7.14</v>
      </c>
    </row>
    <row r="403" spans="1:9" x14ac:dyDescent="0.25">
      <c r="A403">
        <v>398</v>
      </c>
      <c r="B403" t="s">
        <v>108</v>
      </c>
      <c r="C403" t="s">
        <v>109</v>
      </c>
      <c r="D403" t="s">
        <v>109</v>
      </c>
      <c r="F403">
        <v>350.60500000000002</v>
      </c>
      <c r="G403" t="s">
        <v>172</v>
      </c>
      <c r="H403">
        <v>0.96999999999997044</v>
      </c>
      <c r="I403" s="5">
        <v>13.33</v>
      </c>
    </row>
    <row r="404" spans="1:9" x14ac:dyDescent="0.25">
      <c r="A404">
        <v>399</v>
      </c>
      <c r="B404" t="s">
        <v>108</v>
      </c>
      <c r="C404" t="s">
        <v>109</v>
      </c>
      <c r="D404" t="s">
        <v>109</v>
      </c>
      <c r="F404">
        <v>351.57499999999999</v>
      </c>
      <c r="G404" t="s">
        <v>172</v>
      </c>
      <c r="H404">
        <v>0.97000000000002728</v>
      </c>
      <c r="I404" s="5">
        <v>16.07</v>
      </c>
    </row>
    <row r="405" spans="1:9" x14ac:dyDescent="0.25">
      <c r="A405">
        <v>400</v>
      </c>
      <c r="B405" t="s">
        <v>108</v>
      </c>
      <c r="C405" t="s">
        <v>109</v>
      </c>
      <c r="D405" t="s">
        <v>109</v>
      </c>
      <c r="F405">
        <v>352.55</v>
      </c>
      <c r="G405" t="s">
        <v>172</v>
      </c>
      <c r="H405">
        <v>0.98000000000001819</v>
      </c>
      <c r="I405" s="5">
        <v>0.27</v>
      </c>
    </row>
    <row r="406" spans="1:9" x14ac:dyDescent="0.25">
      <c r="A406">
        <v>401</v>
      </c>
      <c r="B406" t="s">
        <v>108</v>
      </c>
      <c r="C406" t="s">
        <v>109</v>
      </c>
      <c r="D406" t="s">
        <v>109</v>
      </c>
      <c r="F406">
        <v>353.53</v>
      </c>
      <c r="G406" t="s">
        <v>172</v>
      </c>
      <c r="H406">
        <v>0.97999999999996135</v>
      </c>
      <c r="I406" s="5">
        <v>0.9</v>
      </c>
    </row>
    <row r="407" spans="1:9" x14ac:dyDescent="0.25">
      <c r="A407">
        <v>402</v>
      </c>
      <c r="B407" t="s">
        <v>108</v>
      </c>
      <c r="C407" t="s">
        <v>109</v>
      </c>
      <c r="D407" t="s">
        <v>109</v>
      </c>
      <c r="F407">
        <v>355.065</v>
      </c>
      <c r="G407" t="s">
        <v>172</v>
      </c>
      <c r="H407">
        <v>0.92999999999994998</v>
      </c>
      <c r="I407" s="5">
        <v>11.03</v>
      </c>
    </row>
    <row r="408" spans="1:9" x14ac:dyDescent="0.25">
      <c r="A408">
        <v>403</v>
      </c>
      <c r="B408" t="s">
        <v>108</v>
      </c>
      <c r="C408" t="s">
        <v>109</v>
      </c>
      <c r="D408" t="s">
        <v>109</v>
      </c>
      <c r="F408">
        <v>356.72</v>
      </c>
      <c r="G408" t="s">
        <v>172</v>
      </c>
      <c r="H408">
        <v>0.97999999999996135</v>
      </c>
      <c r="I408" s="5">
        <v>7.66</v>
      </c>
    </row>
    <row r="409" spans="1:9" x14ac:dyDescent="0.25">
      <c r="A409">
        <v>404</v>
      </c>
      <c r="B409" t="s">
        <v>108</v>
      </c>
      <c r="C409" t="s">
        <v>109</v>
      </c>
      <c r="D409" t="s">
        <v>109</v>
      </c>
      <c r="F409">
        <v>364.6</v>
      </c>
      <c r="G409" t="s">
        <v>172</v>
      </c>
      <c r="H409">
        <v>1</v>
      </c>
      <c r="I409" s="5">
        <v>0.66</v>
      </c>
    </row>
    <row r="410" spans="1:9" x14ac:dyDescent="0.25">
      <c r="A410">
        <v>252</v>
      </c>
      <c r="B410" t="s">
        <v>85</v>
      </c>
      <c r="C410" t="s">
        <v>109</v>
      </c>
      <c r="D410" t="s">
        <v>109</v>
      </c>
      <c r="F410">
        <v>261.21000000000004</v>
      </c>
      <c r="G410" t="s">
        <v>172</v>
      </c>
      <c r="H410">
        <v>0.19999999999998863</v>
      </c>
      <c r="I410" s="5">
        <v>8.52</v>
      </c>
    </row>
    <row r="411" spans="1:9" x14ac:dyDescent="0.25">
      <c r="A411">
        <v>253</v>
      </c>
      <c r="B411" t="s">
        <v>85</v>
      </c>
      <c r="C411" t="s">
        <v>109</v>
      </c>
      <c r="D411" t="s">
        <v>109</v>
      </c>
      <c r="F411">
        <v>268.86500000000001</v>
      </c>
      <c r="G411" t="s">
        <v>172</v>
      </c>
      <c r="H411">
        <v>0.76999999999998181</v>
      </c>
      <c r="I411" s="5">
        <v>1.32</v>
      </c>
    </row>
    <row r="412" spans="1:9" x14ac:dyDescent="0.25">
      <c r="A412">
        <v>254</v>
      </c>
      <c r="B412" t="s">
        <v>85</v>
      </c>
      <c r="C412" t="s">
        <v>109</v>
      </c>
      <c r="D412" t="s">
        <v>109</v>
      </c>
      <c r="F412">
        <v>289.14999999999998</v>
      </c>
      <c r="G412" t="s">
        <v>172</v>
      </c>
      <c r="H412">
        <v>0.30000000000001137</v>
      </c>
      <c r="I412" s="5">
        <v>1.92</v>
      </c>
    </row>
    <row r="413" spans="1:9" x14ac:dyDescent="0.25">
      <c r="A413">
        <v>255</v>
      </c>
      <c r="B413" t="s">
        <v>85</v>
      </c>
      <c r="C413" t="s">
        <v>109</v>
      </c>
      <c r="D413" t="s">
        <v>109</v>
      </c>
      <c r="F413">
        <v>296.18</v>
      </c>
      <c r="G413" t="s">
        <v>172</v>
      </c>
      <c r="H413">
        <v>0.46000000000003638</v>
      </c>
      <c r="I413" s="5">
        <v>1.94</v>
      </c>
    </row>
    <row r="414" spans="1:9" x14ac:dyDescent="0.25">
      <c r="A414">
        <v>256</v>
      </c>
      <c r="B414" t="s">
        <v>85</v>
      </c>
      <c r="C414" t="s">
        <v>109</v>
      </c>
      <c r="D414" t="s">
        <v>109</v>
      </c>
      <c r="F414">
        <v>328.08500000000004</v>
      </c>
      <c r="G414" t="s">
        <v>172</v>
      </c>
      <c r="H414">
        <v>0.32999999999998408</v>
      </c>
      <c r="I414" s="5">
        <v>4.37</v>
      </c>
    </row>
    <row r="415" spans="1:9" x14ac:dyDescent="0.25">
      <c r="A415">
        <v>257</v>
      </c>
      <c r="B415" t="s">
        <v>85</v>
      </c>
      <c r="C415" t="s">
        <v>109</v>
      </c>
      <c r="D415" t="s">
        <v>109</v>
      </c>
      <c r="F415">
        <v>335.61</v>
      </c>
      <c r="G415" t="s">
        <v>172</v>
      </c>
      <c r="H415">
        <v>0.57999999999998408</v>
      </c>
      <c r="I415" s="5">
        <v>0.87</v>
      </c>
    </row>
  </sheetData>
  <autoFilter ref="A1:T419"/>
  <sortState ref="W25:AA29">
    <sortCondition ref="W25:W29"/>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15"/>
  <sheetViews>
    <sheetView tabSelected="1" topLeftCell="W67" workbookViewId="0">
      <selection activeCell="AC28" sqref="AC28"/>
    </sheetView>
  </sheetViews>
  <sheetFormatPr defaultRowHeight="15" x14ac:dyDescent="0.25"/>
  <cols>
    <col min="2" max="2" width="19.28515625" bestFit="1" customWidth="1"/>
    <col min="3" max="3" width="24.28515625" customWidth="1"/>
    <col min="4" max="4" width="18.5703125" bestFit="1" customWidth="1"/>
    <col min="7" max="8" width="9.140625" style="5"/>
    <col min="9" max="9" width="18.42578125" customWidth="1"/>
    <col min="10" max="10" width="10.28515625" bestFit="1" customWidth="1"/>
  </cols>
  <sheetData>
    <row r="1" spans="1:10" x14ac:dyDescent="0.25">
      <c r="A1" t="s">
        <v>133</v>
      </c>
      <c r="B1" s="1" t="s">
        <v>0</v>
      </c>
      <c r="C1" s="1" t="s">
        <v>1</v>
      </c>
      <c r="D1" s="1" t="s">
        <v>2</v>
      </c>
      <c r="E1" t="s">
        <v>131</v>
      </c>
      <c r="F1" t="s">
        <v>132</v>
      </c>
      <c r="G1" s="5" t="s">
        <v>4</v>
      </c>
      <c r="I1" t="s">
        <v>134</v>
      </c>
      <c r="J1" s="1" t="s">
        <v>3</v>
      </c>
    </row>
    <row r="2" spans="1:10" x14ac:dyDescent="0.25">
      <c r="A2">
        <v>9</v>
      </c>
      <c r="B2" t="s">
        <v>128</v>
      </c>
      <c r="C2" t="s">
        <v>17</v>
      </c>
      <c r="E2">
        <v>1175.1600000000001</v>
      </c>
      <c r="F2">
        <v>0.98000000000001819</v>
      </c>
      <c r="G2" s="5">
        <v>9.1199999999999992</v>
      </c>
      <c r="H2" s="5">
        <f>(G2/E2)*100</f>
        <v>0.77606453589298463</v>
      </c>
      <c r="I2" t="s">
        <v>9</v>
      </c>
    </row>
    <row r="3" spans="1:10" x14ac:dyDescent="0.25">
      <c r="A3">
        <v>10</v>
      </c>
      <c r="B3" t="s">
        <v>128</v>
      </c>
      <c r="C3" t="s">
        <v>17</v>
      </c>
      <c r="D3" t="s">
        <v>19</v>
      </c>
      <c r="E3">
        <v>1178.1399999999999</v>
      </c>
      <c r="F3">
        <v>1.540000000000191</v>
      </c>
      <c r="G3" s="5">
        <v>8.5299999999999994</v>
      </c>
      <c r="H3" s="5">
        <f t="shared" ref="H3:H66" si="0">(G3/E3)*100</f>
        <v>0.72402261191369444</v>
      </c>
      <c r="I3" t="s">
        <v>9</v>
      </c>
    </row>
    <row r="4" spans="1:10" x14ac:dyDescent="0.25">
      <c r="A4">
        <v>11</v>
      </c>
      <c r="B4" t="s">
        <v>128</v>
      </c>
      <c r="C4" t="s">
        <v>17</v>
      </c>
      <c r="D4" t="s">
        <v>19</v>
      </c>
      <c r="E4">
        <v>1184.325</v>
      </c>
      <c r="F4">
        <v>10.110000000000127</v>
      </c>
      <c r="G4" s="5">
        <v>6.13</v>
      </c>
      <c r="H4" s="5">
        <f t="shared" si="0"/>
        <v>0.5175944103181136</v>
      </c>
      <c r="I4" t="s">
        <v>9</v>
      </c>
    </row>
    <row r="5" spans="1:10" x14ac:dyDescent="0.25">
      <c r="A5">
        <v>12</v>
      </c>
      <c r="B5" t="s">
        <v>128</v>
      </c>
      <c r="C5" t="s">
        <v>17</v>
      </c>
      <c r="D5" t="s">
        <v>20</v>
      </c>
      <c r="E5">
        <v>1194.78</v>
      </c>
      <c r="F5">
        <v>1.5999999999999091</v>
      </c>
      <c r="G5" s="5">
        <v>6.85</v>
      </c>
      <c r="H5" s="5">
        <f t="shared" si="0"/>
        <v>0.57332730711930224</v>
      </c>
      <c r="I5" t="s">
        <v>9</v>
      </c>
    </row>
    <row r="6" spans="1:10" x14ac:dyDescent="0.25">
      <c r="A6">
        <v>62</v>
      </c>
      <c r="B6" t="s">
        <v>31</v>
      </c>
      <c r="C6" t="s">
        <v>17</v>
      </c>
      <c r="D6" t="s">
        <v>15</v>
      </c>
      <c r="E6">
        <v>1211.6500000000001</v>
      </c>
      <c r="F6">
        <v>6.9399999999998272</v>
      </c>
      <c r="G6" s="5">
        <v>5.2</v>
      </c>
      <c r="H6" s="5">
        <f t="shared" si="0"/>
        <v>0.42916683860850902</v>
      </c>
      <c r="I6" t="s">
        <v>9</v>
      </c>
    </row>
    <row r="7" spans="1:10" x14ac:dyDescent="0.25">
      <c r="A7">
        <v>214</v>
      </c>
      <c r="B7" t="s">
        <v>67</v>
      </c>
      <c r="C7" s="4" t="s">
        <v>17</v>
      </c>
      <c r="D7" t="s">
        <v>69</v>
      </c>
      <c r="E7">
        <v>1256.1300000000001</v>
      </c>
      <c r="F7">
        <v>2.3399999999999181</v>
      </c>
      <c r="G7" s="5">
        <v>4.76</v>
      </c>
      <c r="H7" s="5">
        <f t="shared" si="0"/>
        <v>0.37894167005007434</v>
      </c>
      <c r="I7" t="s">
        <v>9</v>
      </c>
      <c r="J7" t="s">
        <v>135</v>
      </c>
    </row>
    <row r="8" spans="1:10" x14ac:dyDescent="0.25">
      <c r="A8">
        <v>263</v>
      </c>
      <c r="B8" t="s">
        <v>87</v>
      </c>
      <c r="C8" t="s">
        <v>17</v>
      </c>
      <c r="E8">
        <v>1197.0749999999998</v>
      </c>
      <c r="F8">
        <v>2.4500000000000455</v>
      </c>
      <c r="G8" s="5">
        <v>4.3099999999999996</v>
      </c>
      <c r="H8" s="5">
        <f t="shared" si="0"/>
        <v>0.36004427458596999</v>
      </c>
      <c r="I8" t="s">
        <v>9</v>
      </c>
      <c r="J8" t="s">
        <v>136</v>
      </c>
    </row>
    <row r="9" spans="1:10" x14ac:dyDescent="0.25">
      <c r="A9">
        <v>264</v>
      </c>
      <c r="B9" t="s">
        <v>87</v>
      </c>
      <c r="C9" t="s">
        <v>17</v>
      </c>
      <c r="E9">
        <v>1208.57</v>
      </c>
      <c r="F9">
        <v>2.4000000000000909</v>
      </c>
      <c r="G9" s="5">
        <v>4.34</v>
      </c>
      <c r="H9" s="5">
        <f t="shared" si="0"/>
        <v>0.3591020793168786</v>
      </c>
      <c r="I9" t="s">
        <v>9</v>
      </c>
      <c r="J9" t="s">
        <v>136</v>
      </c>
    </row>
    <row r="10" spans="1:10" x14ac:dyDescent="0.25">
      <c r="A10">
        <v>265</v>
      </c>
      <c r="B10" t="s">
        <v>87</v>
      </c>
      <c r="C10" t="s">
        <v>17</v>
      </c>
      <c r="E10">
        <v>1217.29</v>
      </c>
      <c r="F10">
        <v>1.5399999999999636</v>
      </c>
      <c r="G10" s="5">
        <v>4.82</v>
      </c>
      <c r="H10" s="5">
        <f t="shared" si="0"/>
        <v>0.39596152108371874</v>
      </c>
      <c r="I10" t="s">
        <v>9</v>
      </c>
      <c r="J10" t="s">
        <v>136</v>
      </c>
    </row>
    <row r="11" spans="1:10" x14ac:dyDescent="0.25">
      <c r="A11">
        <v>266</v>
      </c>
      <c r="B11" t="s">
        <v>87</v>
      </c>
      <c r="C11" t="s">
        <v>17</v>
      </c>
      <c r="E11">
        <v>1240.01</v>
      </c>
      <c r="F11">
        <v>1.3200000000001637</v>
      </c>
      <c r="G11" s="5">
        <v>2.94</v>
      </c>
      <c r="H11" s="5">
        <f t="shared" si="0"/>
        <v>0.23709486213820855</v>
      </c>
      <c r="I11" t="s">
        <v>9</v>
      </c>
      <c r="J11" t="s">
        <v>136</v>
      </c>
    </row>
    <row r="12" spans="1:10" x14ac:dyDescent="0.25">
      <c r="A12">
        <v>424</v>
      </c>
      <c r="B12" t="s">
        <v>112</v>
      </c>
      <c r="C12" t="s">
        <v>17</v>
      </c>
      <c r="D12" t="s">
        <v>113</v>
      </c>
      <c r="E12">
        <v>1124.01</v>
      </c>
      <c r="F12">
        <v>7.0399999999999636</v>
      </c>
      <c r="G12" s="5">
        <v>9</v>
      </c>
      <c r="H12" s="5">
        <f t="shared" si="0"/>
        <v>0.80070462006565779</v>
      </c>
      <c r="I12" t="s">
        <v>9</v>
      </c>
      <c r="J12" t="s">
        <v>137</v>
      </c>
    </row>
    <row r="13" spans="1:10" x14ac:dyDescent="0.25">
      <c r="A13">
        <v>425</v>
      </c>
      <c r="B13" t="s">
        <v>112</v>
      </c>
      <c r="C13" t="s">
        <v>17</v>
      </c>
      <c r="D13" t="s">
        <v>113</v>
      </c>
      <c r="E13">
        <v>1129.325</v>
      </c>
      <c r="F13">
        <v>2.1700000000000728</v>
      </c>
      <c r="G13" s="5">
        <v>6.32</v>
      </c>
      <c r="H13" s="5">
        <f t="shared" si="0"/>
        <v>0.55962632545989854</v>
      </c>
      <c r="I13" t="s">
        <v>9</v>
      </c>
      <c r="J13" t="s">
        <v>137</v>
      </c>
    </row>
    <row r="14" spans="1:10" x14ac:dyDescent="0.25">
      <c r="A14">
        <v>228</v>
      </c>
      <c r="B14" t="s">
        <v>71</v>
      </c>
      <c r="C14" t="s">
        <v>17</v>
      </c>
      <c r="D14" t="s">
        <v>72</v>
      </c>
      <c r="E14">
        <v>1002.8399999999999</v>
      </c>
      <c r="F14">
        <v>1.67999999999995</v>
      </c>
      <c r="G14" s="5">
        <v>11.62</v>
      </c>
      <c r="H14" s="5">
        <f t="shared" si="0"/>
        <v>1.1587092656854532</v>
      </c>
      <c r="I14" t="s">
        <v>9</v>
      </c>
      <c r="J14" t="s">
        <v>135</v>
      </c>
    </row>
    <row r="15" spans="1:10" x14ac:dyDescent="0.25">
      <c r="A15">
        <v>229</v>
      </c>
      <c r="B15" t="s">
        <v>71</v>
      </c>
      <c r="C15" t="s">
        <v>17</v>
      </c>
      <c r="D15" t="s">
        <v>72</v>
      </c>
      <c r="E15">
        <v>1004.785</v>
      </c>
      <c r="F15">
        <v>1.2300000000000182</v>
      </c>
      <c r="G15" s="5">
        <v>6.63</v>
      </c>
      <c r="H15" s="5">
        <f t="shared" si="0"/>
        <v>0.65984265290584554</v>
      </c>
      <c r="I15" t="s">
        <v>9</v>
      </c>
      <c r="J15" t="s">
        <v>135</v>
      </c>
    </row>
    <row r="16" spans="1:10" x14ac:dyDescent="0.25">
      <c r="A16">
        <v>230</v>
      </c>
      <c r="B16" t="s">
        <v>71</v>
      </c>
      <c r="C16" t="s">
        <v>17</v>
      </c>
      <c r="D16" t="s">
        <v>72</v>
      </c>
      <c r="E16">
        <v>1010.36</v>
      </c>
      <c r="F16">
        <v>3.8199999999999363</v>
      </c>
      <c r="G16" s="5">
        <v>6.43</v>
      </c>
      <c r="H16" s="5">
        <f t="shared" si="0"/>
        <v>0.63640682528999559</v>
      </c>
      <c r="I16" t="s">
        <v>9</v>
      </c>
      <c r="J16" t="s">
        <v>135</v>
      </c>
    </row>
    <row r="17" spans="1:10" x14ac:dyDescent="0.25">
      <c r="A17">
        <v>213</v>
      </c>
      <c r="B17" t="s">
        <v>67</v>
      </c>
      <c r="C17" s="4" t="s">
        <v>17</v>
      </c>
      <c r="D17" t="s">
        <v>68</v>
      </c>
      <c r="E17">
        <v>1244.79</v>
      </c>
      <c r="F17">
        <v>1.4400000000000546</v>
      </c>
      <c r="G17" s="5">
        <v>4.92</v>
      </c>
      <c r="H17" s="5">
        <f t="shared" si="0"/>
        <v>0.3952473911262141</v>
      </c>
      <c r="I17" t="s">
        <v>9</v>
      </c>
      <c r="J17" t="s">
        <v>145</v>
      </c>
    </row>
    <row r="18" spans="1:10" x14ac:dyDescent="0.25">
      <c r="A18">
        <v>18</v>
      </c>
      <c r="B18" t="s">
        <v>21</v>
      </c>
      <c r="C18" t="s">
        <v>17</v>
      </c>
      <c r="D18" t="s">
        <v>22</v>
      </c>
      <c r="E18">
        <v>1052.0374999999999</v>
      </c>
      <c r="F18">
        <v>1.6549999999999727</v>
      </c>
      <c r="G18" s="5">
        <v>0.9</v>
      </c>
      <c r="H18" s="5">
        <f t="shared" si="0"/>
        <v>8.5548281311265059E-2</v>
      </c>
      <c r="I18" t="s">
        <v>9</v>
      </c>
      <c r="J18" t="s">
        <v>149</v>
      </c>
    </row>
    <row r="19" spans="1:10" x14ac:dyDescent="0.25">
      <c r="A19">
        <v>63</v>
      </c>
      <c r="B19" t="s">
        <v>31</v>
      </c>
      <c r="C19" t="s">
        <v>17</v>
      </c>
      <c r="D19" t="s">
        <v>22</v>
      </c>
      <c r="E19">
        <v>1218.4650000000001</v>
      </c>
      <c r="F19">
        <v>0.56999999999993634</v>
      </c>
      <c r="G19" s="5">
        <v>4.63</v>
      </c>
      <c r="H19" s="5">
        <f t="shared" si="0"/>
        <v>0.379986294230856</v>
      </c>
    </row>
    <row r="20" spans="1:10" x14ac:dyDescent="0.25">
      <c r="A20">
        <v>64</v>
      </c>
      <c r="B20" t="s">
        <v>31</v>
      </c>
      <c r="C20" t="s">
        <v>17</v>
      </c>
      <c r="D20" t="s">
        <v>16</v>
      </c>
      <c r="E20">
        <v>1232.81</v>
      </c>
      <c r="F20">
        <v>0.48000000000001819</v>
      </c>
      <c r="G20" s="5">
        <v>5.41</v>
      </c>
      <c r="H20" s="5">
        <f t="shared" si="0"/>
        <v>0.43883485695281516</v>
      </c>
    </row>
    <row r="21" spans="1:10" x14ac:dyDescent="0.25">
      <c r="A21">
        <v>65</v>
      </c>
      <c r="B21" t="s">
        <v>31</v>
      </c>
      <c r="C21" t="s">
        <v>17</v>
      </c>
      <c r="D21" t="s">
        <v>22</v>
      </c>
      <c r="E21">
        <v>1258.095</v>
      </c>
      <c r="F21">
        <v>0.76999999999998181</v>
      </c>
      <c r="G21" s="5">
        <v>2.52</v>
      </c>
      <c r="H21" s="5">
        <f t="shared" si="0"/>
        <v>0.20030283881582867</v>
      </c>
    </row>
    <row r="22" spans="1:10" x14ac:dyDescent="0.25">
      <c r="A22">
        <v>72</v>
      </c>
      <c r="B22" t="s">
        <v>35</v>
      </c>
      <c r="C22" t="s">
        <v>17</v>
      </c>
      <c r="D22" t="s">
        <v>22</v>
      </c>
      <c r="E22">
        <v>1186.8800000000001</v>
      </c>
      <c r="F22">
        <v>1</v>
      </c>
      <c r="G22" s="5">
        <v>1.96</v>
      </c>
      <c r="H22" s="5">
        <f t="shared" si="0"/>
        <v>0.16513885144243731</v>
      </c>
    </row>
    <row r="23" spans="1:10" x14ac:dyDescent="0.25">
      <c r="A23">
        <v>73</v>
      </c>
      <c r="B23" t="s">
        <v>35</v>
      </c>
      <c r="C23" t="s">
        <v>17</v>
      </c>
      <c r="D23" t="s">
        <v>22</v>
      </c>
      <c r="E23">
        <v>1195.6099999999999</v>
      </c>
      <c r="F23">
        <v>1</v>
      </c>
      <c r="G23" s="5">
        <v>1.89</v>
      </c>
      <c r="H23" s="5">
        <f t="shared" si="0"/>
        <v>0.15807830312560114</v>
      </c>
    </row>
    <row r="24" spans="1:10" x14ac:dyDescent="0.25">
      <c r="A24">
        <v>74</v>
      </c>
      <c r="B24" t="s">
        <v>35</v>
      </c>
      <c r="C24" t="s">
        <v>17</v>
      </c>
      <c r="D24" t="s">
        <v>22</v>
      </c>
      <c r="E24">
        <v>1204.18</v>
      </c>
      <c r="F24">
        <v>1</v>
      </c>
      <c r="G24" s="5">
        <v>2.86</v>
      </c>
      <c r="H24" s="5">
        <f t="shared" si="0"/>
        <v>0.23750602069458052</v>
      </c>
    </row>
    <row r="25" spans="1:10" x14ac:dyDescent="0.25">
      <c r="A25">
        <v>75</v>
      </c>
      <c r="B25" t="s">
        <v>35</v>
      </c>
      <c r="C25" t="s">
        <v>17</v>
      </c>
      <c r="D25" t="s">
        <v>22</v>
      </c>
      <c r="E25">
        <v>1208.1400000000001</v>
      </c>
      <c r="F25">
        <v>0.5</v>
      </c>
      <c r="G25" s="5">
        <v>6.87</v>
      </c>
      <c r="H25" s="5">
        <f t="shared" si="0"/>
        <v>0.56864270697104635</v>
      </c>
    </row>
    <row r="26" spans="1:10" x14ac:dyDescent="0.25">
      <c r="A26">
        <v>180</v>
      </c>
      <c r="B26" t="s">
        <v>62</v>
      </c>
      <c r="C26" t="s">
        <v>17</v>
      </c>
      <c r="E26">
        <v>1137.9000000000001</v>
      </c>
      <c r="F26">
        <v>1</v>
      </c>
      <c r="G26" s="5">
        <v>2.68</v>
      </c>
      <c r="H26" s="5">
        <f t="shared" si="0"/>
        <v>0.23552157483082872</v>
      </c>
    </row>
    <row r="27" spans="1:10" x14ac:dyDescent="0.25">
      <c r="A27">
        <v>181</v>
      </c>
      <c r="B27" t="s">
        <v>62</v>
      </c>
      <c r="C27" t="s">
        <v>17</v>
      </c>
      <c r="E27">
        <v>1138.9000000000001</v>
      </c>
      <c r="F27">
        <v>1</v>
      </c>
      <c r="G27" s="5">
        <v>2.71</v>
      </c>
      <c r="H27" s="5">
        <f t="shared" si="0"/>
        <v>0.23794889805953109</v>
      </c>
    </row>
    <row r="28" spans="1:10" x14ac:dyDescent="0.25">
      <c r="A28">
        <v>182</v>
      </c>
      <c r="B28" t="s">
        <v>62</v>
      </c>
      <c r="C28" t="s">
        <v>17</v>
      </c>
      <c r="E28">
        <v>1139.9000000000001</v>
      </c>
      <c r="F28">
        <v>1</v>
      </c>
      <c r="G28" s="5">
        <v>2.88</v>
      </c>
      <c r="H28" s="5">
        <f t="shared" si="0"/>
        <v>0.25265374155627685</v>
      </c>
    </row>
    <row r="29" spans="1:10" x14ac:dyDescent="0.25">
      <c r="A29">
        <v>183</v>
      </c>
      <c r="B29" t="s">
        <v>62</v>
      </c>
      <c r="C29" t="s">
        <v>17</v>
      </c>
      <c r="E29">
        <v>1141.73</v>
      </c>
      <c r="F29">
        <v>1</v>
      </c>
      <c r="G29" s="5">
        <v>3.36</v>
      </c>
      <c r="H29" s="5">
        <f t="shared" si="0"/>
        <v>0.2942902437529013</v>
      </c>
    </row>
    <row r="30" spans="1:10" x14ac:dyDescent="0.25">
      <c r="A30">
        <v>184</v>
      </c>
      <c r="B30" t="s">
        <v>62</v>
      </c>
      <c r="C30" t="s">
        <v>17</v>
      </c>
      <c r="E30">
        <v>1142.73</v>
      </c>
      <c r="F30">
        <v>1</v>
      </c>
      <c r="G30" s="5">
        <v>1.85</v>
      </c>
      <c r="H30" s="5">
        <f t="shared" si="0"/>
        <v>0.16189301059742897</v>
      </c>
    </row>
    <row r="31" spans="1:10" x14ac:dyDescent="0.25">
      <c r="A31">
        <v>185</v>
      </c>
      <c r="B31" t="s">
        <v>62</v>
      </c>
      <c r="C31" t="s">
        <v>17</v>
      </c>
      <c r="E31">
        <v>1143.73</v>
      </c>
      <c r="F31">
        <v>1</v>
      </c>
      <c r="G31" s="5">
        <v>3.91</v>
      </c>
      <c r="H31" s="5">
        <f t="shared" si="0"/>
        <v>0.34186390144527118</v>
      </c>
    </row>
    <row r="32" spans="1:10" x14ac:dyDescent="0.25">
      <c r="A32">
        <v>186</v>
      </c>
      <c r="B32" t="s">
        <v>62</v>
      </c>
      <c r="C32" t="s">
        <v>17</v>
      </c>
      <c r="E32">
        <v>1145.01</v>
      </c>
      <c r="F32">
        <v>1</v>
      </c>
      <c r="G32" s="5">
        <v>2.97</v>
      </c>
      <c r="H32" s="5">
        <f t="shared" si="0"/>
        <v>0.25938638090497029</v>
      </c>
    </row>
    <row r="33" spans="1:10" x14ac:dyDescent="0.25">
      <c r="A33">
        <v>187</v>
      </c>
      <c r="B33" t="s">
        <v>62</v>
      </c>
      <c r="C33" t="s">
        <v>17</v>
      </c>
      <c r="E33">
        <v>1145.76</v>
      </c>
      <c r="F33">
        <v>0.5</v>
      </c>
      <c r="G33" s="5">
        <v>3.81</v>
      </c>
      <c r="H33" s="5">
        <f t="shared" si="0"/>
        <v>0.3325303728529535</v>
      </c>
    </row>
    <row r="34" spans="1:10" x14ac:dyDescent="0.25">
      <c r="A34">
        <v>188</v>
      </c>
      <c r="B34" t="s">
        <v>62</v>
      </c>
      <c r="C34" t="s">
        <v>17</v>
      </c>
      <c r="E34">
        <v>1150.04</v>
      </c>
      <c r="F34">
        <v>1</v>
      </c>
      <c r="G34" s="5">
        <v>3.2</v>
      </c>
      <c r="H34" s="5">
        <f t="shared" si="0"/>
        <v>0.27825119126291259</v>
      </c>
    </row>
    <row r="35" spans="1:10" x14ac:dyDescent="0.25">
      <c r="A35">
        <v>189</v>
      </c>
      <c r="B35" t="s">
        <v>62</v>
      </c>
      <c r="C35" t="s">
        <v>17</v>
      </c>
      <c r="E35">
        <v>1161.48</v>
      </c>
      <c r="F35">
        <v>0.5</v>
      </c>
      <c r="G35" s="5">
        <v>3.04</v>
      </c>
      <c r="H35" s="5">
        <f t="shared" si="0"/>
        <v>0.26173502772324964</v>
      </c>
    </row>
    <row r="36" spans="1:10" x14ac:dyDescent="0.25">
      <c r="A36">
        <v>215</v>
      </c>
      <c r="B36" t="s">
        <v>67</v>
      </c>
      <c r="C36" s="4" t="s">
        <v>17</v>
      </c>
      <c r="E36">
        <v>1279.9299999999998</v>
      </c>
      <c r="F36">
        <v>0.70000000000004547</v>
      </c>
      <c r="G36" s="5">
        <v>5.16</v>
      </c>
      <c r="H36" s="5">
        <f t="shared" si="0"/>
        <v>0.40314704710413862</v>
      </c>
    </row>
    <row r="37" spans="1:10" x14ac:dyDescent="0.25">
      <c r="A37">
        <v>216</v>
      </c>
      <c r="B37" t="s">
        <v>67</v>
      </c>
      <c r="C37" s="4" t="s">
        <v>17</v>
      </c>
      <c r="E37">
        <v>1286.6999999999998</v>
      </c>
      <c r="F37">
        <v>0.79999999999995453</v>
      </c>
      <c r="G37" s="5">
        <v>2.83</v>
      </c>
      <c r="H37" s="5">
        <f t="shared" si="0"/>
        <v>0.21994248853656645</v>
      </c>
    </row>
    <row r="38" spans="1:10" x14ac:dyDescent="0.25">
      <c r="A38">
        <v>286</v>
      </c>
      <c r="B38" t="s">
        <v>90</v>
      </c>
      <c r="C38" t="s">
        <v>17</v>
      </c>
      <c r="E38">
        <v>1075</v>
      </c>
      <c r="G38" s="5">
        <v>2.661758459578083</v>
      </c>
      <c r="H38" s="5">
        <f t="shared" si="0"/>
        <v>0.24760543810028679</v>
      </c>
      <c r="J38" t="s">
        <v>129</v>
      </c>
    </row>
    <row r="39" spans="1:10" x14ac:dyDescent="0.25">
      <c r="A39">
        <v>287</v>
      </c>
      <c r="B39" t="s">
        <v>90</v>
      </c>
      <c r="C39" t="s">
        <v>17</v>
      </c>
      <c r="E39">
        <v>1108</v>
      </c>
      <c r="G39" s="5">
        <v>3.0298739912218604</v>
      </c>
      <c r="H39" s="5">
        <f t="shared" si="0"/>
        <v>0.27345433133771307</v>
      </c>
      <c r="J39" t="s">
        <v>129</v>
      </c>
    </row>
    <row r="40" spans="1:10" x14ac:dyDescent="0.25">
      <c r="A40">
        <v>288</v>
      </c>
      <c r="B40" t="s">
        <v>90</v>
      </c>
      <c r="C40" t="s">
        <v>17</v>
      </c>
      <c r="E40">
        <v>1123</v>
      </c>
      <c r="G40" s="5">
        <v>2.5201755627920148</v>
      </c>
      <c r="H40" s="5">
        <f t="shared" si="0"/>
        <v>0.22441456480783747</v>
      </c>
      <c r="J40" t="s">
        <v>129</v>
      </c>
    </row>
    <row r="41" spans="1:10" x14ac:dyDescent="0.25">
      <c r="A41">
        <v>289</v>
      </c>
      <c r="B41" t="s">
        <v>90</v>
      </c>
      <c r="C41" t="s">
        <v>17</v>
      </c>
      <c r="E41">
        <v>1128</v>
      </c>
      <c r="G41" s="5">
        <v>2.4918589834348013</v>
      </c>
      <c r="H41" s="5">
        <f t="shared" si="0"/>
        <v>0.22090948434705684</v>
      </c>
      <c r="J41" t="s">
        <v>129</v>
      </c>
    </row>
    <row r="42" spans="1:10" x14ac:dyDescent="0.25">
      <c r="A42">
        <v>426</v>
      </c>
      <c r="B42" t="s">
        <v>112</v>
      </c>
      <c r="C42" t="s">
        <v>17</v>
      </c>
      <c r="E42">
        <v>1135.395</v>
      </c>
      <c r="F42">
        <v>0.36999999999989086</v>
      </c>
      <c r="G42" s="5">
        <v>8.67</v>
      </c>
      <c r="H42" s="5">
        <f t="shared" si="0"/>
        <v>0.76361090193280745</v>
      </c>
    </row>
    <row r="43" spans="1:10" x14ac:dyDescent="0.25">
      <c r="A43">
        <v>427</v>
      </c>
      <c r="B43" t="s">
        <v>112</v>
      </c>
      <c r="C43" t="s">
        <v>17</v>
      </c>
      <c r="D43" t="s">
        <v>114</v>
      </c>
      <c r="E43">
        <v>1157.7150000000001</v>
      </c>
      <c r="F43">
        <v>0.47000000000002728</v>
      </c>
      <c r="G43" s="5">
        <v>6.17</v>
      </c>
      <c r="H43" s="5">
        <f t="shared" si="0"/>
        <v>0.532946364174257</v>
      </c>
    </row>
    <row r="44" spans="1:10" x14ac:dyDescent="0.25">
      <c r="A44">
        <v>434</v>
      </c>
      <c r="B44" t="s">
        <v>121</v>
      </c>
      <c r="C44" t="s">
        <v>17</v>
      </c>
      <c r="E44">
        <v>1652.85</v>
      </c>
      <c r="F44">
        <v>0.29999999999995453</v>
      </c>
      <c r="G44" s="5">
        <v>2.0699999999999998</v>
      </c>
      <c r="H44" s="5">
        <f t="shared" si="0"/>
        <v>0.12523822488429076</v>
      </c>
      <c r="J44" t="s">
        <v>122</v>
      </c>
    </row>
    <row r="45" spans="1:10" x14ac:dyDescent="0.25">
      <c r="A45">
        <v>435</v>
      </c>
      <c r="B45" t="s">
        <v>121</v>
      </c>
      <c r="C45" t="s">
        <v>17</v>
      </c>
      <c r="E45">
        <v>1674.2199999999998</v>
      </c>
      <c r="F45">
        <v>0.29999999999995453</v>
      </c>
      <c r="G45" s="5">
        <v>1.79</v>
      </c>
      <c r="H45" s="5">
        <f t="shared" si="0"/>
        <v>0.10691545913918124</v>
      </c>
      <c r="J45" t="s">
        <v>122</v>
      </c>
    </row>
    <row r="46" spans="1:10" x14ac:dyDescent="0.25">
      <c r="A46">
        <v>436</v>
      </c>
      <c r="B46" t="s">
        <v>121</v>
      </c>
      <c r="C46" t="s">
        <v>17</v>
      </c>
      <c r="E46">
        <v>1732.06</v>
      </c>
      <c r="F46">
        <v>0.29999999999995453</v>
      </c>
      <c r="G46" s="5">
        <v>2.34</v>
      </c>
      <c r="H46" s="5">
        <f t="shared" si="0"/>
        <v>0.13509924598455017</v>
      </c>
      <c r="J46" t="s">
        <v>122</v>
      </c>
    </row>
    <row r="47" spans="1:10" x14ac:dyDescent="0.25">
      <c r="A47">
        <v>437</v>
      </c>
      <c r="B47" t="s">
        <v>121</v>
      </c>
      <c r="C47" t="s">
        <v>17</v>
      </c>
      <c r="E47">
        <v>1792.98</v>
      </c>
      <c r="F47">
        <v>0.3000000000001819</v>
      </c>
      <c r="G47" s="5">
        <v>5.63</v>
      </c>
      <c r="H47" s="5">
        <f t="shared" si="0"/>
        <v>0.31400238708741868</v>
      </c>
      <c r="J47" t="s">
        <v>122</v>
      </c>
    </row>
    <row r="48" spans="1:10" x14ac:dyDescent="0.25">
      <c r="A48">
        <v>440</v>
      </c>
      <c r="B48" t="s">
        <v>126</v>
      </c>
      <c r="C48" t="s">
        <v>17</v>
      </c>
      <c r="E48">
        <v>1457.25</v>
      </c>
      <c r="F48">
        <v>0.3000000000001819</v>
      </c>
      <c r="G48" s="5">
        <v>1.4259999999999999</v>
      </c>
      <c r="H48" s="5">
        <f t="shared" si="0"/>
        <v>9.7855549837021785E-2</v>
      </c>
      <c r="J48" t="s">
        <v>122</v>
      </c>
    </row>
    <row r="49" spans="1:10" x14ac:dyDescent="0.25">
      <c r="A49">
        <v>441</v>
      </c>
      <c r="B49" t="s">
        <v>126</v>
      </c>
      <c r="C49" t="s">
        <v>17</v>
      </c>
      <c r="E49">
        <v>1509.8200000000002</v>
      </c>
      <c r="F49">
        <v>0.29999999999995453</v>
      </c>
      <c r="G49" s="5">
        <v>1.946</v>
      </c>
      <c r="H49" s="5">
        <f t="shared" si="0"/>
        <v>0.12888953650103985</v>
      </c>
      <c r="J49" t="s">
        <v>122</v>
      </c>
    </row>
    <row r="50" spans="1:10" x14ac:dyDescent="0.25">
      <c r="A50">
        <v>442</v>
      </c>
      <c r="B50" t="s">
        <v>126</v>
      </c>
      <c r="C50" t="s">
        <v>17</v>
      </c>
      <c r="E50">
        <v>1550.3200000000002</v>
      </c>
      <c r="F50">
        <v>0.29999999999995453</v>
      </c>
      <c r="G50" s="5">
        <v>1.893</v>
      </c>
      <c r="H50" s="5">
        <f t="shared" si="0"/>
        <v>0.12210382372671448</v>
      </c>
      <c r="J50" t="s">
        <v>122</v>
      </c>
    </row>
    <row r="51" spans="1:10" x14ac:dyDescent="0.25">
      <c r="A51">
        <v>443</v>
      </c>
      <c r="B51" t="s">
        <v>126</v>
      </c>
      <c r="C51" t="s">
        <v>17</v>
      </c>
      <c r="E51">
        <v>1576.98</v>
      </c>
      <c r="F51">
        <v>0.3000000000001819</v>
      </c>
      <c r="G51" s="5">
        <v>2.335</v>
      </c>
      <c r="H51" s="5">
        <f t="shared" si="0"/>
        <v>0.14806782584433537</v>
      </c>
      <c r="J51" t="s">
        <v>122</v>
      </c>
    </row>
    <row r="52" spans="1:10" x14ac:dyDescent="0.25">
      <c r="A52">
        <v>445</v>
      </c>
      <c r="B52" t="s">
        <v>124</v>
      </c>
      <c r="C52" t="s">
        <v>17</v>
      </c>
      <c r="E52">
        <v>1658.0500000000002</v>
      </c>
      <c r="F52">
        <v>0.29999999999995453</v>
      </c>
      <c r="G52" s="5">
        <v>4.74</v>
      </c>
      <c r="H52" s="5">
        <f t="shared" si="0"/>
        <v>0.28587798920418561</v>
      </c>
      <c r="J52" t="s">
        <v>122</v>
      </c>
    </row>
    <row r="53" spans="1:10" x14ac:dyDescent="0.25">
      <c r="A53">
        <v>446</v>
      </c>
      <c r="B53" t="s">
        <v>124</v>
      </c>
      <c r="C53" t="s">
        <v>17</v>
      </c>
      <c r="E53">
        <v>1717.88</v>
      </c>
      <c r="F53">
        <v>0.29999999999995453</v>
      </c>
      <c r="G53" s="5">
        <v>5.36</v>
      </c>
      <c r="H53" s="5">
        <f t="shared" si="0"/>
        <v>0.31201248049921998</v>
      </c>
      <c r="J53" t="s">
        <v>122</v>
      </c>
    </row>
    <row r="54" spans="1:10" x14ac:dyDescent="0.25">
      <c r="A54">
        <v>447</v>
      </c>
      <c r="B54" t="s">
        <v>124</v>
      </c>
      <c r="C54" t="s">
        <v>17</v>
      </c>
      <c r="E54">
        <v>1775.6799999999998</v>
      </c>
      <c r="F54">
        <v>1.7000000000000455</v>
      </c>
      <c r="G54" s="5">
        <v>5.56</v>
      </c>
      <c r="H54" s="5">
        <f t="shared" si="0"/>
        <v>0.31311948098756537</v>
      </c>
      <c r="J54" t="s">
        <v>122</v>
      </c>
    </row>
    <row r="55" spans="1:10" x14ac:dyDescent="0.25">
      <c r="A55">
        <v>448</v>
      </c>
      <c r="B55" t="s">
        <v>124</v>
      </c>
      <c r="C55" t="s">
        <v>17</v>
      </c>
      <c r="E55">
        <v>1777.3400000000001</v>
      </c>
      <c r="F55">
        <v>0.29999999999995453</v>
      </c>
      <c r="G55" s="5">
        <v>8.24</v>
      </c>
      <c r="H55" s="5">
        <f t="shared" si="0"/>
        <v>0.4636141649881283</v>
      </c>
      <c r="J55" t="s">
        <v>122</v>
      </c>
    </row>
    <row r="56" spans="1:10" x14ac:dyDescent="0.25">
      <c r="A56">
        <v>450</v>
      </c>
      <c r="B56" t="s">
        <v>123</v>
      </c>
      <c r="C56" t="s">
        <v>17</v>
      </c>
      <c r="E56">
        <v>1642.87</v>
      </c>
      <c r="F56">
        <v>0.29999999999995453</v>
      </c>
      <c r="G56" s="5">
        <v>1.8460000000000001</v>
      </c>
      <c r="H56" s="5">
        <f t="shared" si="0"/>
        <v>0.11236433801822421</v>
      </c>
      <c r="J56" t="s">
        <v>122</v>
      </c>
    </row>
    <row r="57" spans="1:10" x14ac:dyDescent="0.25">
      <c r="A57">
        <v>238</v>
      </c>
      <c r="B57" t="s">
        <v>71</v>
      </c>
      <c r="C57" t="s">
        <v>17</v>
      </c>
      <c r="D57" t="s">
        <v>72</v>
      </c>
      <c r="E57">
        <v>1002.14</v>
      </c>
      <c r="F57">
        <v>0.27999999999997272</v>
      </c>
      <c r="G57" s="5">
        <v>21.83</v>
      </c>
      <c r="H57" s="5">
        <f t="shared" si="0"/>
        <v>2.1783383559183345</v>
      </c>
      <c r="J57" t="s">
        <v>76</v>
      </c>
    </row>
    <row r="58" spans="1:10" x14ac:dyDescent="0.25">
      <c r="A58">
        <v>239</v>
      </c>
      <c r="B58" t="s">
        <v>71</v>
      </c>
      <c r="C58" t="s">
        <v>17</v>
      </c>
      <c r="D58" t="s">
        <v>72</v>
      </c>
      <c r="E58">
        <v>1002.625</v>
      </c>
      <c r="F58">
        <v>0.69000000000005457</v>
      </c>
      <c r="G58" s="5">
        <v>6.72</v>
      </c>
      <c r="H58" s="5">
        <f t="shared" si="0"/>
        <v>0.67024061837676097</v>
      </c>
      <c r="J58" t="s">
        <v>78</v>
      </c>
    </row>
    <row r="59" spans="1:10" x14ac:dyDescent="0.25">
      <c r="A59">
        <v>240</v>
      </c>
      <c r="B59" t="s">
        <v>71</v>
      </c>
      <c r="C59" t="s">
        <v>17</v>
      </c>
      <c r="D59" t="s">
        <v>72</v>
      </c>
      <c r="E59">
        <v>1003.325</v>
      </c>
      <c r="F59">
        <v>0.70999999999992269</v>
      </c>
      <c r="G59" s="5">
        <v>12.76</v>
      </c>
      <c r="H59" s="5">
        <f t="shared" si="0"/>
        <v>1.2717713602272445</v>
      </c>
      <c r="J59" t="s">
        <v>77</v>
      </c>
    </row>
    <row r="60" spans="1:10" x14ac:dyDescent="0.25">
      <c r="A60">
        <v>381</v>
      </c>
      <c r="B60" t="s">
        <v>106</v>
      </c>
      <c r="C60" t="s">
        <v>17</v>
      </c>
      <c r="D60" t="s">
        <v>68</v>
      </c>
      <c r="E60">
        <v>1105.33</v>
      </c>
      <c r="F60">
        <v>0.5</v>
      </c>
      <c r="G60" s="5">
        <v>3.14</v>
      </c>
      <c r="H60" s="5">
        <f t="shared" si="0"/>
        <v>0.28407805813648412</v>
      </c>
      <c r="J60" t="s">
        <v>107</v>
      </c>
    </row>
    <row r="61" spans="1:10" x14ac:dyDescent="0.25">
      <c r="A61">
        <v>382</v>
      </c>
      <c r="B61" t="s">
        <v>106</v>
      </c>
      <c r="C61" t="s">
        <v>17</v>
      </c>
      <c r="D61" t="s">
        <v>68</v>
      </c>
      <c r="E61">
        <v>1111.46</v>
      </c>
      <c r="F61">
        <v>0.5</v>
      </c>
      <c r="G61" s="5">
        <v>2.67</v>
      </c>
      <c r="H61" s="5">
        <f t="shared" si="0"/>
        <v>0.24022456948518162</v>
      </c>
      <c r="J61" t="s">
        <v>107</v>
      </c>
    </row>
    <row r="62" spans="1:10" x14ac:dyDescent="0.25">
      <c r="A62">
        <v>383</v>
      </c>
      <c r="B62" t="s">
        <v>106</v>
      </c>
      <c r="C62" t="s">
        <v>17</v>
      </c>
      <c r="D62" t="s">
        <v>68</v>
      </c>
      <c r="E62">
        <v>1124.52</v>
      </c>
      <c r="F62">
        <v>0.5</v>
      </c>
      <c r="G62" s="5">
        <v>3.63</v>
      </c>
      <c r="H62" s="5">
        <f t="shared" si="0"/>
        <v>0.3228043965425248</v>
      </c>
      <c r="J62" t="s">
        <v>107</v>
      </c>
    </row>
    <row r="63" spans="1:10" x14ac:dyDescent="0.25">
      <c r="A63">
        <v>237</v>
      </c>
      <c r="B63" t="s">
        <v>71</v>
      </c>
      <c r="C63" t="s">
        <v>17</v>
      </c>
      <c r="E63">
        <v>996.64499999999998</v>
      </c>
      <c r="F63">
        <v>0.54999999999995453</v>
      </c>
      <c r="G63" s="5">
        <v>24.12</v>
      </c>
      <c r="H63" s="5">
        <f t="shared" si="0"/>
        <v>2.4201195009256056</v>
      </c>
      <c r="J63" t="s">
        <v>79</v>
      </c>
    </row>
    <row r="64" spans="1:10" x14ac:dyDescent="0.25">
      <c r="A64">
        <v>1</v>
      </c>
      <c r="B64" t="s">
        <v>128</v>
      </c>
      <c r="C64" t="s">
        <v>18</v>
      </c>
      <c r="D64" t="s">
        <v>8</v>
      </c>
      <c r="E64">
        <v>1016.895</v>
      </c>
      <c r="F64">
        <v>3.2100000000000364</v>
      </c>
      <c r="G64" s="5">
        <v>3.07</v>
      </c>
      <c r="H64" s="5">
        <f t="shared" si="0"/>
        <v>0.30189940947688793</v>
      </c>
      <c r="I64" t="s">
        <v>9</v>
      </c>
    </row>
    <row r="65" spans="1:40" x14ac:dyDescent="0.25">
      <c r="A65">
        <v>2</v>
      </c>
      <c r="B65" t="s">
        <v>128</v>
      </c>
      <c r="C65" t="s">
        <v>18</v>
      </c>
      <c r="D65" t="s">
        <v>5</v>
      </c>
      <c r="E65">
        <v>1046.585</v>
      </c>
      <c r="F65">
        <v>10.309999999999945</v>
      </c>
      <c r="G65" s="5">
        <v>3.55</v>
      </c>
      <c r="H65" s="5">
        <f t="shared" si="0"/>
        <v>0.33919844064266158</v>
      </c>
      <c r="I65" t="s">
        <v>9</v>
      </c>
      <c r="J65" t="s">
        <v>138</v>
      </c>
    </row>
    <row r="66" spans="1:40" x14ac:dyDescent="0.25">
      <c r="A66">
        <v>3</v>
      </c>
      <c r="B66" t="s">
        <v>128</v>
      </c>
      <c r="C66" t="s">
        <v>18</v>
      </c>
      <c r="D66" t="s">
        <v>11</v>
      </c>
      <c r="E66">
        <v>1129.645</v>
      </c>
      <c r="F66">
        <v>1.9099999999998545</v>
      </c>
      <c r="G66" s="5">
        <v>7.93</v>
      </c>
      <c r="H66" s="5">
        <f t="shared" si="0"/>
        <v>0.70199044832668667</v>
      </c>
      <c r="I66" t="s">
        <v>9</v>
      </c>
    </row>
    <row r="67" spans="1:40" x14ac:dyDescent="0.25">
      <c r="A67">
        <v>4</v>
      </c>
      <c r="B67" t="s">
        <v>128</v>
      </c>
      <c r="C67" t="s">
        <v>18</v>
      </c>
      <c r="D67" t="s">
        <v>12</v>
      </c>
      <c r="E67">
        <v>1132.915</v>
      </c>
      <c r="F67">
        <v>0.95000000000004547</v>
      </c>
      <c r="G67" s="5">
        <v>7.16</v>
      </c>
      <c r="H67" s="5">
        <f t="shared" ref="H67:H130" si="1">(G67/E67)*100</f>
        <v>0.63199798749244207</v>
      </c>
      <c r="I67" t="s">
        <v>9</v>
      </c>
    </row>
    <row r="68" spans="1:40" x14ac:dyDescent="0.25">
      <c r="A68">
        <v>6</v>
      </c>
      <c r="B68" t="s">
        <v>128</v>
      </c>
      <c r="C68" t="s">
        <v>18</v>
      </c>
      <c r="D68" t="s">
        <v>15</v>
      </c>
      <c r="E68">
        <v>1145.48</v>
      </c>
      <c r="F68">
        <v>1.3800000000001091</v>
      </c>
      <c r="G68" s="5">
        <v>7.97</v>
      </c>
      <c r="H68" s="5">
        <f t="shared" si="1"/>
        <v>0.69577818905611621</v>
      </c>
      <c r="I68" t="s">
        <v>9</v>
      </c>
    </row>
    <row r="69" spans="1:40" x14ac:dyDescent="0.25">
      <c r="A69">
        <v>8</v>
      </c>
      <c r="B69" t="s">
        <v>128</v>
      </c>
      <c r="C69" t="s">
        <v>18</v>
      </c>
      <c r="D69" t="s">
        <v>16</v>
      </c>
      <c r="E69">
        <v>1153.135</v>
      </c>
      <c r="F69">
        <v>0.92999999999983629</v>
      </c>
      <c r="G69" s="5">
        <v>11.18</v>
      </c>
      <c r="H69" s="5">
        <f t="shared" si="1"/>
        <v>0.96953088753701855</v>
      </c>
      <c r="I69" t="s">
        <v>9</v>
      </c>
    </row>
    <row r="70" spans="1:40" x14ac:dyDescent="0.25">
      <c r="A70">
        <v>50</v>
      </c>
      <c r="B70" t="s">
        <v>31</v>
      </c>
      <c r="C70" t="s">
        <v>18</v>
      </c>
      <c r="D70" t="s">
        <v>5</v>
      </c>
      <c r="E70">
        <v>1047</v>
      </c>
      <c r="F70">
        <v>6.5999999999999091</v>
      </c>
      <c r="G70" s="5">
        <v>7.03</v>
      </c>
      <c r="H70" s="5">
        <f t="shared" si="1"/>
        <v>0.67144221585482333</v>
      </c>
      <c r="I70" t="s">
        <v>9</v>
      </c>
    </row>
    <row r="71" spans="1:40" x14ac:dyDescent="0.25">
      <c r="A71">
        <v>51</v>
      </c>
      <c r="B71" t="s">
        <v>31</v>
      </c>
      <c r="C71" t="s">
        <v>18</v>
      </c>
      <c r="D71" t="s">
        <v>5</v>
      </c>
      <c r="E71">
        <v>1051.9850000000001</v>
      </c>
      <c r="F71">
        <v>1.3700000000001182</v>
      </c>
      <c r="G71" s="5">
        <v>6.14</v>
      </c>
      <c r="H71" s="5">
        <f t="shared" si="1"/>
        <v>0.58365851224114407</v>
      </c>
      <c r="I71" t="s">
        <v>9</v>
      </c>
    </row>
    <row r="72" spans="1:40" x14ac:dyDescent="0.25">
      <c r="A72">
        <v>52</v>
      </c>
      <c r="B72" t="s">
        <v>31</v>
      </c>
      <c r="C72" t="s">
        <v>18</v>
      </c>
      <c r="D72" t="s">
        <v>5</v>
      </c>
      <c r="E72">
        <v>1056.3150000000001</v>
      </c>
      <c r="F72">
        <v>2.0899999999999181</v>
      </c>
      <c r="G72" s="5">
        <v>4.8099999999999996</v>
      </c>
      <c r="H72" s="5">
        <f t="shared" si="1"/>
        <v>0.45535659344040358</v>
      </c>
      <c r="I72" t="s">
        <v>9</v>
      </c>
    </row>
    <row r="73" spans="1:40" x14ac:dyDescent="0.25">
      <c r="A73">
        <v>53</v>
      </c>
      <c r="B73" t="s">
        <v>31</v>
      </c>
      <c r="C73" t="s">
        <v>18</v>
      </c>
      <c r="D73" t="s">
        <v>5</v>
      </c>
      <c r="E73">
        <v>1061.77</v>
      </c>
      <c r="F73">
        <v>2.3800000000001091</v>
      </c>
      <c r="G73" s="5">
        <v>5.17</v>
      </c>
      <c r="H73" s="5">
        <f t="shared" si="1"/>
        <v>0.48692277988641608</v>
      </c>
      <c r="I73" t="s">
        <v>9</v>
      </c>
    </row>
    <row r="74" spans="1:40" x14ac:dyDescent="0.25">
      <c r="A74">
        <v>54</v>
      </c>
      <c r="B74" t="s">
        <v>31</v>
      </c>
      <c r="C74" t="s">
        <v>18</v>
      </c>
      <c r="D74" t="s">
        <v>22</v>
      </c>
      <c r="E74">
        <v>1070</v>
      </c>
      <c r="F74">
        <v>0.57999999999992724</v>
      </c>
      <c r="G74" s="5">
        <v>6.14</v>
      </c>
      <c r="H74" s="5">
        <f t="shared" si="1"/>
        <v>0.57383177570093458</v>
      </c>
      <c r="I74" t="s">
        <v>9</v>
      </c>
      <c r="J74" t="s">
        <v>139</v>
      </c>
      <c r="AM74">
        <v>400</v>
      </c>
      <c r="AN74">
        <v>-50</v>
      </c>
    </row>
    <row r="75" spans="1:40" x14ac:dyDescent="0.25">
      <c r="A75">
        <v>55</v>
      </c>
      <c r="B75" t="s">
        <v>31</v>
      </c>
      <c r="C75" t="s">
        <v>18</v>
      </c>
      <c r="D75" t="s">
        <v>22</v>
      </c>
      <c r="E75">
        <v>1074.595</v>
      </c>
      <c r="F75">
        <v>0.76999999999998181</v>
      </c>
      <c r="G75" s="5">
        <v>10.48</v>
      </c>
      <c r="H75" s="5">
        <f t="shared" si="1"/>
        <v>0.9752511411275876</v>
      </c>
      <c r="I75" t="s">
        <v>9</v>
      </c>
      <c r="J75" t="s">
        <v>139</v>
      </c>
      <c r="AM75">
        <v>2000</v>
      </c>
      <c r="AN75">
        <v>-50</v>
      </c>
    </row>
    <row r="76" spans="1:40" x14ac:dyDescent="0.25">
      <c r="A76">
        <v>56</v>
      </c>
      <c r="B76" t="s">
        <v>31</v>
      </c>
      <c r="C76" t="s">
        <v>18</v>
      </c>
      <c r="D76" t="s">
        <v>32</v>
      </c>
      <c r="E76">
        <v>1146.3899999999999</v>
      </c>
      <c r="F76">
        <v>2.2200000000000273</v>
      </c>
      <c r="G76" s="5">
        <v>5.87</v>
      </c>
      <c r="H76" s="5">
        <f t="shared" si="1"/>
        <v>0.51204214970472528</v>
      </c>
      <c r="I76" t="s">
        <v>9</v>
      </c>
    </row>
    <row r="77" spans="1:40" x14ac:dyDescent="0.25">
      <c r="A77">
        <v>57</v>
      </c>
      <c r="B77" t="s">
        <v>31</v>
      </c>
      <c r="C77" t="s">
        <v>18</v>
      </c>
      <c r="D77" t="s">
        <v>11</v>
      </c>
      <c r="E77">
        <v>1150.5999999999999</v>
      </c>
      <c r="F77">
        <v>2.1400000000001</v>
      </c>
      <c r="G77" s="5">
        <v>5.9</v>
      </c>
      <c r="H77" s="5">
        <f t="shared" si="1"/>
        <v>0.51277594298626805</v>
      </c>
      <c r="I77" t="s">
        <v>9</v>
      </c>
    </row>
    <row r="78" spans="1:40" x14ac:dyDescent="0.25">
      <c r="A78">
        <v>58</v>
      </c>
      <c r="B78" t="s">
        <v>31</v>
      </c>
      <c r="C78" t="s">
        <v>18</v>
      </c>
      <c r="D78" t="s">
        <v>12</v>
      </c>
      <c r="E78">
        <v>1155.72</v>
      </c>
      <c r="F78">
        <v>1.9400000000000546</v>
      </c>
      <c r="G78" s="5">
        <v>5.44</v>
      </c>
      <c r="H78" s="5">
        <f t="shared" si="1"/>
        <v>0.47070224621880735</v>
      </c>
      <c r="I78" t="s">
        <v>9</v>
      </c>
    </row>
    <row r="79" spans="1:40" x14ac:dyDescent="0.25">
      <c r="A79">
        <v>59</v>
      </c>
      <c r="B79" t="s">
        <v>31</v>
      </c>
      <c r="C79" t="s">
        <v>18</v>
      </c>
      <c r="D79" t="s">
        <v>13</v>
      </c>
      <c r="E79">
        <v>1166.345</v>
      </c>
      <c r="F79">
        <v>1.3699999999998909</v>
      </c>
      <c r="G79" s="5">
        <v>5.85</v>
      </c>
      <c r="H79" s="5">
        <f t="shared" si="1"/>
        <v>0.5015668605772734</v>
      </c>
      <c r="I79" t="s">
        <v>9</v>
      </c>
    </row>
    <row r="80" spans="1:40" x14ac:dyDescent="0.25">
      <c r="A80">
        <v>60</v>
      </c>
      <c r="B80" t="s">
        <v>31</v>
      </c>
      <c r="C80" t="s">
        <v>18</v>
      </c>
      <c r="D80" t="s">
        <v>13</v>
      </c>
      <c r="E80">
        <v>1158.665</v>
      </c>
      <c r="F80">
        <v>0.82999999999992724</v>
      </c>
      <c r="G80" s="5">
        <v>13.58</v>
      </c>
      <c r="H80" s="5">
        <f t="shared" si="1"/>
        <v>1.1720385098367518</v>
      </c>
      <c r="I80" t="s">
        <v>9</v>
      </c>
      <c r="J80" t="s">
        <v>140</v>
      </c>
    </row>
    <row r="81" spans="1:32" x14ac:dyDescent="0.25">
      <c r="A81">
        <v>61</v>
      </c>
      <c r="B81" t="s">
        <v>31</v>
      </c>
      <c r="C81" t="s">
        <v>18</v>
      </c>
      <c r="D81" t="s">
        <v>22</v>
      </c>
      <c r="E81">
        <v>1171.105</v>
      </c>
      <c r="F81">
        <v>1.3499999999999091</v>
      </c>
      <c r="G81" s="5">
        <v>4.8499999999999996</v>
      </c>
      <c r="H81" s="5">
        <f t="shared" si="1"/>
        <v>0.41413878345664989</v>
      </c>
      <c r="I81" t="s">
        <v>9</v>
      </c>
    </row>
    <row r="82" spans="1:32" x14ac:dyDescent="0.25">
      <c r="A82">
        <v>118</v>
      </c>
      <c r="B82" t="s">
        <v>47</v>
      </c>
      <c r="C82" s="4" t="s">
        <v>18</v>
      </c>
      <c r="E82">
        <v>876.76</v>
      </c>
      <c r="F82">
        <v>2.7999999999999545</v>
      </c>
      <c r="G82" s="5">
        <v>0.73</v>
      </c>
      <c r="H82" s="5">
        <f t="shared" si="1"/>
        <v>8.326109767781377E-2</v>
      </c>
      <c r="I82" t="s">
        <v>9</v>
      </c>
      <c r="J82" t="s">
        <v>141</v>
      </c>
    </row>
    <row r="83" spans="1:32" x14ac:dyDescent="0.25">
      <c r="A83">
        <v>119</v>
      </c>
      <c r="B83" t="s">
        <v>47</v>
      </c>
      <c r="C83" s="4" t="s">
        <v>18</v>
      </c>
      <c r="E83">
        <v>884.99</v>
      </c>
      <c r="F83">
        <v>4.5</v>
      </c>
      <c r="G83" s="5">
        <v>1.33</v>
      </c>
      <c r="H83" s="5">
        <f t="shared" si="1"/>
        <v>0.15028418400207913</v>
      </c>
      <c r="I83" t="s">
        <v>9</v>
      </c>
      <c r="J83" t="s">
        <v>141</v>
      </c>
    </row>
    <row r="84" spans="1:32" x14ac:dyDescent="0.25">
      <c r="A84">
        <v>120</v>
      </c>
      <c r="B84" t="s">
        <v>47</v>
      </c>
      <c r="C84" s="4" t="s">
        <v>18</v>
      </c>
      <c r="E84">
        <v>890.40000000000009</v>
      </c>
      <c r="F84">
        <v>5.6000000000000227</v>
      </c>
      <c r="G84" s="5">
        <v>0.92</v>
      </c>
      <c r="H84" s="5">
        <f t="shared" si="1"/>
        <v>0.10332434860736747</v>
      </c>
      <c r="I84" t="s">
        <v>9</v>
      </c>
      <c r="J84" t="s">
        <v>141</v>
      </c>
    </row>
    <row r="85" spans="1:32" x14ac:dyDescent="0.25">
      <c r="A85">
        <v>121</v>
      </c>
      <c r="B85" t="s">
        <v>47</v>
      </c>
      <c r="C85" s="4" t="s">
        <v>18</v>
      </c>
      <c r="E85">
        <v>896.59500000000003</v>
      </c>
      <c r="F85">
        <v>5.5900000000000318</v>
      </c>
      <c r="G85" s="5">
        <v>0.94</v>
      </c>
      <c r="H85" s="5">
        <f t="shared" si="1"/>
        <v>0.10484109324722977</v>
      </c>
      <c r="I85" t="s">
        <v>9</v>
      </c>
      <c r="J85" t="s">
        <v>141</v>
      </c>
    </row>
    <row r="86" spans="1:32" x14ac:dyDescent="0.25">
      <c r="A86">
        <v>122</v>
      </c>
      <c r="B86" t="s">
        <v>47</v>
      </c>
      <c r="C86" s="4" t="s">
        <v>18</v>
      </c>
      <c r="E86">
        <v>901.5</v>
      </c>
      <c r="F86">
        <v>2.4000000000000909</v>
      </c>
      <c r="G86" s="5">
        <v>0.93</v>
      </c>
      <c r="H86" s="5">
        <f t="shared" si="1"/>
        <v>0.10316139767054908</v>
      </c>
      <c r="I86" t="s">
        <v>9</v>
      </c>
      <c r="J86" t="s">
        <v>141</v>
      </c>
    </row>
    <row r="87" spans="1:32" x14ac:dyDescent="0.25">
      <c r="A87">
        <v>123</v>
      </c>
      <c r="B87" t="s">
        <v>47</v>
      </c>
      <c r="C87" s="4" t="s">
        <v>18</v>
      </c>
      <c r="E87">
        <v>922.23</v>
      </c>
      <c r="F87">
        <v>5.5599999999999454</v>
      </c>
      <c r="G87" s="5">
        <v>0.91</v>
      </c>
      <c r="H87" s="5">
        <f t="shared" si="1"/>
        <v>9.8673866605944294E-2</v>
      </c>
      <c r="I87" t="s">
        <v>9</v>
      </c>
      <c r="J87" t="s">
        <v>141</v>
      </c>
    </row>
    <row r="88" spans="1:32" x14ac:dyDescent="0.25">
      <c r="A88">
        <v>124</v>
      </c>
      <c r="B88" t="s">
        <v>47</v>
      </c>
      <c r="C88" s="4" t="s">
        <v>18</v>
      </c>
      <c r="E88">
        <v>929.61</v>
      </c>
      <c r="F88">
        <v>0.81999999999993634</v>
      </c>
      <c r="G88" s="5">
        <v>1.71</v>
      </c>
      <c r="H88" s="5">
        <f t="shared" si="1"/>
        <v>0.18394810727079097</v>
      </c>
      <c r="I88" t="s">
        <v>9</v>
      </c>
      <c r="J88" t="s">
        <v>142</v>
      </c>
    </row>
    <row r="89" spans="1:32" x14ac:dyDescent="0.25">
      <c r="A89">
        <v>125</v>
      </c>
      <c r="B89" t="s">
        <v>51</v>
      </c>
      <c r="C89" s="4" t="s">
        <v>18</v>
      </c>
      <c r="E89">
        <v>618.83500000000004</v>
      </c>
      <c r="F89">
        <v>2.4099999999999682</v>
      </c>
      <c r="G89" s="5">
        <v>2.36</v>
      </c>
      <c r="H89" s="5">
        <f t="shared" si="1"/>
        <v>0.38136175232493308</v>
      </c>
      <c r="I89" t="s">
        <v>9</v>
      </c>
      <c r="J89" t="s">
        <v>143</v>
      </c>
    </row>
    <row r="90" spans="1:32" x14ac:dyDescent="0.25">
      <c r="A90">
        <v>126</v>
      </c>
      <c r="B90" t="s">
        <v>51</v>
      </c>
      <c r="C90" s="4" t="s">
        <v>18</v>
      </c>
      <c r="E90">
        <v>655.82500000000005</v>
      </c>
      <c r="F90">
        <v>5.9499999999999318</v>
      </c>
      <c r="G90" s="5">
        <v>2.4300000000000002</v>
      </c>
      <c r="H90" s="5">
        <f t="shared" si="1"/>
        <v>0.37052567376967938</v>
      </c>
      <c r="I90" t="s">
        <v>9</v>
      </c>
      <c r="J90" t="s">
        <v>144</v>
      </c>
    </row>
    <row r="91" spans="1:32" x14ac:dyDescent="0.25">
      <c r="A91">
        <v>210</v>
      </c>
      <c r="B91" t="s">
        <v>67</v>
      </c>
      <c r="C91" t="s">
        <v>18</v>
      </c>
      <c r="D91" t="s">
        <v>5</v>
      </c>
      <c r="E91">
        <v>1113.45</v>
      </c>
      <c r="F91">
        <v>9.5999999999999091</v>
      </c>
      <c r="G91" s="5">
        <v>4.62</v>
      </c>
      <c r="H91" s="5">
        <f t="shared" si="1"/>
        <v>0.41492657955004714</v>
      </c>
      <c r="I91" t="s">
        <v>9</v>
      </c>
      <c r="J91" t="s">
        <v>135</v>
      </c>
    </row>
    <row r="92" spans="1:32" x14ac:dyDescent="0.25">
      <c r="A92">
        <v>211</v>
      </c>
      <c r="B92" t="s">
        <v>67</v>
      </c>
      <c r="C92" t="s">
        <v>18</v>
      </c>
      <c r="E92">
        <v>1131.52</v>
      </c>
      <c r="F92">
        <v>1.1799999999998363</v>
      </c>
      <c r="G92" s="5">
        <v>6.1</v>
      </c>
      <c r="H92" s="5">
        <f t="shared" si="1"/>
        <v>0.53909785067873306</v>
      </c>
      <c r="I92" t="s">
        <v>9</v>
      </c>
      <c r="J92" t="s">
        <v>135</v>
      </c>
    </row>
    <row r="93" spans="1:32" x14ac:dyDescent="0.25">
      <c r="A93">
        <v>212</v>
      </c>
      <c r="B93" t="s">
        <v>67</v>
      </c>
      <c r="C93" t="s">
        <v>18</v>
      </c>
      <c r="E93">
        <v>1141.0149999999999</v>
      </c>
      <c r="F93">
        <v>1.5699999999999363</v>
      </c>
      <c r="G93" s="5">
        <v>3.69</v>
      </c>
      <c r="H93" s="5">
        <f t="shared" si="1"/>
        <v>0.32339627436974977</v>
      </c>
      <c r="I93" t="s">
        <v>9</v>
      </c>
      <c r="J93" t="s">
        <v>135</v>
      </c>
    </row>
    <row r="94" spans="1:32" ht="23.25" x14ac:dyDescent="0.35">
      <c r="A94">
        <v>217</v>
      </c>
      <c r="B94" t="s">
        <v>70</v>
      </c>
      <c r="C94" t="s">
        <v>18</v>
      </c>
      <c r="D94" t="s">
        <v>5</v>
      </c>
      <c r="E94">
        <v>872.28</v>
      </c>
      <c r="F94">
        <v>2.8600000000000136</v>
      </c>
      <c r="G94" s="5">
        <v>3.32</v>
      </c>
      <c r="H94" s="5">
        <f t="shared" si="1"/>
        <v>0.38061173017838307</v>
      </c>
      <c r="I94" t="s">
        <v>9</v>
      </c>
      <c r="J94" t="s">
        <v>135</v>
      </c>
      <c r="AC94" s="45"/>
      <c r="AD94" s="46" t="s">
        <v>272</v>
      </c>
      <c r="AE94" s="46" t="s">
        <v>273</v>
      </c>
      <c r="AF94" s="46" t="s">
        <v>41</v>
      </c>
    </row>
    <row r="95" spans="1:32" x14ac:dyDescent="0.25">
      <c r="A95">
        <v>218</v>
      </c>
      <c r="B95" t="s">
        <v>70</v>
      </c>
      <c r="C95" t="s">
        <v>18</v>
      </c>
      <c r="D95" t="s">
        <v>5</v>
      </c>
      <c r="E95">
        <v>892.125</v>
      </c>
      <c r="F95">
        <v>7.2899999999999636</v>
      </c>
      <c r="G95" s="5">
        <v>3.81</v>
      </c>
      <c r="H95" s="5">
        <f t="shared" si="1"/>
        <v>0.42707019756200082</v>
      </c>
      <c r="I95" t="s">
        <v>9</v>
      </c>
      <c r="J95" t="s">
        <v>135</v>
      </c>
      <c r="AC95" s="47" t="s">
        <v>274</v>
      </c>
      <c r="AD95" s="48">
        <v>46</v>
      </c>
      <c r="AE95" s="48">
        <v>136</v>
      </c>
      <c r="AF95" s="48">
        <v>36</v>
      </c>
    </row>
    <row r="96" spans="1:32" x14ac:dyDescent="0.25">
      <c r="A96">
        <v>219</v>
      </c>
      <c r="B96" t="s">
        <v>70</v>
      </c>
      <c r="C96" t="s">
        <v>18</v>
      </c>
      <c r="D96" t="s">
        <v>11</v>
      </c>
      <c r="E96">
        <v>923.60500000000002</v>
      </c>
      <c r="F96">
        <v>3.25</v>
      </c>
      <c r="G96" s="5">
        <v>4.2</v>
      </c>
      <c r="H96" s="5">
        <f t="shared" si="1"/>
        <v>0.45473985091029173</v>
      </c>
      <c r="I96" t="s">
        <v>9</v>
      </c>
      <c r="J96" t="s">
        <v>135</v>
      </c>
      <c r="AC96" s="47" t="s">
        <v>275</v>
      </c>
      <c r="AD96" s="49">
        <v>207</v>
      </c>
      <c r="AE96" s="49">
        <v>111</v>
      </c>
      <c r="AF96" s="49">
        <v>10</v>
      </c>
    </row>
    <row r="97" spans="1:32" x14ac:dyDescent="0.25">
      <c r="A97">
        <v>258</v>
      </c>
      <c r="B97" t="s">
        <v>87</v>
      </c>
      <c r="C97" t="s">
        <v>18</v>
      </c>
      <c r="E97">
        <v>967.94499999999994</v>
      </c>
      <c r="F97">
        <v>1.1100000000000136</v>
      </c>
      <c r="G97" s="5">
        <v>1.86</v>
      </c>
      <c r="H97" s="5">
        <f t="shared" si="1"/>
        <v>0.19215967849412935</v>
      </c>
      <c r="I97" t="s">
        <v>9</v>
      </c>
      <c r="J97" t="s">
        <v>136</v>
      </c>
      <c r="AC97" s="47" t="s">
        <v>276</v>
      </c>
      <c r="AD97" s="50">
        <v>79</v>
      </c>
      <c r="AE97" s="50">
        <v>110</v>
      </c>
      <c r="AF97" s="50">
        <v>161</v>
      </c>
    </row>
    <row r="98" spans="1:32" x14ac:dyDescent="0.25">
      <c r="A98">
        <v>259</v>
      </c>
      <c r="B98" t="s">
        <v>87</v>
      </c>
      <c r="C98" t="s">
        <v>18</v>
      </c>
      <c r="E98">
        <v>997.41499999999996</v>
      </c>
      <c r="F98">
        <v>2.3700000000000045</v>
      </c>
      <c r="G98" s="5">
        <v>2.87</v>
      </c>
      <c r="H98" s="5">
        <f t="shared" si="1"/>
        <v>0.28774381776893271</v>
      </c>
      <c r="I98" t="s">
        <v>9</v>
      </c>
      <c r="J98" t="s">
        <v>136</v>
      </c>
      <c r="AC98" s="47" t="s">
        <v>277</v>
      </c>
      <c r="AD98" s="51">
        <v>64</v>
      </c>
      <c r="AE98" s="51">
        <v>79</v>
      </c>
      <c r="AF98" s="51">
        <v>97</v>
      </c>
    </row>
    <row r="99" spans="1:32" x14ac:dyDescent="0.25">
      <c r="A99">
        <v>260</v>
      </c>
      <c r="B99" t="s">
        <v>87</v>
      </c>
      <c r="C99" t="s">
        <v>18</v>
      </c>
      <c r="E99">
        <v>1006.4449999999999</v>
      </c>
      <c r="F99">
        <v>1.42999999999995</v>
      </c>
      <c r="G99" s="5">
        <v>3.58</v>
      </c>
      <c r="H99" s="5">
        <f t="shared" si="1"/>
        <v>0.35570746538558989</v>
      </c>
      <c r="I99" t="s">
        <v>9</v>
      </c>
      <c r="J99" t="s">
        <v>136</v>
      </c>
      <c r="AC99" s="47" t="s">
        <v>278</v>
      </c>
      <c r="AD99" s="52">
        <v>204</v>
      </c>
      <c r="AE99" s="52">
        <v>62</v>
      </c>
      <c r="AF99" s="52">
        <v>42</v>
      </c>
    </row>
    <row r="100" spans="1:32" x14ac:dyDescent="0.25">
      <c r="A100">
        <v>261</v>
      </c>
      <c r="B100" t="s">
        <v>87</v>
      </c>
      <c r="C100" t="s">
        <v>18</v>
      </c>
      <c r="E100">
        <v>1032.1399999999999</v>
      </c>
      <c r="F100">
        <v>1.5600000000001728</v>
      </c>
      <c r="G100" s="5">
        <v>3.1</v>
      </c>
      <c r="H100" s="5">
        <f t="shared" si="1"/>
        <v>0.30034685217121715</v>
      </c>
      <c r="I100" t="s">
        <v>9</v>
      </c>
      <c r="J100" t="s">
        <v>136</v>
      </c>
      <c r="AC100" s="47" t="s">
        <v>279</v>
      </c>
      <c r="AD100" s="53">
        <v>35</v>
      </c>
      <c r="AE100" s="53">
        <v>158</v>
      </c>
      <c r="AF100" s="53">
        <v>215</v>
      </c>
    </row>
    <row r="101" spans="1:32" x14ac:dyDescent="0.25">
      <c r="A101">
        <v>262</v>
      </c>
      <c r="B101" t="s">
        <v>87</v>
      </c>
      <c r="C101" t="s">
        <v>18</v>
      </c>
      <c r="E101">
        <v>1081.7649999999999</v>
      </c>
      <c r="F101">
        <v>1.790000000000191</v>
      </c>
      <c r="G101" s="5">
        <v>3.56</v>
      </c>
      <c r="H101" s="5">
        <f t="shared" si="1"/>
        <v>0.32909180829477758</v>
      </c>
      <c r="I101" t="s">
        <v>9</v>
      </c>
      <c r="J101" t="s">
        <v>136</v>
      </c>
      <c r="AC101" s="54"/>
      <c r="AD101" s="54"/>
      <c r="AE101" s="54"/>
      <c r="AF101" s="54"/>
    </row>
    <row r="102" spans="1:32" x14ac:dyDescent="0.25">
      <c r="A102">
        <v>267</v>
      </c>
      <c r="B102" t="s">
        <v>89</v>
      </c>
      <c r="C102" t="s">
        <v>18</v>
      </c>
      <c r="E102">
        <v>1094.6949999999999</v>
      </c>
      <c r="F102">
        <v>3.7699999999999818</v>
      </c>
      <c r="G102" s="5">
        <v>0.95</v>
      </c>
      <c r="H102" s="5">
        <f t="shared" si="1"/>
        <v>8.6782163068251886E-2</v>
      </c>
      <c r="I102" t="s">
        <v>9</v>
      </c>
      <c r="J102" t="s">
        <v>136</v>
      </c>
    </row>
    <row r="103" spans="1:32" x14ac:dyDescent="0.25">
      <c r="A103">
        <v>268</v>
      </c>
      <c r="B103" t="s">
        <v>89</v>
      </c>
      <c r="C103" t="s">
        <v>18</v>
      </c>
      <c r="E103">
        <v>1108</v>
      </c>
      <c r="F103">
        <v>1.6199999999998909</v>
      </c>
      <c r="G103" s="5">
        <v>0.84</v>
      </c>
      <c r="H103" s="5">
        <f t="shared" si="1"/>
        <v>7.5812274368231042E-2</v>
      </c>
      <c r="I103" t="s">
        <v>9</v>
      </c>
      <c r="J103" t="s">
        <v>136</v>
      </c>
    </row>
    <row r="104" spans="1:32" x14ac:dyDescent="0.25">
      <c r="A104">
        <v>269</v>
      </c>
      <c r="B104" t="s">
        <v>89</v>
      </c>
      <c r="C104" t="s">
        <v>18</v>
      </c>
      <c r="E104">
        <v>1110.6599999999999</v>
      </c>
      <c r="F104">
        <v>1.6200000000001182</v>
      </c>
      <c r="G104" s="5">
        <v>1.1000000000000001</v>
      </c>
      <c r="H104" s="5">
        <f t="shared" si="1"/>
        <v>9.9040210325392133E-2</v>
      </c>
      <c r="I104" t="s">
        <v>9</v>
      </c>
      <c r="J104" t="s">
        <v>136</v>
      </c>
    </row>
    <row r="105" spans="1:32" x14ac:dyDescent="0.25">
      <c r="A105">
        <v>270</v>
      </c>
      <c r="B105" t="s">
        <v>89</v>
      </c>
      <c r="C105" t="s">
        <v>18</v>
      </c>
      <c r="E105">
        <v>1122.1500000000001</v>
      </c>
      <c r="F105">
        <v>1.2599999999999909</v>
      </c>
      <c r="G105" s="5">
        <v>1.42</v>
      </c>
      <c r="H105" s="5">
        <f t="shared" si="1"/>
        <v>0.12654279730873766</v>
      </c>
      <c r="I105" t="s">
        <v>9</v>
      </c>
      <c r="J105" t="s">
        <v>136</v>
      </c>
    </row>
    <row r="106" spans="1:32" x14ac:dyDescent="0.25">
      <c r="A106">
        <v>271</v>
      </c>
      <c r="B106" t="s">
        <v>89</v>
      </c>
      <c r="C106" t="s">
        <v>18</v>
      </c>
      <c r="E106">
        <v>1156.1849999999999</v>
      </c>
      <c r="F106">
        <v>2.4100000000000819</v>
      </c>
      <c r="G106" s="5">
        <v>0.67</v>
      </c>
      <c r="H106" s="5">
        <f t="shared" si="1"/>
        <v>5.7949203630906818E-2</v>
      </c>
      <c r="I106" t="s">
        <v>9</v>
      </c>
      <c r="J106" t="s">
        <v>136</v>
      </c>
    </row>
    <row r="107" spans="1:32" x14ac:dyDescent="0.25">
      <c r="A107">
        <v>272</v>
      </c>
      <c r="B107" t="s">
        <v>89</v>
      </c>
      <c r="C107" t="s">
        <v>18</v>
      </c>
      <c r="E107">
        <v>1166.835</v>
      </c>
      <c r="F107">
        <v>5.0499999999999545</v>
      </c>
      <c r="G107" s="5">
        <v>0.69</v>
      </c>
      <c r="H107" s="5">
        <f t="shared" si="1"/>
        <v>5.9134324904549479E-2</v>
      </c>
      <c r="I107" t="s">
        <v>9</v>
      </c>
      <c r="J107" t="s">
        <v>136</v>
      </c>
    </row>
    <row r="108" spans="1:32" x14ac:dyDescent="0.25">
      <c r="A108">
        <v>405</v>
      </c>
      <c r="B108" t="s">
        <v>110</v>
      </c>
      <c r="C108" t="s">
        <v>18</v>
      </c>
      <c r="E108">
        <v>1328.03</v>
      </c>
      <c r="F108">
        <v>3</v>
      </c>
      <c r="G108" s="5">
        <v>2.31</v>
      </c>
      <c r="H108" s="5">
        <f t="shared" si="1"/>
        <v>0.17394185372318396</v>
      </c>
      <c r="I108" t="s">
        <v>9</v>
      </c>
      <c r="J108" t="s">
        <v>137</v>
      </c>
    </row>
    <row r="109" spans="1:32" x14ac:dyDescent="0.25">
      <c r="A109">
        <v>406</v>
      </c>
      <c r="B109" t="s">
        <v>110</v>
      </c>
      <c r="C109" t="s">
        <v>18</v>
      </c>
      <c r="E109">
        <v>1332.55</v>
      </c>
      <c r="F109">
        <v>4.8600000000001273</v>
      </c>
      <c r="G109" s="5">
        <v>1.66</v>
      </c>
      <c r="H109" s="5">
        <f t="shared" si="1"/>
        <v>0.12457318674721399</v>
      </c>
      <c r="I109" t="s">
        <v>9</v>
      </c>
      <c r="J109" t="s">
        <v>137</v>
      </c>
    </row>
    <row r="110" spans="1:32" x14ac:dyDescent="0.25">
      <c r="A110">
        <v>407</v>
      </c>
      <c r="B110" t="s">
        <v>110</v>
      </c>
      <c r="C110" t="s">
        <v>18</v>
      </c>
      <c r="E110">
        <v>1338.55</v>
      </c>
      <c r="F110">
        <v>6.0599999999999454</v>
      </c>
      <c r="G110" s="5">
        <v>1.7</v>
      </c>
      <c r="H110" s="5">
        <f t="shared" si="1"/>
        <v>0.12700310036980314</v>
      </c>
      <c r="I110" t="s">
        <v>9</v>
      </c>
      <c r="J110" t="s">
        <v>137</v>
      </c>
    </row>
    <row r="111" spans="1:32" x14ac:dyDescent="0.25">
      <c r="A111">
        <v>408</v>
      </c>
      <c r="B111" t="s">
        <v>110</v>
      </c>
      <c r="C111" t="s">
        <v>18</v>
      </c>
      <c r="E111">
        <v>1345.085</v>
      </c>
      <c r="F111">
        <v>4.5299999999999727</v>
      </c>
      <c r="G111" s="5">
        <v>1.82</v>
      </c>
      <c r="H111" s="5">
        <f t="shared" si="1"/>
        <v>0.13530743410267754</v>
      </c>
      <c r="I111" t="s">
        <v>9</v>
      </c>
      <c r="J111" t="s">
        <v>137</v>
      </c>
    </row>
    <row r="112" spans="1:32" x14ac:dyDescent="0.25">
      <c r="A112">
        <v>410</v>
      </c>
      <c r="B112" t="s">
        <v>110</v>
      </c>
      <c r="C112" t="s">
        <v>18</v>
      </c>
      <c r="E112">
        <v>1357.78</v>
      </c>
      <c r="F112">
        <v>2.4200000000000728</v>
      </c>
      <c r="G112" s="5">
        <v>1.71</v>
      </c>
      <c r="H112" s="5">
        <f t="shared" si="1"/>
        <v>0.12594087407385585</v>
      </c>
      <c r="I112" t="s">
        <v>9</v>
      </c>
      <c r="J112" t="s">
        <v>137</v>
      </c>
    </row>
    <row r="113" spans="1:10" x14ac:dyDescent="0.25">
      <c r="A113">
        <v>414</v>
      </c>
      <c r="B113" t="s">
        <v>112</v>
      </c>
      <c r="C113" t="s">
        <v>18</v>
      </c>
      <c r="D113" t="s">
        <v>5</v>
      </c>
      <c r="E113">
        <v>993.375</v>
      </c>
      <c r="F113">
        <v>4.6500000000000909</v>
      </c>
      <c r="G113" s="5">
        <v>5.65</v>
      </c>
      <c r="H113" s="5">
        <f t="shared" si="1"/>
        <v>0.5687680885868881</v>
      </c>
      <c r="I113" t="s">
        <v>9</v>
      </c>
      <c r="J113" t="s">
        <v>137</v>
      </c>
    </row>
    <row r="114" spans="1:10" x14ac:dyDescent="0.25">
      <c r="A114">
        <v>415</v>
      </c>
      <c r="B114" t="s">
        <v>112</v>
      </c>
      <c r="C114" t="s">
        <v>18</v>
      </c>
      <c r="D114" t="s">
        <v>5</v>
      </c>
      <c r="E114">
        <v>999.05</v>
      </c>
      <c r="F114">
        <v>5.3400000000000318</v>
      </c>
      <c r="G114" s="5">
        <v>6.32</v>
      </c>
      <c r="H114" s="5">
        <f t="shared" si="1"/>
        <v>0.63260097092237633</v>
      </c>
      <c r="I114" t="s">
        <v>9</v>
      </c>
      <c r="J114" t="s">
        <v>137</v>
      </c>
    </row>
    <row r="115" spans="1:10" x14ac:dyDescent="0.25">
      <c r="A115">
        <v>419</v>
      </c>
      <c r="B115" t="s">
        <v>112</v>
      </c>
      <c r="C115" t="s">
        <v>18</v>
      </c>
      <c r="D115" t="s">
        <v>32</v>
      </c>
      <c r="E115">
        <v>1064.8499999999999</v>
      </c>
      <c r="F115">
        <v>1.1400000000001</v>
      </c>
      <c r="G115" s="5">
        <v>6.51</v>
      </c>
      <c r="H115" s="5">
        <f t="shared" si="1"/>
        <v>0.611353711790393</v>
      </c>
      <c r="I115" t="s">
        <v>9</v>
      </c>
      <c r="J115" t="s">
        <v>137</v>
      </c>
    </row>
    <row r="116" spans="1:10" x14ac:dyDescent="0.25">
      <c r="A116">
        <v>420</v>
      </c>
      <c r="B116" t="s">
        <v>112</v>
      </c>
      <c r="C116" t="s">
        <v>18</v>
      </c>
      <c r="D116" t="s">
        <v>11</v>
      </c>
      <c r="E116">
        <v>1070.9650000000001</v>
      </c>
      <c r="F116">
        <v>2.6699999999998454</v>
      </c>
      <c r="G116" s="5">
        <v>8.27</v>
      </c>
      <c r="H116" s="5">
        <f t="shared" si="1"/>
        <v>0.77220077220077199</v>
      </c>
      <c r="I116" t="s">
        <v>9</v>
      </c>
      <c r="J116" t="s">
        <v>137</v>
      </c>
    </row>
    <row r="117" spans="1:10" x14ac:dyDescent="0.25">
      <c r="A117">
        <v>421</v>
      </c>
      <c r="B117" t="s">
        <v>112</v>
      </c>
      <c r="C117" t="s">
        <v>18</v>
      </c>
      <c r="D117" t="s">
        <v>12</v>
      </c>
      <c r="E117">
        <v>1080.96</v>
      </c>
      <c r="F117">
        <v>0.88000000000010914</v>
      </c>
      <c r="G117" s="5">
        <v>7.4</v>
      </c>
      <c r="H117" s="5">
        <f t="shared" si="1"/>
        <v>0.68457667258732979</v>
      </c>
      <c r="I117" t="s">
        <v>9</v>
      </c>
      <c r="J117" t="s">
        <v>137</v>
      </c>
    </row>
    <row r="118" spans="1:10" x14ac:dyDescent="0.25">
      <c r="A118">
        <v>422</v>
      </c>
      <c r="B118" t="s">
        <v>112</v>
      </c>
      <c r="C118" t="s">
        <v>18</v>
      </c>
      <c r="D118" t="s">
        <v>13</v>
      </c>
      <c r="E118">
        <v>1086.9349999999999</v>
      </c>
      <c r="F118">
        <v>1.8299999999999272</v>
      </c>
      <c r="G118" s="5">
        <v>6.51</v>
      </c>
      <c r="H118" s="5">
        <f t="shared" si="1"/>
        <v>0.59893185885080524</v>
      </c>
      <c r="I118" t="s">
        <v>9</v>
      </c>
      <c r="J118" t="s">
        <v>137</v>
      </c>
    </row>
    <row r="119" spans="1:10" x14ac:dyDescent="0.25">
      <c r="A119">
        <v>423</v>
      </c>
      <c r="B119" t="s">
        <v>112</v>
      </c>
      <c r="C119" t="s">
        <v>18</v>
      </c>
      <c r="D119" t="s">
        <v>16</v>
      </c>
      <c r="E119">
        <v>1094.4549999999999</v>
      </c>
      <c r="F119">
        <v>1.5299999999999727</v>
      </c>
      <c r="G119" s="5">
        <v>7.09</v>
      </c>
      <c r="H119" s="5">
        <f t="shared" si="1"/>
        <v>0.64781101095979288</v>
      </c>
      <c r="I119" t="s">
        <v>9</v>
      </c>
      <c r="J119" t="s">
        <v>137</v>
      </c>
    </row>
    <row r="120" spans="1:10" x14ac:dyDescent="0.25">
      <c r="A120">
        <v>13</v>
      </c>
      <c r="B120" t="s">
        <v>21</v>
      </c>
      <c r="C120" t="s">
        <v>18</v>
      </c>
      <c r="D120" t="s">
        <v>22</v>
      </c>
      <c r="E120">
        <v>854.99</v>
      </c>
      <c r="F120">
        <v>1.5999999999999091</v>
      </c>
      <c r="G120" s="5">
        <v>1.36</v>
      </c>
      <c r="H120" s="5">
        <f t="shared" si="1"/>
        <v>0.15906618790863053</v>
      </c>
      <c r="I120" t="s">
        <v>9</v>
      </c>
    </row>
    <row r="121" spans="1:10" x14ac:dyDescent="0.25">
      <c r="A121">
        <v>14</v>
      </c>
      <c r="B121" t="s">
        <v>21</v>
      </c>
      <c r="C121" t="s">
        <v>18</v>
      </c>
      <c r="D121" t="s">
        <v>22</v>
      </c>
      <c r="E121">
        <v>863.26</v>
      </c>
      <c r="F121">
        <v>2.4600000000000364</v>
      </c>
      <c r="G121" s="5">
        <v>3.2</v>
      </c>
      <c r="H121" s="5">
        <f t="shared" si="1"/>
        <v>0.37068785765586271</v>
      </c>
      <c r="I121" t="s">
        <v>9</v>
      </c>
      <c r="J121" t="s">
        <v>148</v>
      </c>
    </row>
    <row r="122" spans="1:10" x14ac:dyDescent="0.25">
      <c r="A122">
        <v>15</v>
      </c>
      <c r="B122" t="s">
        <v>21</v>
      </c>
      <c r="C122" t="s">
        <v>18</v>
      </c>
      <c r="D122" t="s">
        <v>22</v>
      </c>
      <c r="E122">
        <v>950.61</v>
      </c>
      <c r="F122">
        <v>1.5399999999999636</v>
      </c>
      <c r="G122" s="5">
        <v>1.1100000000000001</v>
      </c>
      <c r="H122" s="5">
        <f t="shared" si="1"/>
        <v>0.11676712847540002</v>
      </c>
      <c r="I122" t="s">
        <v>9</v>
      </c>
      <c r="J122" t="s">
        <v>149</v>
      </c>
    </row>
    <row r="123" spans="1:10" x14ac:dyDescent="0.25">
      <c r="A123">
        <v>16</v>
      </c>
      <c r="B123" t="s">
        <v>21</v>
      </c>
      <c r="C123" t="s">
        <v>18</v>
      </c>
      <c r="D123" t="s">
        <v>22</v>
      </c>
      <c r="E123">
        <v>962.94499999999994</v>
      </c>
      <c r="F123">
        <v>2.2099999999999227</v>
      </c>
      <c r="G123" s="5">
        <v>1.61</v>
      </c>
      <c r="H123" s="5">
        <f t="shared" si="1"/>
        <v>0.16719542653007183</v>
      </c>
      <c r="I123" t="s">
        <v>9</v>
      </c>
      <c r="J123" t="s">
        <v>150</v>
      </c>
    </row>
    <row r="124" spans="1:10" x14ac:dyDescent="0.25">
      <c r="A124">
        <v>17</v>
      </c>
      <c r="B124" t="s">
        <v>21</v>
      </c>
      <c r="C124" t="s">
        <v>18</v>
      </c>
      <c r="D124" t="s">
        <v>22</v>
      </c>
      <c r="E124">
        <v>969.08999999999992</v>
      </c>
      <c r="F124">
        <v>2.3999999999999773</v>
      </c>
      <c r="G124" s="5">
        <v>1.3</v>
      </c>
      <c r="H124" s="5">
        <f t="shared" si="1"/>
        <v>0.13414646730437835</v>
      </c>
      <c r="I124" t="s">
        <v>9</v>
      </c>
      <c r="J124" t="s">
        <v>150</v>
      </c>
    </row>
    <row r="125" spans="1:10" x14ac:dyDescent="0.25">
      <c r="A125">
        <v>90</v>
      </c>
      <c r="B125" t="s">
        <v>38</v>
      </c>
      <c r="C125" s="4" t="s">
        <v>39</v>
      </c>
      <c r="D125" t="s">
        <v>40</v>
      </c>
      <c r="E125">
        <v>1335</v>
      </c>
      <c r="G125" s="5">
        <v>1.8122610788616735</v>
      </c>
      <c r="H125" s="5">
        <f t="shared" si="1"/>
        <v>0.1357498935476909</v>
      </c>
      <c r="J125" t="s">
        <v>129</v>
      </c>
    </row>
    <row r="126" spans="1:10" x14ac:dyDescent="0.25">
      <c r="A126">
        <v>91</v>
      </c>
      <c r="B126" t="s">
        <v>38</v>
      </c>
      <c r="C126" s="4" t="s">
        <v>39</v>
      </c>
      <c r="D126" t="s">
        <v>40</v>
      </c>
      <c r="E126">
        <v>1354</v>
      </c>
      <c r="G126" s="5">
        <v>2.8316579357213651</v>
      </c>
      <c r="H126" s="5">
        <f t="shared" si="1"/>
        <v>0.20913278698089843</v>
      </c>
      <c r="J126" t="s">
        <v>129</v>
      </c>
    </row>
    <row r="127" spans="1:10" x14ac:dyDescent="0.25">
      <c r="A127">
        <v>92</v>
      </c>
      <c r="B127" t="s">
        <v>38</v>
      </c>
      <c r="C127" s="4" t="s">
        <v>39</v>
      </c>
      <c r="D127" t="s">
        <v>41</v>
      </c>
      <c r="E127">
        <v>1358</v>
      </c>
      <c r="G127" s="5">
        <v>2.661758459578083</v>
      </c>
      <c r="H127" s="5">
        <f t="shared" si="1"/>
        <v>0.19600577758306942</v>
      </c>
      <c r="J127" t="s">
        <v>129</v>
      </c>
    </row>
    <row r="128" spans="1:10" x14ac:dyDescent="0.25">
      <c r="A128">
        <v>93</v>
      </c>
      <c r="B128" t="s">
        <v>38</v>
      </c>
      <c r="C128" s="4" t="s">
        <v>39</v>
      </c>
      <c r="D128" t="s">
        <v>42</v>
      </c>
      <c r="E128">
        <v>1392</v>
      </c>
      <c r="G128" s="5">
        <v>2.1237434517910239</v>
      </c>
      <c r="H128" s="5">
        <f t="shared" si="1"/>
        <v>0.15256777670912527</v>
      </c>
      <c r="J128" t="s">
        <v>129</v>
      </c>
    </row>
    <row r="129" spans="1:10" x14ac:dyDescent="0.25">
      <c r="A129">
        <v>94</v>
      </c>
      <c r="B129" t="s">
        <v>38</v>
      </c>
      <c r="C129" s="4" t="s">
        <v>39</v>
      </c>
      <c r="D129" t="s">
        <v>42</v>
      </c>
      <c r="E129">
        <v>1395</v>
      </c>
      <c r="G129" s="5">
        <v>2.4352258247203737</v>
      </c>
      <c r="H129" s="5">
        <f t="shared" si="1"/>
        <v>0.17456815947816301</v>
      </c>
      <c r="J129" t="s">
        <v>129</v>
      </c>
    </row>
    <row r="130" spans="1:10" x14ac:dyDescent="0.25">
      <c r="A130">
        <v>95</v>
      </c>
      <c r="B130" t="s">
        <v>38</v>
      </c>
      <c r="C130" s="4" t="s">
        <v>39</v>
      </c>
      <c r="D130" t="s">
        <v>42</v>
      </c>
      <c r="E130">
        <v>1397</v>
      </c>
      <c r="G130" s="5">
        <v>3.6528387370805611</v>
      </c>
      <c r="H130" s="5">
        <f t="shared" si="1"/>
        <v>0.2614773612799256</v>
      </c>
      <c r="J130" t="s">
        <v>129</v>
      </c>
    </row>
    <row r="131" spans="1:10" x14ac:dyDescent="0.25">
      <c r="A131">
        <v>96</v>
      </c>
      <c r="B131" t="s">
        <v>38</v>
      </c>
      <c r="C131" s="4" t="s">
        <v>39</v>
      </c>
      <c r="D131" t="s">
        <v>43</v>
      </c>
      <c r="E131">
        <v>1406</v>
      </c>
      <c r="G131" s="5">
        <v>3.56788899900892</v>
      </c>
      <c r="H131" s="5">
        <f t="shared" ref="H131:H194" si="2">(G131/E131)*100</f>
        <v>0.25376166422538549</v>
      </c>
      <c r="J131" t="s">
        <v>129</v>
      </c>
    </row>
    <row r="132" spans="1:10" x14ac:dyDescent="0.25">
      <c r="A132">
        <v>97</v>
      </c>
      <c r="B132" t="s">
        <v>38</v>
      </c>
      <c r="C132" s="4" t="s">
        <v>39</v>
      </c>
      <c r="D132" t="s">
        <v>43</v>
      </c>
      <c r="E132">
        <v>1413</v>
      </c>
      <c r="G132" s="5">
        <v>2.4352258247203737</v>
      </c>
      <c r="H132" s="5">
        <f t="shared" si="2"/>
        <v>0.17234436126825009</v>
      </c>
      <c r="J132" t="s">
        <v>129</v>
      </c>
    </row>
    <row r="133" spans="1:10" x14ac:dyDescent="0.25">
      <c r="A133">
        <v>98</v>
      </c>
      <c r="B133" t="s">
        <v>38</v>
      </c>
      <c r="C133" s="4" t="s">
        <v>39</v>
      </c>
      <c r="D133" t="s">
        <v>44</v>
      </c>
      <c r="E133">
        <v>1422</v>
      </c>
      <c r="G133" s="5">
        <v>2.6334418802208694</v>
      </c>
      <c r="H133" s="5">
        <f t="shared" si="2"/>
        <v>0.18519281858093314</v>
      </c>
      <c r="J133" t="s">
        <v>129</v>
      </c>
    </row>
    <row r="134" spans="1:10" x14ac:dyDescent="0.25">
      <c r="A134">
        <v>99</v>
      </c>
      <c r="B134" t="s">
        <v>38</v>
      </c>
      <c r="C134" s="4" t="s">
        <v>39</v>
      </c>
      <c r="D134" t="s">
        <v>45</v>
      </c>
      <c r="E134">
        <v>1428</v>
      </c>
      <c r="G134" s="5">
        <v>2.2936429279343056</v>
      </c>
      <c r="H134" s="5">
        <f t="shared" si="2"/>
        <v>0.16061925265646398</v>
      </c>
      <c r="J134" t="s">
        <v>129</v>
      </c>
    </row>
    <row r="135" spans="1:10" x14ac:dyDescent="0.25">
      <c r="A135">
        <v>100</v>
      </c>
      <c r="B135" t="s">
        <v>38</v>
      </c>
      <c r="C135" s="4" t="s">
        <v>39</v>
      </c>
      <c r="D135" t="s">
        <v>45</v>
      </c>
      <c r="E135">
        <v>1440</v>
      </c>
      <c r="G135" s="5">
        <v>2.0671102930765963</v>
      </c>
      <c r="H135" s="5">
        <f t="shared" si="2"/>
        <v>0.14354932590809696</v>
      </c>
      <c r="J135" t="s">
        <v>129</v>
      </c>
    </row>
    <row r="136" spans="1:10" x14ac:dyDescent="0.25">
      <c r="A136">
        <v>101</v>
      </c>
      <c r="B136" t="s">
        <v>38</v>
      </c>
      <c r="C136" s="4" t="s">
        <v>39</v>
      </c>
      <c r="D136" t="s">
        <v>45</v>
      </c>
      <c r="E136">
        <v>1447</v>
      </c>
      <c r="G136" s="5">
        <v>1.8122610788616735</v>
      </c>
      <c r="H136" s="5">
        <f t="shared" si="2"/>
        <v>0.12524264539472521</v>
      </c>
      <c r="J136" t="s">
        <v>129</v>
      </c>
    </row>
    <row r="137" spans="1:10" x14ac:dyDescent="0.25">
      <c r="A137">
        <v>102</v>
      </c>
      <c r="B137" t="s">
        <v>38</v>
      </c>
      <c r="C137" s="4" t="s">
        <v>39</v>
      </c>
      <c r="D137" t="s">
        <v>45</v>
      </c>
      <c r="E137">
        <v>1454</v>
      </c>
      <c r="G137" s="5">
        <v>1.9255273962905282</v>
      </c>
      <c r="H137" s="5">
        <f t="shared" si="2"/>
        <v>0.13242966962108171</v>
      </c>
      <c r="J137" t="s">
        <v>129</v>
      </c>
    </row>
    <row r="138" spans="1:10" x14ac:dyDescent="0.25">
      <c r="A138">
        <v>103</v>
      </c>
      <c r="B138" t="s">
        <v>38</v>
      </c>
      <c r="C138" s="4" t="s">
        <v>39</v>
      </c>
      <c r="D138" t="s">
        <v>46</v>
      </c>
      <c r="E138">
        <v>1462</v>
      </c>
      <c r="G138" s="5">
        <v>3.0015574118646469</v>
      </c>
      <c r="H138" s="5">
        <f t="shared" si="2"/>
        <v>0.20530488453246559</v>
      </c>
      <c r="J138" t="s">
        <v>129</v>
      </c>
    </row>
    <row r="139" spans="1:10" x14ac:dyDescent="0.25">
      <c r="A139">
        <v>432</v>
      </c>
      <c r="B139" t="s">
        <v>121</v>
      </c>
      <c r="C139" t="s">
        <v>39</v>
      </c>
      <c r="E139">
        <v>1514.21</v>
      </c>
      <c r="F139">
        <v>0.29999999999995453</v>
      </c>
      <c r="G139" s="5">
        <v>1.49</v>
      </c>
      <c r="H139" s="5">
        <f t="shared" si="2"/>
        <v>9.8401146472417961E-2</v>
      </c>
      <c r="J139" t="s">
        <v>122</v>
      </c>
    </row>
    <row r="140" spans="1:10" x14ac:dyDescent="0.25">
      <c r="A140">
        <v>438</v>
      </c>
      <c r="B140" t="s">
        <v>126</v>
      </c>
      <c r="C140" t="s">
        <v>39</v>
      </c>
      <c r="E140">
        <v>1404.6599999999999</v>
      </c>
      <c r="F140">
        <v>0.29999999999995453</v>
      </c>
      <c r="G140" s="5">
        <v>0.94199999999999995</v>
      </c>
      <c r="H140" s="5">
        <f t="shared" si="2"/>
        <v>6.7062491990944426E-2</v>
      </c>
      <c r="J140" t="s">
        <v>122</v>
      </c>
    </row>
    <row r="141" spans="1:10" x14ac:dyDescent="0.25">
      <c r="A141">
        <v>439</v>
      </c>
      <c r="B141" t="s">
        <v>126</v>
      </c>
      <c r="C141" t="s">
        <v>39</v>
      </c>
      <c r="E141">
        <v>1423.48</v>
      </c>
      <c r="F141">
        <v>0.3000000000001819</v>
      </c>
      <c r="G141" s="5">
        <v>1.425</v>
      </c>
      <c r="H141" s="5">
        <f t="shared" si="2"/>
        <v>0.100106780565937</v>
      </c>
      <c r="J141" t="s">
        <v>122</v>
      </c>
    </row>
    <row r="142" spans="1:10" x14ac:dyDescent="0.25">
      <c r="A142">
        <v>372</v>
      </c>
      <c r="B142" t="s">
        <v>106</v>
      </c>
      <c r="C142" t="s">
        <v>18</v>
      </c>
      <c r="E142">
        <v>1073.8699999999999</v>
      </c>
      <c r="F142">
        <v>0.5</v>
      </c>
      <c r="G142" s="5">
        <v>2.69</v>
      </c>
      <c r="H142" s="5">
        <f t="shared" si="2"/>
        <v>0.25049587007738366</v>
      </c>
      <c r="J142" t="s">
        <v>107</v>
      </c>
    </row>
    <row r="143" spans="1:10" x14ac:dyDescent="0.25">
      <c r="A143">
        <v>373</v>
      </c>
      <c r="B143" t="s">
        <v>106</v>
      </c>
      <c r="C143" t="s">
        <v>18</v>
      </c>
      <c r="E143">
        <v>1077.45</v>
      </c>
      <c r="F143">
        <v>1</v>
      </c>
      <c r="G143" s="5">
        <v>2.1</v>
      </c>
      <c r="H143" s="5">
        <f t="shared" si="2"/>
        <v>0.19490463594598356</v>
      </c>
      <c r="J143" t="s">
        <v>107</v>
      </c>
    </row>
    <row r="144" spans="1:10" x14ac:dyDescent="0.25">
      <c r="A144">
        <v>374</v>
      </c>
      <c r="B144" t="s">
        <v>106</v>
      </c>
      <c r="C144" t="s">
        <v>18</v>
      </c>
      <c r="E144">
        <v>1079.21</v>
      </c>
      <c r="F144">
        <v>0.5</v>
      </c>
      <c r="G144" s="5">
        <v>2.71</v>
      </c>
      <c r="H144" s="5">
        <f t="shared" si="2"/>
        <v>0.25110960795396631</v>
      </c>
      <c r="J144" t="s">
        <v>107</v>
      </c>
    </row>
    <row r="145" spans="1:10" x14ac:dyDescent="0.25">
      <c r="A145">
        <v>375</v>
      </c>
      <c r="B145" t="s">
        <v>106</v>
      </c>
      <c r="C145" t="s">
        <v>18</v>
      </c>
      <c r="E145">
        <v>1082.28</v>
      </c>
      <c r="F145">
        <v>1</v>
      </c>
      <c r="G145" s="5">
        <v>2.1800000000000002</v>
      </c>
      <c r="H145" s="5">
        <f t="shared" si="2"/>
        <v>0.20142661788077024</v>
      </c>
      <c r="J145" t="s">
        <v>107</v>
      </c>
    </row>
    <row r="146" spans="1:10" x14ac:dyDescent="0.25">
      <c r="A146">
        <v>376</v>
      </c>
      <c r="B146" t="s">
        <v>106</v>
      </c>
      <c r="C146" t="s">
        <v>18</v>
      </c>
      <c r="E146">
        <v>1083.8499999999999</v>
      </c>
      <c r="F146">
        <v>1</v>
      </c>
      <c r="G146" s="5">
        <v>3.1</v>
      </c>
      <c r="H146" s="5">
        <f t="shared" si="2"/>
        <v>0.28601743783733913</v>
      </c>
      <c r="J146" t="s">
        <v>107</v>
      </c>
    </row>
    <row r="147" spans="1:10" x14ac:dyDescent="0.25">
      <c r="A147">
        <v>377</v>
      </c>
      <c r="B147" t="s">
        <v>106</v>
      </c>
      <c r="C147" t="s">
        <v>18</v>
      </c>
      <c r="E147">
        <v>1085.3399999999999</v>
      </c>
      <c r="F147">
        <v>1</v>
      </c>
      <c r="G147" s="5">
        <v>3.49</v>
      </c>
      <c r="H147" s="5">
        <f t="shared" si="2"/>
        <v>0.32155822138684659</v>
      </c>
      <c r="J147" t="s">
        <v>107</v>
      </c>
    </row>
    <row r="148" spans="1:10" x14ac:dyDescent="0.25">
      <c r="A148">
        <v>378</v>
      </c>
      <c r="B148" t="s">
        <v>106</v>
      </c>
      <c r="C148" t="s">
        <v>18</v>
      </c>
      <c r="E148">
        <v>1086.92</v>
      </c>
      <c r="F148">
        <v>1</v>
      </c>
      <c r="G148" s="5">
        <v>3.16</v>
      </c>
      <c r="H148" s="5">
        <f t="shared" si="2"/>
        <v>0.29072976852022225</v>
      </c>
      <c r="J148" t="s">
        <v>107</v>
      </c>
    </row>
    <row r="149" spans="1:10" x14ac:dyDescent="0.25">
      <c r="A149">
        <v>379</v>
      </c>
      <c r="B149" t="s">
        <v>106</v>
      </c>
      <c r="C149" t="s">
        <v>18</v>
      </c>
      <c r="E149">
        <v>1088.4100000000001</v>
      </c>
      <c r="F149">
        <v>1</v>
      </c>
      <c r="G149" s="5">
        <v>3.25</v>
      </c>
      <c r="H149" s="5">
        <f t="shared" si="2"/>
        <v>0.29860071112907821</v>
      </c>
      <c r="J149" t="s">
        <v>107</v>
      </c>
    </row>
    <row r="150" spans="1:10" x14ac:dyDescent="0.25">
      <c r="A150">
        <v>380</v>
      </c>
      <c r="B150" t="s">
        <v>106</v>
      </c>
      <c r="C150" t="s">
        <v>18</v>
      </c>
      <c r="E150">
        <v>1096.83</v>
      </c>
      <c r="F150">
        <v>1</v>
      </c>
      <c r="G150" s="5">
        <v>3.63</v>
      </c>
      <c r="H150" s="5">
        <f t="shared" si="2"/>
        <v>0.33095374852985421</v>
      </c>
      <c r="J150" t="s">
        <v>107</v>
      </c>
    </row>
    <row r="151" spans="1:10" x14ac:dyDescent="0.25">
      <c r="A151">
        <v>5</v>
      </c>
      <c r="B151" t="s">
        <v>128</v>
      </c>
      <c r="C151" t="s">
        <v>18</v>
      </c>
      <c r="D151" t="s">
        <v>13</v>
      </c>
      <c r="E151">
        <v>1136.0050000000001</v>
      </c>
      <c r="F151">
        <v>0.41000000000008185</v>
      </c>
      <c r="G151" s="5">
        <v>10.36</v>
      </c>
      <c r="H151" s="5">
        <f t="shared" si="2"/>
        <v>0.91196781704305874</v>
      </c>
      <c r="J151" t="s">
        <v>14</v>
      </c>
    </row>
    <row r="152" spans="1:10" x14ac:dyDescent="0.25">
      <c r="A152">
        <v>7</v>
      </c>
      <c r="B152" t="s">
        <v>128</v>
      </c>
      <c r="C152" t="s">
        <v>18</v>
      </c>
      <c r="D152" t="s">
        <v>8</v>
      </c>
      <c r="E152">
        <v>1151.7350000000001</v>
      </c>
      <c r="F152">
        <v>0.52999999999997272</v>
      </c>
      <c r="G152" s="5">
        <v>16.260000000000002</v>
      </c>
      <c r="H152" s="5">
        <f t="shared" si="2"/>
        <v>1.4117830924648465</v>
      </c>
      <c r="J152" t="s">
        <v>14</v>
      </c>
    </row>
    <row r="153" spans="1:10" x14ac:dyDescent="0.25">
      <c r="A153">
        <v>19</v>
      </c>
      <c r="B153" t="s">
        <v>26</v>
      </c>
      <c r="C153" t="s">
        <v>18</v>
      </c>
      <c r="D153" t="s">
        <v>22</v>
      </c>
      <c r="E153">
        <v>836.56</v>
      </c>
      <c r="F153">
        <v>1</v>
      </c>
      <c r="G153" s="5">
        <v>2.91</v>
      </c>
      <c r="H153" s="5">
        <f t="shared" si="2"/>
        <v>0.34785311274744196</v>
      </c>
    </row>
    <row r="154" spans="1:10" x14ac:dyDescent="0.25">
      <c r="A154">
        <v>20</v>
      </c>
      <c r="B154" t="s">
        <v>26</v>
      </c>
      <c r="C154" t="s">
        <v>18</v>
      </c>
      <c r="D154" t="s">
        <v>22</v>
      </c>
      <c r="E154">
        <v>887.3</v>
      </c>
      <c r="F154">
        <v>0.5</v>
      </c>
      <c r="G154" s="5">
        <v>2.78</v>
      </c>
      <c r="H154" s="5">
        <f t="shared" si="2"/>
        <v>0.31331004169953791</v>
      </c>
    </row>
    <row r="155" spans="1:10" x14ac:dyDescent="0.25">
      <c r="A155">
        <v>21</v>
      </c>
      <c r="B155" t="s">
        <v>26</v>
      </c>
      <c r="C155" t="s">
        <v>18</v>
      </c>
      <c r="D155" t="s">
        <v>22</v>
      </c>
      <c r="E155">
        <v>888.93</v>
      </c>
      <c r="F155">
        <v>1</v>
      </c>
      <c r="G155" s="5">
        <v>3.08</v>
      </c>
      <c r="H155" s="5">
        <f t="shared" si="2"/>
        <v>0.34648397511615092</v>
      </c>
    </row>
    <row r="156" spans="1:10" x14ac:dyDescent="0.25">
      <c r="A156">
        <v>22</v>
      </c>
      <c r="B156" t="s">
        <v>26</v>
      </c>
      <c r="C156" t="s">
        <v>18</v>
      </c>
      <c r="D156" t="s">
        <v>22</v>
      </c>
      <c r="E156">
        <v>891.45</v>
      </c>
      <c r="F156">
        <v>1</v>
      </c>
      <c r="G156" s="5">
        <v>3.1</v>
      </c>
      <c r="H156" s="5">
        <f t="shared" si="2"/>
        <v>0.34774805092826294</v>
      </c>
    </row>
    <row r="157" spans="1:10" x14ac:dyDescent="0.25">
      <c r="A157">
        <v>23</v>
      </c>
      <c r="B157" t="s">
        <v>26</v>
      </c>
      <c r="C157" t="s">
        <v>18</v>
      </c>
      <c r="D157" t="s">
        <v>22</v>
      </c>
      <c r="E157">
        <v>892.94</v>
      </c>
      <c r="F157">
        <v>1</v>
      </c>
      <c r="G157" s="5">
        <v>2.97</v>
      </c>
      <c r="H157" s="5">
        <f t="shared" si="2"/>
        <v>0.33260913387237662</v>
      </c>
    </row>
    <row r="158" spans="1:10" x14ac:dyDescent="0.25">
      <c r="A158">
        <v>24</v>
      </c>
      <c r="B158" t="s">
        <v>26</v>
      </c>
      <c r="C158" t="s">
        <v>18</v>
      </c>
      <c r="D158" t="s">
        <v>22</v>
      </c>
      <c r="E158">
        <v>894.93</v>
      </c>
      <c r="F158">
        <v>0.5</v>
      </c>
      <c r="G158" s="5">
        <v>8.2899999999999991</v>
      </c>
      <c r="H158" s="5">
        <f t="shared" si="2"/>
        <v>0.92632943358698439</v>
      </c>
    </row>
    <row r="159" spans="1:10" x14ac:dyDescent="0.25">
      <c r="A159">
        <v>25</v>
      </c>
      <c r="B159" t="s">
        <v>26</v>
      </c>
      <c r="C159" t="s">
        <v>18</v>
      </c>
      <c r="D159" t="s">
        <v>22</v>
      </c>
      <c r="E159">
        <v>908.32</v>
      </c>
      <c r="F159">
        <v>0.5</v>
      </c>
      <c r="G159" s="5">
        <v>2.91</v>
      </c>
      <c r="H159" s="5">
        <f t="shared" si="2"/>
        <v>0.32037167518055309</v>
      </c>
    </row>
    <row r="160" spans="1:10" x14ac:dyDescent="0.25">
      <c r="A160">
        <v>26</v>
      </c>
      <c r="B160" t="s">
        <v>26</v>
      </c>
      <c r="C160" t="s">
        <v>18</v>
      </c>
      <c r="D160" t="s">
        <v>22</v>
      </c>
      <c r="E160">
        <v>914.35</v>
      </c>
      <c r="F160">
        <v>1</v>
      </c>
      <c r="G160" s="5">
        <v>2.5299999999999998</v>
      </c>
      <c r="H160" s="5">
        <f t="shared" si="2"/>
        <v>0.2766992945808498</v>
      </c>
    </row>
    <row r="161" spans="1:8" x14ac:dyDescent="0.25">
      <c r="A161">
        <v>27</v>
      </c>
      <c r="B161" t="s">
        <v>26</v>
      </c>
      <c r="C161" t="s">
        <v>18</v>
      </c>
      <c r="D161" t="s">
        <v>22</v>
      </c>
      <c r="E161">
        <v>922.51</v>
      </c>
      <c r="F161">
        <v>1</v>
      </c>
      <c r="G161" s="5">
        <v>2.16</v>
      </c>
      <c r="H161" s="5">
        <f t="shared" si="2"/>
        <v>0.23414380331920523</v>
      </c>
    </row>
    <row r="162" spans="1:8" x14ac:dyDescent="0.25">
      <c r="A162">
        <v>28</v>
      </c>
      <c r="B162" t="s">
        <v>26</v>
      </c>
      <c r="C162" t="s">
        <v>18</v>
      </c>
      <c r="D162" t="s">
        <v>22</v>
      </c>
      <c r="E162">
        <v>924.92</v>
      </c>
      <c r="F162">
        <v>1</v>
      </c>
      <c r="G162" s="5">
        <v>2.0499999999999998</v>
      </c>
      <c r="H162" s="5">
        <f t="shared" si="2"/>
        <v>0.2216407905548588</v>
      </c>
    </row>
    <row r="163" spans="1:8" x14ac:dyDescent="0.25">
      <c r="A163">
        <v>29</v>
      </c>
      <c r="B163" t="s">
        <v>26</v>
      </c>
      <c r="C163" t="s">
        <v>18</v>
      </c>
      <c r="D163" t="s">
        <v>22</v>
      </c>
      <c r="E163">
        <v>941.59</v>
      </c>
      <c r="F163">
        <v>1</v>
      </c>
      <c r="G163" s="5">
        <v>2.2000000000000002</v>
      </c>
      <c r="H163" s="5">
        <f t="shared" si="2"/>
        <v>0.23364734119946051</v>
      </c>
    </row>
    <row r="164" spans="1:8" x14ac:dyDescent="0.25">
      <c r="A164">
        <v>39</v>
      </c>
      <c r="B164" t="s">
        <v>29</v>
      </c>
      <c r="C164" t="s">
        <v>18</v>
      </c>
      <c r="D164" t="s">
        <v>30</v>
      </c>
      <c r="E164">
        <v>852.42499999999995</v>
      </c>
      <c r="F164">
        <v>0.62999999999999545</v>
      </c>
      <c r="G164" s="5">
        <v>3.92</v>
      </c>
      <c r="H164" s="5">
        <f t="shared" si="2"/>
        <v>0.45986450420858144</v>
      </c>
    </row>
    <row r="165" spans="1:8" x14ac:dyDescent="0.25">
      <c r="A165">
        <v>40</v>
      </c>
      <c r="B165" t="s">
        <v>29</v>
      </c>
      <c r="C165" t="s">
        <v>18</v>
      </c>
      <c r="D165" t="s">
        <v>30</v>
      </c>
      <c r="E165">
        <v>900.76</v>
      </c>
      <c r="F165">
        <v>0.96000000000003638</v>
      </c>
      <c r="G165" s="5">
        <v>3.72</v>
      </c>
      <c r="H165" s="5">
        <f t="shared" si="2"/>
        <v>0.41298459078999955</v>
      </c>
    </row>
    <row r="166" spans="1:8" x14ac:dyDescent="0.25">
      <c r="A166">
        <v>41</v>
      </c>
      <c r="B166" t="s">
        <v>29</v>
      </c>
      <c r="C166" t="s">
        <v>18</v>
      </c>
      <c r="D166" t="s">
        <v>30</v>
      </c>
      <c r="E166">
        <v>903.29</v>
      </c>
      <c r="F166">
        <v>0.72000000000002728</v>
      </c>
      <c r="G166" s="5">
        <v>3.96</v>
      </c>
      <c r="H166" s="5">
        <f t="shared" si="2"/>
        <v>0.43839741389808368</v>
      </c>
    </row>
    <row r="167" spans="1:8" x14ac:dyDescent="0.25">
      <c r="A167">
        <v>42</v>
      </c>
      <c r="B167" t="s">
        <v>29</v>
      </c>
      <c r="C167" t="s">
        <v>18</v>
      </c>
      <c r="D167" t="s">
        <v>30</v>
      </c>
      <c r="E167">
        <v>918.17</v>
      </c>
      <c r="F167">
        <v>1</v>
      </c>
      <c r="G167" s="5">
        <v>4.08</v>
      </c>
      <c r="H167" s="5">
        <f t="shared" si="2"/>
        <v>0.4443621551564525</v>
      </c>
    </row>
    <row r="168" spans="1:8" x14ac:dyDescent="0.25">
      <c r="A168">
        <v>43</v>
      </c>
      <c r="B168" t="s">
        <v>29</v>
      </c>
      <c r="C168" t="s">
        <v>18</v>
      </c>
      <c r="D168" t="s">
        <v>30</v>
      </c>
      <c r="E168">
        <v>937.82999999999993</v>
      </c>
      <c r="F168">
        <v>0.93999999999994088</v>
      </c>
      <c r="G168" s="5">
        <v>4.68</v>
      </c>
      <c r="H168" s="5">
        <f t="shared" si="2"/>
        <v>0.49902434343111229</v>
      </c>
    </row>
    <row r="169" spans="1:8" x14ac:dyDescent="0.25">
      <c r="A169">
        <v>44</v>
      </c>
      <c r="B169" t="s">
        <v>29</v>
      </c>
      <c r="C169" t="s">
        <v>18</v>
      </c>
      <c r="D169" t="s">
        <v>30</v>
      </c>
      <c r="E169">
        <v>964.93000000000006</v>
      </c>
      <c r="F169">
        <v>0.9799999999999045</v>
      </c>
      <c r="G169" s="5">
        <v>4.03</v>
      </c>
      <c r="H169" s="5">
        <f t="shared" si="2"/>
        <v>0.41764687593918731</v>
      </c>
    </row>
    <row r="170" spans="1:8" x14ac:dyDescent="0.25">
      <c r="A170">
        <v>45</v>
      </c>
      <c r="B170" t="s">
        <v>29</v>
      </c>
      <c r="C170" t="s">
        <v>18</v>
      </c>
      <c r="D170" t="s">
        <v>30</v>
      </c>
      <c r="E170">
        <v>965.85</v>
      </c>
      <c r="F170">
        <v>0.70000000000004547</v>
      </c>
      <c r="G170" s="5">
        <v>4.33</v>
      </c>
      <c r="H170" s="5">
        <f t="shared" si="2"/>
        <v>0.44830977895118296</v>
      </c>
    </row>
    <row r="171" spans="1:8" x14ac:dyDescent="0.25">
      <c r="A171">
        <v>46</v>
      </c>
      <c r="B171" t="s">
        <v>29</v>
      </c>
      <c r="C171" t="s">
        <v>18</v>
      </c>
      <c r="D171" t="s">
        <v>30</v>
      </c>
      <c r="E171">
        <v>977.09</v>
      </c>
      <c r="F171">
        <v>0.98000000000001819</v>
      </c>
      <c r="G171" s="5">
        <v>4.1399999999999997</v>
      </c>
      <c r="H171" s="5">
        <f t="shared" si="2"/>
        <v>0.42370713035646657</v>
      </c>
    </row>
    <row r="172" spans="1:8" x14ac:dyDescent="0.25">
      <c r="A172">
        <v>47</v>
      </c>
      <c r="B172" t="s">
        <v>29</v>
      </c>
      <c r="C172" t="s">
        <v>18</v>
      </c>
      <c r="D172" t="s">
        <v>30</v>
      </c>
      <c r="E172">
        <v>974.9</v>
      </c>
      <c r="F172">
        <v>1</v>
      </c>
      <c r="G172" s="5">
        <v>4.1100000000000003</v>
      </c>
      <c r="H172" s="5">
        <f t="shared" si="2"/>
        <v>0.42158170068725004</v>
      </c>
    </row>
    <row r="173" spans="1:8" x14ac:dyDescent="0.25">
      <c r="A173">
        <v>48</v>
      </c>
      <c r="B173" t="s">
        <v>29</v>
      </c>
      <c r="C173" t="s">
        <v>18</v>
      </c>
      <c r="D173" t="s">
        <v>30</v>
      </c>
      <c r="E173">
        <v>988.44499999999994</v>
      </c>
      <c r="F173">
        <v>0.68999999999994088</v>
      </c>
      <c r="G173" s="5">
        <v>4.3899999999999997</v>
      </c>
      <c r="H173" s="5">
        <f t="shared" si="2"/>
        <v>0.44413194462008504</v>
      </c>
    </row>
    <row r="174" spans="1:8" x14ac:dyDescent="0.25">
      <c r="A174">
        <v>49</v>
      </c>
      <c r="B174" t="s">
        <v>31</v>
      </c>
      <c r="C174" t="s">
        <v>18</v>
      </c>
      <c r="D174" t="s">
        <v>22</v>
      </c>
      <c r="E174">
        <v>1009.8</v>
      </c>
      <c r="F174">
        <v>1.3799999999999955</v>
      </c>
      <c r="G174" s="5">
        <v>6.18</v>
      </c>
      <c r="H174" s="5">
        <f t="shared" si="2"/>
        <v>0.61200237670825908</v>
      </c>
    </row>
    <row r="175" spans="1:8" x14ac:dyDescent="0.25">
      <c r="A175">
        <v>66</v>
      </c>
      <c r="B175" t="s">
        <v>35</v>
      </c>
      <c r="C175" t="s">
        <v>18</v>
      </c>
      <c r="D175" t="s">
        <v>22</v>
      </c>
      <c r="E175">
        <v>1076.1199999999999</v>
      </c>
      <c r="F175">
        <v>1</v>
      </c>
      <c r="G175" s="5">
        <v>1.41</v>
      </c>
      <c r="H175" s="5">
        <f t="shared" si="2"/>
        <v>0.13102627959707097</v>
      </c>
    </row>
    <row r="176" spans="1:8" x14ac:dyDescent="0.25">
      <c r="A176">
        <v>67</v>
      </c>
      <c r="B176" t="s">
        <v>35</v>
      </c>
      <c r="C176" t="s">
        <v>18</v>
      </c>
      <c r="D176" t="s">
        <v>22</v>
      </c>
      <c r="E176">
        <v>1077.9000000000001</v>
      </c>
      <c r="F176">
        <v>1</v>
      </c>
      <c r="G176" s="5">
        <v>1.34</v>
      </c>
      <c r="H176" s="5">
        <f t="shared" si="2"/>
        <v>0.12431579923926153</v>
      </c>
    </row>
    <row r="177" spans="1:10" x14ac:dyDescent="0.25">
      <c r="A177">
        <v>76</v>
      </c>
      <c r="B177" t="s">
        <v>36</v>
      </c>
      <c r="C177" t="s">
        <v>18</v>
      </c>
      <c r="D177" t="s">
        <v>22</v>
      </c>
      <c r="E177">
        <v>1158.08</v>
      </c>
      <c r="F177">
        <v>0.94000000000005457</v>
      </c>
      <c r="G177" s="5">
        <v>2.85</v>
      </c>
      <c r="H177" s="5">
        <f t="shared" si="2"/>
        <v>0.24609698811826472</v>
      </c>
    </row>
    <row r="178" spans="1:10" x14ac:dyDescent="0.25">
      <c r="A178">
        <v>77</v>
      </c>
      <c r="B178" t="s">
        <v>36</v>
      </c>
      <c r="C178" s="4" t="s">
        <v>18</v>
      </c>
      <c r="D178" t="s">
        <v>22</v>
      </c>
      <c r="E178">
        <v>1159.4450000000002</v>
      </c>
      <c r="F178">
        <v>0.93000000000006366</v>
      </c>
      <c r="G178" s="5">
        <v>2.37</v>
      </c>
      <c r="H178" s="5">
        <f t="shared" si="2"/>
        <v>0.20440814355144055</v>
      </c>
    </row>
    <row r="179" spans="1:10" x14ac:dyDescent="0.25">
      <c r="A179">
        <v>78</v>
      </c>
      <c r="B179" t="s">
        <v>36</v>
      </c>
      <c r="C179" s="4" t="s">
        <v>18</v>
      </c>
      <c r="D179" t="s">
        <v>22</v>
      </c>
      <c r="E179">
        <v>1160.8150000000001</v>
      </c>
      <c r="F179">
        <v>0.45000000000004547</v>
      </c>
      <c r="G179" s="5">
        <v>4.29</v>
      </c>
      <c r="H179" s="5">
        <f t="shared" si="2"/>
        <v>0.36956793287474748</v>
      </c>
    </row>
    <row r="180" spans="1:10" x14ac:dyDescent="0.25">
      <c r="A180">
        <v>79</v>
      </c>
      <c r="B180" t="s">
        <v>36</v>
      </c>
      <c r="C180" s="4" t="s">
        <v>18</v>
      </c>
      <c r="D180" t="s">
        <v>22</v>
      </c>
      <c r="E180">
        <v>1161.855</v>
      </c>
      <c r="F180">
        <v>0.97000000000002728</v>
      </c>
      <c r="G180" s="5">
        <v>1.98</v>
      </c>
      <c r="H180" s="5">
        <f t="shared" si="2"/>
        <v>0.17041713466826755</v>
      </c>
    </row>
    <row r="181" spans="1:10" x14ac:dyDescent="0.25">
      <c r="A181">
        <v>80</v>
      </c>
      <c r="B181" t="s">
        <v>36</v>
      </c>
      <c r="C181" s="4" t="s">
        <v>18</v>
      </c>
      <c r="D181" t="s">
        <v>22</v>
      </c>
      <c r="E181">
        <v>1174.1100000000001</v>
      </c>
      <c r="F181">
        <v>0.39999999999986358</v>
      </c>
      <c r="G181" s="5">
        <v>2.58</v>
      </c>
      <c r="H181" s="5">
        <f t="shared" si="2"/>
        <v>0.21974091013618824</v>
      </c>
    </row>
    <row r="182" spans="1:10" x14ac:dyDescent="0.25">
      <c r="A182">
        <v>81</v>
      </c>
      <c r="B182" t="s">
        <v>36</v>
      </c>
      <c r="C182" s="4" t="s">
        <v>18</v>
      </c>
      <c r="D182" t="s">
        <v>22</v>
      </c>
      <c r="E182">
        <v>1175.83</v>
      </c>
      <c r="F182">
        <v>0.98000000000001819</v>
      </c>
      <c r="G182" s="5">
        <v>2.21</v>
      </c>
      <c r="H182" s="5">
        <f t="shared" si="2"/>
        <v>0.18795234004915679</v>
      </c>
    </row>
    <row r="183" spans="1:10" x14ac:dyDescent="0.25">
      <c r="A183">
        <v>82</v>
      </c>
      <c r="B183" t="s">
        <v>36</v>
      </c>
      <c r="C183" s="4" t="s">
        <v>18</v>
      </c>
      <c r="D183" t="s">
        <v>22</v>
      </c>
      <c r="E183">
        <v>1178.55</v>
      </c>
      <c r="F183">
        <v>0.98000000000001819</v>
      </c>
      <c r="G183" s="5">
        <v>2.58</v>
      </c>
      <c r="H183" s="5">
        <f t="shared" si="2"/>
        <v>0.21891307114674813</v>
      </c>
    </row>
    <row r="184" spans="1:10" x14ac:dyDescent="0.25">
      <c r="A184">
        <v>83</v>
      </c>
      <c r="B184" t="s">
        <v>36</v>
      </c>
      <c r="C184" s="4" t="s">
        <v>18</v>
      </c>
      <c r="D184" t="s">
        <v>22</v>
      </c>
      <c r="E184">
        <v>1179.5999999999999</v>
      </c>
      <c r="F184">
        <v>1</v>
      </c>
      <c r="G184" s="5">
        <v>3.08</v>
      </c>
      <c r="H184" s="5">
        <f t="shared" si="2"/>
        <v>0.26110545947778913</v>
      </c>
    </row>
    <row r="185" spans="1:10" x14ac:dyDescent="0.25">
      <c r="A185">
        <v>84</v>
      </c>
      <c r="B185" t="s">
        <v>36</v>
      </c>
      <c r="C185" s="4" t="s">
        <v>18</v>
      </c>
      <c r="D185" t="s">
        <v>22</v>
      </c>
      <c r="E185">
        <v>1187.385</v>
      </c>
      <c r="F185">
        <v>0.46999999999979991</v>
      </c>
      <c r="G185" s="5">
        <v>3.13</v>
      </c>
      <c r="H185" s="5">
        <f t="shared" si="2"/>
        <v>0.26360447538077375</v>
      </c>
    </row>
    <row r="186" spans="1:10" x14ac:dyDescent="0.25">
      <c r="A186">
        <v>85</v>
      </c>
      <c r="B186" t="s">
        <v>36</v>
      </c>
      <c r="C186" s="4" t="s">
        <v>18</v>
      </c>
      <c r="D186" t="s">
        <v>22</v>
      </c>
      <c r="E186">
        <v>1191.72</v>
      </c>
      <c r="F186">
        <v>1</v>
      </c>
      <c r="G186" s="5">
        <v>2.14</v>
      </c>
      <c r="H186" s="5">
        <f t="shared" si="2"/>
        <v>0.17957238277447723</v>
      </c>
    </row>
    <row r="187" spans="1:10" x14ac:dyDescent="0.25">
      <c r="A187">
        <v>86</v>
      </c>
      <c r="B187" t="s">
        <v>36</v>
      </c>
      <c r="C187" s="4" t="s">
        <v>18</v>
      </c>
      <c r="D187" t="s">
        <v>22</v>
      </c>
      <c r="E187">
        <v>1232.46</v>
      </c>
      <c r="F187">
        <v>0.48000000000001819</v>
      </c>
      <c r="G187" s="5">
        <v>3.18</v>
      </c>
      <c r="H187" s="5">
        <f t="shared" si="2"/>
        <v>0.25802054427729904</v>
      </c>
    </row>
    <row r="188" spans="1:10" x14ac:dyDescent="0.25">
      <c r="A188">
        <v>87</v>
      </c>
      <c r="B188" t="s">
        <v>36</v>
      </c>
      <c r="C188" s="4" t="s">
        <v>18</v>
      </c>
      <c r="D188" t="s">
        <v>22</v>
      </c>
      <c r="E188">
        <v>1292.3449999999998</v>
      </c>
      <c r="F188">
        <v>1.0299999999999727</v>
      </c>
      <c r="G188" s="5">
        <v>2.19</v>
      </c>
      <c r="H188" s="5">
        <f t="shared" si="2"/>
        <v>0.1694593935829829</v>
      </c>
    </row>
    <row r="189" spans="1:10" x14ac:dyDescent="0.25">
      <c r="A189">
        <v>88</v>
      </c>
      <c r="B189" t="s">
        <v>36</v>
      </c>
      <c r="C189" s="4" t="s">
        <v>18</v>
      </c>
      <c r="D189" t="s">
        <v>22</v>
      </c>
      <c r="E189">
        <v>1301.8</v>
      </c>
      <c r="F189">
        <v>1</v>
      </c>
      <c r="G189" s="5">
        <v>2.15</v>
      </c>
      <c r="H189" s="5">
        <f t="shared" si="2"/>
        <v>0.16515593793209402</v>
      </c>
    </row>
    <row r="190" spans="1:10" x14ac:dyDescent="0.25">
      <c r="A190">
        <v>89</v>
      </c>
      <c r="B190" t="s">
        <v>36</v>
      </c>
      <c r="C190" s="4" t="s">
        <v>18</v>
      </c>
      <c r="D190" t="s">
        <v>22</v>
      </c>
      <c r="E190">
        <v>1317.58</v>
      </c>
      <c r="F190">
        <v>1</v>
      </c>
      <c r="G190" s="5">
        <v>2.33</v>
      </c>
      <c r="H190" s="5">
        <f t="shared" si="2"/>
        <v>0.17683935700299036</v>
      </c>
    </row>
    <row r="191" spans="1:10" x14ac:dyDescent="0.25">
      <c r="A191">
        <v>104</v>
      </c>
      <c r="B191" t="s">
        <v>37</v>
      </c>
      <c r="C191" s="4" t="s">
        <v>18</v>
      </c>
      <c r="E191">
        <v>1042</v>
      </c>
      <c r="G191" s="5">
        <v>1.3875123885034688</v>
      </c>
      <c r="H191" s="5">
        <f t="shared" si="2"/>
        <v>0.13315857855119662</v>
      </c>
      <c r="J191" t="s">
        <v>129</v>
      </c>
    </row>
    <row r="192" spans="1:10" x14ac:dyDescent="0.25">
      <c r="A192">
        <v>105</v>
      </c>
      <c r="B192" t="s">
        <v>37</v>
      </c>
      <c r="C192" s="4" t="s">
        <v>18</v>
      </c>
      <c r="E192">
        <v>1052</v>
      </c>
      <c r="G192" s="5">
        <v>1.3875123885034688</v>
      </c>
      <c r="H192" s="5">
        <f t="shared" si="2"/>
        <v>0.13189281259538677</v>
      </c>
      <c r="J192" t="s">
        <v>129</v>
      </c>
    </row>
    <row r="193" spans="1:10" x14ac:dyDescent="0.25">
      <c r="A193">
        <v>106</v>
      </c>
      <c r="B193" t="s">
        <v>37</v>
      </c>
      <c r="C193" s="4" t="s">
        <v>18</v>
      </c>
      <c r="E193">
        <v>1078</v>
      </c>
      <c r="G193" s="5">
        <v>1.4158289678606826</v>
      </c>
      <c r="H193" s="5">
        <f t="shared" si="2"/>
        <v>0.13133849423568486</v>
      </c>
      <c r="J193" t="s">
        <v>129</v>
      </c>
    </row>
    <row r="194" spans="1:10" x14ac:dyDescent="0.25">
      <c r="A194">
        <v>107</v>
      </c>
      <c r="B194" t="s">
        <v>37</v>
      </c>
      <c r="C194" s="4" t="s">
        <v>18</v>
      </c>
      <c r="E194">
        <v>1123</v>
      </c>
      <c r="G194" s="5">
        <v>2.0104771343621692</v>
      </c>
      <c r="H194" s="5">
        <f t="shared" si="2"/>
        <v>0.17902734945344337</v>
      </c>
      <c r="J194" t="s">
        <v>129</v>
      </c>
    </row>
    <row r="195" spans="1:10" x14ac:dyDescent="0.25">
      <c r="A195">
        <v>108</v>
      </c>
      <c r="B195" t="s">
        <v>37</v>
      </c>
      <c r="C195" s="4" t="s">
        <v>18</v>
      </c>
      <c r="E195">
        <v>1131</v>
      </c>
      <c r="G195" s="5">
        <v>2.1520600311482374</v>
      </c>
      <c r="H195" s="5">
        <f t="shared" ref="H195:H258" si="3">(G195/E195)*100</f>
        <v>0.19027940151620135</v>
      </c>
      <c r="J195" t="s">
        <v>129</v>
      </c>
    </row>
    <row r="196" spans="1:10" x14ac:dyDescent="0.25">
      <c r="A196">
        <v>109</v>
      </c>
      <c r="B196" t="s">
        <v>37</v>
      </c>
      <c r="C196" s="4" t="s">
        <v>18</v>
      </c>
      <c r="E196">
        <v>1137</v>
      </c>
      <c r="G196" s="5">
        <v>2.1237434517910239</v>
      </c>
      <c r="H196" s="5">
        <f t="shared" si="3"/>
        <v>0.18678482425602674</v>
      </c>
      <c r="J196" t="s">
        <v>129</v>
      </c>
    </row>
    <row r="197" spans="1:10" x14ac:dyDescent="0.25">
      <c r="A197">
        <v>110</v>
      </c>
      <c r="B197" t="s">
        <v>37</v>
      </c>
      <c r="C197" s="4" t="s">
        <v>18</v>
      </c>
      <c r="E197">
        <v>1138</v>
      </c>
      <c r="G197" s="5">
        <v>2.2086931898626649</v>
      </c>
      <c r="H197" s="5">
        <f t="shared" si="3"/>
        <v>0.19408551756262435</v>
      </c>
      <c r="J197" t="s">
        <v>129</v>
      </c>
    </row>
    <row r="198" spans="1:10" x14ac:dyDescent="0.25">
      <c r="A198">
        <v>111</v>
      </c>
      <c r="B198" t="s">
        <v>37</v>
      </c>
      <c r="C198" s="4" t="s">
        <v>18</v>
      </c>
      <c r="E198">
        <v>1160</v>
      </c>
      <c r="G198" s="5">
        <v>2.0671102930765963</v>
      </c>
      <c r="H198" s="5">
        <f t="shared" si="3"/>
        <v>0.17819916319625831</v>
      </c>
      <c r="J198" t="s">
        <v>129</v>
      </c>
    </row>
    <row r="199" spans="1:10" x14ac:dyDescent="0.25">
      <c r="A199">
        <v>112</v>
      </c>
      <c r="B199" t="s">
        <v>37</v>
      </c>
      <c r="C199" s="4" t="s">
        <v>18</v>
      </c>
      <c r="E199">
        <v>1161</v>
      </c>
      <c r="G199" s="5">
        <v>2.2936429279343056</v>
      </c>
      <c r="H199" s="5">
        <f t="shared" si="3"/>
        <v>0.19755753039916499</v>
      </c>
      <c r="J199" t="s">
        <v>129</v>
      </c>
    </row>
    <row r="200" spans="1:10" x14ac:dyDescent="0.25">
      <c r="A200">
        <v>113</v>
      </c>
      <c r="B200" t="s">
        <v>37</v>
      </c>
      <c r="C200" s="4" t="s">
        <v>18</v>
      </c>
      <c r="E200">
        <v>1169</v>
      </c>
      <c r="G200" s="5">
        <v>1.6706781820756054</v>
      </c>
      <c r="H200" s="5">
        <f t="shared" si="3"/>
        <v>0.14291515672160865</v>
      </c>
      <c r="J200" t="s">
        <v>129</v>
      </c>
    </row>
    <row r="201" spans="1:10" x14ac:dyDescent="0.25">
      <c r="A201">
        <v>114</v>
      </c>
      <c r="B201" t="s">
        <v>37</v>
      </c>
      <c r="C201" s="4" t="s">
        <v>18</v>
      </c>
      <c r="E201">
        <v>1183</v>
      </c>
      <c r="G201" s="5">
        <v>2.0104771343621692</v>
      </c>
      <c r="H201" s="5">
        <f t="shared" si="3"/>
        <v>0.16994734863585539</v>
      </c>
      <c r="J201" t="s">
        <v>129</v>
      </c>
    </row>
    <row r="202" spans="1:10" x14ac:dyDescent="0.25">
      <c r="A202">
        <v>115</v>
      </c>
      <c r="B202" t="s">
        <v>37</v>
      </c>
      <c r="C202" s="4" t="s">
        <v>18</v>
      </c>
      <c r="E202">
        <v>1194</v>
      </c>
      <c r="G202" s="5">
        <v>1.9538439756477419</v>
      </c>
      <c r="H202" s="5">
        <f t="shared" si="3"/>
        <v>0.16363852392359649</v>
      </c>
      <c r="J202" t="s">
        <v>129</v>
      </c>
    </row>
    <row r="203" spans="1:10" x14ac:dyDescent="0.25">
      <c r="A203">
        <v>116</v>
      </c>
      <c r="B203" t="s">
        <v>37</v>
      </c>
      <c r="C203" s="4" t="s">
        <v>18</v>
      </c>
      <c r="E203">
        <v>1201</v>
      </c>
      <c r="G203" s="5">
        <v>1.6706781820756054</v>
      </c>
      <c r="H203" s="5">
        <f t="shared" si="3"/>
        <v>0.13910725912369737</v>
      </c>
      <c r="J203" t="s">
        <v>129</v>
      </c>
    </row>
    <row r="204" spans="1:10" x14ac:dyDescent="0.25">
      <c r="A204">
        <v>117</v>
      </c>
      <c r="B204" t="s">
        <v>37</v>
      </c>
      <c r="C204" s="4" t="s">
        <v>18</v>
      </c>
      <c r="E204">
        <v>1201</v>
      </c>
      <c r="G204" s="5">
        <v>1.5574118646467507</v>
      </c>
      <c r="H204" s="5">
        <f t="shared" si="3"/>
        <v>0.12967625850514161</v>
      </c>
      <c r="J204" t="s">
        <v>129</v>
      </c>
    </row>
    <row r="205" spans="1:10" x14ac:dyDescent="0.25">
      <c r="A205">
        <v>130</v>
      </c>
      <c r="B205" t="s">
        <v>55</v>
      </c>
      <c r="C205" t="s">
        <v>18</v>
      </c>
      <c r="D205" t="s">
        <v>40</v>
      </c>
      <c r="E205">
        <v>844.91</v>
      </c>
      <c r="F205">
        <v>1</v>
      </c>
      <c r="G205" s="5">
        <v>2.46</v>
      </c>
      <c r="H205" s="5">
        <f t="shared" si="3"/>
        <v>0.29115527097560684</v>
      </c>
    </row>
    <row r="206" spans="1:10" x14ac:dyDescent="0.25">
      <c r="A206">
        <v>131</v>
      </c>
      <c r="B206" t="s">
        <v>55</v>
      </c>
      <c r="C206" t="s">
        <v>18</v>
      </c>
      <c r="D206" t="s">
        <v>40</v>
      </c>
      <c r="E206">
        <v>846.07</v>
      </c>
      <c r="F206">
        <v>1</v>
      </c>
      <c r="G206" s="5">
        <v>4.8499999999999996</v>
      </c>
      <c r="H206" s="5">
        <f t="shared" si="3"/>
        <v>0.5732386209178908</v>
      </c>
    </row>
    <row r="207" spans="1:10" x14ac:dyDescent="0.25">
      <c r="A207">
        <v>132</v>
      </c>
      <c r="B207" t="s">
        <v>55</v>
      </c>
      <c r="C207" t="s">
        <v>18</v>
      </c>
      <c r="D207" t="s">
        <v>56</v>
      </c>
      <c r="E207">
        <v>857.1</v>
      </c>
      <c r="F207">
        <v>1</v>
      </c>
      <c r="G207" s="5">
        <v>4.3</v>
      </c>
      <c r="H207" s="5">
        <f t="shared" si="3"/>
        <v>0.50169175125422938</v>
      </c>
    </row>
    <row r="208" spans="1:10" x14ac:dyDescent="0.25">
      <c r="A208">
        <v>133</v>
      </c>
      <c r="B208" t="s">
        <v>55</v>
      </c>
      <c r="C208" t="s">
        <v>18</v>
      </c>
      <c r="D208" t="s">
        <v>56</v>
      </c>
      <c r="E208">
        <v>869.53</v>
      </c>
      <c r="F208">
        <v>1</v>
      </c>
      <c r="G208" s="5">
        <v>0.91</v>
      </c>
      <c r="H208" s="5">
        <f t="shared" si="3"/>
        <v>0.10465423849665913</v>
      </c>
    </row>
    <row r="209" spans="1:8" x14ac:dyDescent="0.25">
      <c r="A209">
        <v>134</v>
      </c>
      <c r="B209" t="s">
        <v>55</v>
      </c>
      <c r="C209" t="s">
        <v>18</v>
      </c>
      <c r="D209" t="s">
        <v>41</v>
      </c>
      <c r="E209">
        <v>872.23</v>
      </c>
      <c r="F209">
        <v>1</v>
      </c>
      <c r="G209" s="5">
        <v>4.18</v>
      </c>
      <c r="H209" s="5">
        <f t="shared" si="3"/>
        <v>0.47923139538883092</v>
      </c>
    </row>
    <row r="210" spans="1:8" x14ac:dyDescent="0.25">
      <c r="A210">
        <v>135</v>
      </c>
      <c r="B210" t="s">
        <v>55</v>
      </c>
      <c r="C210" t="s">
        <v>18</v>
      </c>
      <c r="D210" t="s">
        <v>41</v>
      </c>
      <c r="E210">
        <v>878.67</v>
      </c>
      <c r="F210">
        <v>0.5</v>
      </c>
      <c r="G210" s="5">
        <v>4.16</v>
      </c>
      <c r="H210" s="5">
        <f t="shared" si="3"/>
        <v>0.47344281698476115</v>
      </c>
    </row>
    <row r="211" spans="1:8" x14ac:dyDescent="0.25">
      <c r="A211">
        <v>136</v>
      </c>
      <c r="B211" t="s">
        <v>55</v>
      </c>
      <c r="C211" t="s">
        <v>18</v>
      </c>
      <c r="D211" t="s">
        <v>42</v>
      </c>
      <c r="E211">
        <v>915.8</v>
      </c>
      <c r="F211">
        <v>1</v>
      </c>
      <c r="G211" s="5">
        <v>3.83</v>
      </c>
      <c r="H211" s="5">
        <f t="shared" si="3"/>
        <v>0.41821358375191098</v>
      </c>
    </row>
    <row r="212" spans="1:8" x14ac:dyDescent="0.25">
      <c r="A212">
        <v>137</v>
      </c>
      <c r="B212" t="s">
        <v>55</v>
      </c>
      <c r="C212" t="s">
        <v>18</v>
      </c>
      <c r="D212" t="s">
        <v>42</v>
      </c>
      <c r="E212">
        <v>917.07</v>
      </c>
      <c r="F212">
        <v>1</v>
      </c>
      <c r="G212" s="5">
        <v>3.82</v>
      </c>
      <c r="H212" s="5">
        <f t="shared" si="3"/>
        <v>0.41654399337018977</v>
      </c>
    </row>
    <row r="213" spans="1:8" x14ac:dyDescent="0.25">
      <c r="A213">
        <v>138</v>
      </c>
      <c r="B213" t="s">
        <v>55</v>
      </c>
      <c r="C213" t="s">
        <v>18</v>
      </c>
      <c r="D213" t="s">
        <v>42</v>
      </c>
      <c r="E213">
        <v>918.07</v>
      </c>
      <c r="F213">
        <v>1</v>
      </c>
      <c r="G213" s="5">
        <v>6.17</v>
      </c>
      <c r="H213" s="5">
        <f t="shared" si="3"/>
        <v>0.67206204319932028</v>
      </c>
    </row>
    <row r="214" spans="1:8" x14ac:dyDescent="0.25">
      <c r="A214">
        <v>139</v>
      </c>
      <c r="B214" t="s">
        <v>55</v>
      </c>
      <c r="C214" t="s">
        <v>18</v>
      </c>
      <c r="D214" t="s">
        <v>42</v>
      </c>
      <c r="E214">
        <v>919.19</v>
      </c>
      <c r="F214">
        <v>1</v>
      </c>
      <c r="G214" s="5">
        <v>4.87</v>
      </c>
      <c r="H214" s="5">
        <f t="shared" si="3"/>
        <v>0.52981429301885352</v>
      </c>
    </row>
    <row r="215" spans="1:8" x14ac:dyDescent="0.25">
      <c r="A215">
        <v>140</v>
      </c>
      <c r="B215" t="s">
        <v>55</v>
      </c>
      <c r="C215" t="s">
        <v>18</v>
      </c>
      <c r="D215" t="s">
        <v>42</v>
      </c>
      <c r="E215">
        <v>920.19</v>
      </c>
      <c r="F215">
        <v>1</v>
      </c>
      <c r="G215" s="5">
        <v>4.07</v>
      </c>
      <c r="H215" s="5">
        <f t="shared" si="3"/>
        <v>0.44229995979091269</v>
      </c>
    </row>
    <row r="216" spans="1:8" x14ac:dyDescent="0.25">
      <c r="A216">
        <v>141</v>
      </c>
      <c r="B216" t="s">
        <v>55</v>
      </c>
      <c r="C216" t="s">
        <v>18</v>
      </c>
      <c r="D216" t="s">
        <v>42</v>
      </c>
      <c r="E216">
        <v>921.27</v>
      </c>
      <c r="F216">
        <v>1</v>
      </c>
      <c r="G216" s="5">
        <v>5.29</v>
      </c>
      <c r="H216" s="5">
        <f t="shared" si="3"/>
        <v>0.57420734420962372</v>
      </c>
    </row>
    <row r="217" spans="1:8" x14ac:dyDescent="0.25">
      <c r="A217">
        <v>142</v>
      </c>
      <c r="B217" t="s">
        <v>55</v>
      </c>
      <c r="C217" t="s">
        <v>18</v>
      </c>
      <c r="D217" t="s">
        <v>42</v>
      </c>
      <c r="E217">
        <v>926.93000000000006</v>
      </c>
      <c r="F217">
        <v>1.0800000000000409</v>
      </c>
      <c r="G217" s="5">
        <v>4.3099999999999996</v>
      </c>
      <c r="H217" s="5">
        <f t="shared" si="3"/>
        <v>0.46497578026388175</v>
      </c>
    </row>
    <row r="218" spans="1:8" x14ac:dyDescent="0.25">
      <c r="A218">
        <v>143</v>
      </c>
      <c r="B218" t="s">
        <v>55</v>
      </c>
      <c r="C218" t="s">
        <v>18</v>
      </c>
      <c r="D218" t="s">
        <v>57</v>
      </c>
      <c r="E218">
        <v>951</v>
      </c>
      <c r="F218">
        <v>1</v>
      </c>
      <c r="G218" s="5">
        <v>3.67</v>
      </c>
      <c r="H218" s="5">
        <f t="shared" si="3"/>
        <v>0.38590956887486855</v>
      </c>
    </row>
    <row r="219" spans="1:8" x14ac:dyDescent="0.25">
      <c r="A219">
        <v>144</v>
      </c>
      <c r="B219" t="s">
        <v>55</v>
      </c>
      <c r="C219" t="s">
        <v>18</v>
      </c>
      <c r="D219" t="s">
        <v>57</v>
      </c>
      <c r="E219">
        <v>952</v>
      </c>
      <c r="F219">
        <v>1</v>
      </c>
      <c r="G219" s="5">
        <v>4.09</v>
      </c>
      <c r="H219" s="5">
        <f t="shared" si="3"/>
        <v>0.42962184873949577</v>
      </c>
    </row>
    <row r="220" spans="1:8" x14ac:dyDescent="0.25">
      <c r="A220">
        <v>145</v>
      </c>
      <c r="B220" t="s">
        <v>55</v>
      </c>
      <c r="C220" t="s">
        <v>18</v>
      </c>
      <c r="D220" t="s">
        <v>57</v>
      </c>
      <c r="E220">
        <v>953.1</v>
      </c>
      <c r="F220">
        <v>1</v>
      </c>
      <c r="G220" s="5">
        <v>7.36</v>
      </c>
      <c r="H220" s="5">
        <f t="shared" si="3"/>
        <v>0.77221697618298191</v>
      </c>
    </row>
    <row r="221" spans="1:8" x14ac:dyDescent="0.25">
      <c r="A221">
        <v>146</v>
      </c>
      <c r="B221" t="s">
        <v>55</v>
      </c>
      <c r="C221" t="s">
        <v>18</v>
      </c>
      <c r="D221" t="s">
        <v>57</v>
      </c>
      <c r="E221">
        <v>954.34</v>
      </c>
      <c r="F221">
        <v>1</v>
      </c>
      <c r="G221" s="5">
        <v>4.21</v>
      </c>
      <c r="H221" s="5">
        <f t="shared" si="3"/>
        <v>0.44114256973405697</v>
      </c>
    </row>
    <row r="222" spans="1:8" x14ac:dyDescent="0.25">
      <c r="A222">
        <v>147</v>
      </c>
      <c r="B222" t="s">
        <v>55</v>
      </c>
      <c r="C222" t="s">
        <v>18</v>
      </c>
      <c r="D222" t="s">
        <v>57</v>
      </c>
      <c r="E222">
        <v>961.35</v>
      </c>
      <c r="F222">
        <v>0.5</v>
      </c>
      <c r="G222" s="5">
        <v>4.37</v>
      </c>
      <c r="H222" s="5">
        <f t="shared" si="3"/>
        <v>0.4545690955427264</v>
      </c>
    </row>
    <row r="223" spans="1:8" x14ac:dyDescent="0.25">
      <c r="A223">
        <v>148</v>
      </c>
      <c r="B223" t="s">
        <v>55</v>
      </c>
      <c r="C223" t="s">
        <v>18</v>
      </c>
      <c r="D223" t="s">
        <v>43</v>
      </c>
      <c r="E223">
        <v>980.35</v>
      </c>
      <c r="F223">
        <v>0.5</v>
      </c>
      <c r="G223" s="5">
        <v>3.8</v>
      </c>
      <c r="H223" s="5">
        <f t="shared" si="3"/>
        <v>0.38761666751670321</v>
      </c>
    </row>
    <row r="224" spans="1:8" x14ac:dyDescent="0.25">
      <c r="A224">
        <v>149</v>
      </c>
      <c r="B224" t="s">
        <v>55</v>
      </c>
      <c r="C224" t="s">
        <v>18</v>
      </c>
      <c r="D224" t="s">
        <v>43</v>
      </c>
      <c r="E224">
        <v>981.24</v>
      </c>
      <c r="F224">
        <v>1</v>
      </c>
      <c r="G224" s="5">
        <v>3.5</v>
      </c>
      <c r="H224" s="5">
        <f t="shared" si="3"/>
        <v>0.35669153316212138</v>
      </c>
    </row>
    <row r="225" spans="1:8" x14ac:dyDescent="0.25">
      <c r="A225">
        <v>150</v>
      </c>
      <c r="B225" t="s">
        <v>55</v>
      </c>
      <c r="C225" t="s">
        <v>18</v>
      </c>
      <c r="D225" t="s">
        <v>58</v>
      </c>
      <c r="E225">
        <v>988.35</v>
      </c>
      <c r="F225">
        <v>0.5</v>
      </c>
      <c r="G225" s="5">
        <v>3.22</v>
      </c>
      <c r="H225" s="5">
        <f t="shared" si="3"/>
        <v>0.3257955177821622</v>
      </c>
    </row>
    <row r="226" spans="1:8" x14ac:dyDescent="0.25">
      <c r="A226">
        <v>151</v>
      </c>
      <c r="B226" t="s">
        <v>55</v>
      </c>
      <c r="C226" t="s">
        <v>18</v>
      </c>
      <c r="D226" t="s">
        <v>58</v>
      </c>
      <c r="E226">
        <v>989.1</v>
      </c>
      <c r="F226">
        <v>1</v>
      </c>
      <c r="G226" s="5">
        <v>4.12</v>
      </c>
      <c r="H226" s="5">
        <f t="shared" si="3"/>
        <v>0.41654028915175417</v>
      </c>
    </row>
    <row r="227" spans="1:8" x14ac:dyDescent="0.25">
      <c r="A227">
        <v>152</v>
      </c>
      <c r="B227" t="s">
        <v>59</v>
      </c>
      <c r="C227" t="s">
        <v>18</v>
      </c>
      <c r="D227" t="s">
        <v>40</v>
      </c>
      <c r="E227">
        <v>744.68</v>
      </c>
      <c r="F227">
        <v>1</v>
      </c>
      <c r="G227" s="5">
        <v>4.7</v>
      </c>
      <c r="H227" s="5">
        <f t="shared" si="3"/>
        <v>0.63114357844980407</v>
      </c>
    </row>
    <row r="228" spans="1:8" x14ac:dyDescent="0.25">
      <c r="A228">
        <v>153</v>
      </c>
      <c r="B228" t="s">
        <v>59</v>
      </c>
      <c r="C228" t="s">
        <v>18</v>
      </c>
      <c r="D228" t="s">
        <v>40</v>
      </c>
      <c r="E228">
        <v>747.33</v>
      </c>
      <c r="F228">
        <v>1</v>
      </c>
      <c r="G228" s="5">
        <v>4.63</v>
      </c>
      <c r="H228" s="5">
        <f t="shared" si="3"/>
        <v>0.61953889178809896</v>
      </c>
    </row>
    <row r="229" spans="1:8" x14ac:dyDescent="0.25">
      <c r="A229">
        <v>154</v>
      </c>
      <c r="B229" t="s">
        <v>59</v>
      </c>
      <c r="C229" t="s">
        <v>18</v>
      </c>
      <c r="D229" t="s">
        <v>60</v>
      </c>
      <c r="E229">
        <v>757.06</v>
      </c>
      <c r="F229">
        <v>0.5</v>
      </c>
      <c r="G229" s="5">
        <v>2.77</v>
      </c>
      <c r="H229" s="5">
        <f t="shared" si="3"/>
        <v>0.36588909729744012</v>
      </c>
    </row>
    <row r="230" spans="1:8" x14ac:dyDescent="0.25">
      <c r="A230">
        <v>155</v>
      </c>
      <c r="B230" t="s">
        <v>59</v>
      </c>
      <c r="C230" t="s">
        <v>18</v>
      </c>
      <c r="D230" t="s">
        <v>41</v>
      </c>
      <c r="E230">
        <v>768.74</v>
      </c>
      <c r="F230">
        <v>1</v>
      </c>
      <c r="G230" s="5">
        <v>2.61</v>
      </c>
      <c r="H230" s="5">
        <f t="shared" si="3"/>
        <v>0.33951661159819962</v>
      </c>
    </row>
    <row r="231" spans="1:8" x14ac:dyDescent="0.25">
      <c r="A231">
        <v>156</v>
      </c>
      <c r="B231" t="s">
        <v>59</v>
      </c>
      <c r="C231" t="s">
        <v>18</v>
      </c>
      <c r="D231" t="s">
        <v>41</v>
      </c>
      <c r="E231">
        <v>772.09</v>
      </c>
      <c r="F231">
        <v>1</v>
      </c>
      <c r="G231" s="5">
        <v>4.62</v>
      </c>
      <c r="H231" s="5">
        <f t="shared" si="3"/>
        <v>0.59837583701381969</v>
      </c>
    </row>
    <row r="232" spans="1:8" x14ac:dyDescent="0.25">
      <c r="A232">
        <v>157</v>
      </c>
      <c r="B232" t="s">
        <v>59</v>
      </c>
      <c r="C232" t="s">
        <v>18</v>
      </c>
      <c r="D232" t="s">
        <v>41</v>
      </c>
      <c r="E232">
        <v>773.09</v>
      </c>
      <c r="F232">
        <v>1</v>
      </c>
      <c r="G232" s="5">
        <v>4.59</v>
      </c>
      <c r="H232" s="5">
        <f t="shared" si="3"/>
        <v>0.59372130023671243</v>
      </c>
    </row>
    <row r="233" spans="1:8" x14ac:dyDescent="0.25">
      <c r="A233">
        <v>158</v>
      </c>
      <c r="B233" t="s">
        <v>59</v>
      </c>
      <c r="C233" t="s">
        <v>18</v>
      </c>
      <c r="D233" t="s">
        <v>42</v>
      </c>
      <c r="E233">
        <v>826.1</v>
      </c>
      <c r="F233">
        <v>1</v>
      </c>
      <c r="G233" s="5">
        <v>3.74</v>
      </c>
      <c r="H233" s="5">
        <f t="shared" si="3"/>
        <v>0.45272969374167782</v>
      </c>
    </row>
    <row r="234" spans="1:8" x14ac:dyDescent="0.25">
      <c r="A234">
        <v>159</v>
      </c>
      <c r="B234" t="s">
        <v>59</v>
      </c>
      <c r="C234" t="s">
        <v>18</v>
      </c>
      <c r="D234" t="s">
        <v>42</v>
      </c>
      <c r="E234">
        <v>828.55</v>
      </c>
      <c r="F234">
        <v>1</v>
      </c>
      <c r="G234" s="5">
        <v>4.29</v>
      </c>
      <c r="H234" s="5">
        <f t="shared" si="3"/>
        <v>0.51777201134512107</v>
      </c>
    </row>
    <row r="235" spans="1:8" x14ac:dyDescent="0.25">
      <c r="A235">
        <v>160</v>
      </c>
      <c r="B235" t="s">
        <v>59</v>
      </c>
      <c r="C235" t="s">
        <v>18</v>
      </c>
      <c r="D235" t="s">
        <v>42</v>
      </c>
      <c r="E235">
        <v>829.95</v>
      </c>
      <c r="F235">
        <v>1</v>
      </c>
      <c r="G235" s="5">
        <v>4.7</v>
      </c>
      <c r="H235" s="5">
        <f t="shared" si="3"/>
        <v>0.5662991746490752</v>
      </c>
    </row>
    <row r="236" spans="1:8" x14ac:dyDescent="0.25">
      <c r="A236">
        <v>161</v>
      </c>
      <c r="B236" t="s">
        <v>59</v>
      </c>
      <c r="C236" t="s">
        <v>18</v>
      </c>
      <c r="D236" t="s">
        <v>42</v>
      </c>
      <c r="E236">
        <v>830.95</v>
      </c>
      <c r="F236">
        <v>1</v>
      </c>
      <c r="G236" s="5">
        <v>4.2699999999999996</v>
      </c>
      <c r="H236" s="5">
        <f t="shared" si="3"/>
        <v>0.51386966724833016</v>
      </c>
    </row>
    <row r="237" spans="1:8" x14ac:dyDescent="0.25">
      <c r="A237">
        <v>162</v>
      </c>
      <c r="B237" t="s">
        <v>59</v>
      </c>
      <c r="C237" t="s">
        <v>18</v>
      </c>
      <c r="D237" t="s">
        <v>42</v>
      </c>
      <c r="E237">
        <v>833.04</v>
      </c>
      <c r="F237">
        <v>1</v>
      </c>
      <c r="G237" s="5">
        <v>1.94</v>
      </c>
      <c r="H237" s="5">
        <f t="shared" si="3"/>
        <v>0.23288197445500816</v>
      </c>
    </row>
    <row r="238" spans="1:8" x14ac:dyDescent="0.25">
      <c r="A238">
        <v>163</v>
      </c>
      <c r="B238" t="s">
        <v>59</v>
      </c>
      <c r="C238" t="s">
        <v>18</v>
      </c>
      <c r="D238" t="s">
        <v>61</v>
      </c>
      <c r="E238">
        <v>848.93</v>
      </c>
      <c r="F238">
        <v>1</v>
      </c>
      <c r="G238" s="5">
        <v>6.19</v>
      </c>
      <c r="H238" s="5">
        <f t="shared" si="3"/>
        <v>0.72915316928368668</v>
      </c>
    </row>
    <row r="239" spans="1:8" x14ac:dyDescent="0.25">
      <c r="A239">
        <v>164</v>
      </c>
      <c r="B239" t="s">
        <v>59</v>
      </c>
      <c r="C239" t="s">
        <v>18</v>
      </c>
      <c r="D239" t="s">
        <v>57</v>
      </c>
      <c r="E239">
        <v>854.1</v>
      </c>
      <c r="F239">
        <v>1</v>
      </c>
      <c r="G239" s="5">
        <v>5.03</v>
      </c>
      <c r="H239" s="5">
        <f t="shared" si="3"/>
        <v>0.58892401358154778</v>
      </c>
    </row>
    <row r="240" spans="1:8" x14ac:dyDescent="0.25">
      <c r="A240">
        <v>165</v>
      </c>
      <c r="B240" t="s">
        <v>59</v>
      </c>
      <c r="C240" t="s">
        <v>18</v>
      </c>
      <c r="D240" t="s">
        <v>57</v>
      </c>
      <c r="E240">
        <v>855.97</v>
      </c>
      <c r="F240">
        <v>1</v>
      </c>
      <c r="G240" s="5">
        <v>4.3</v>
      </c>
      <c r="H240" s="5">
        <f t="shared" si="3"/>
        <v>0.50235405446452563</v>
      </c>
    </row>
    <row r="241" spans="1:8" x14ac:dyDescent="0.25">
      <c r="A241">
        <v>166</v>
      </c>
      <c r="B241" t="s">
        <v>59</v>
      </c>
      <c r="C241" t="s">
        <v>18</v>
      </c>
      <c r="D241" t="s">
        <v>43</v>
      </c>
      <c r="E241">
        <v>877.99</v>
      </c>
      <c r="F241">
        <v>1</v>
      </c>
      <c r="G241" s="5">
        <v>4.1900000000000004</v>
      </c>
      <c r="H241" s="5">
        <f t="shared" si="3"/>
        <v>0.47722639210013784</v>
      </c>
    </row>
    <row r="242" spans="1:8" x14ac:dyDescent="0.25">
      <c r="A242">
        <v>167</v>
      </c>
      <c r="B242" t="s">
        <v>59</v>
      </c>
      <c r="C242" t="s">
        <v>18</v>
      </c>
      <c r="D242" t="s">
        <v>43</v>
      </c>
      <c r="E242">
        <v>887.3</v>
      </c>
      <c r="F242">
        <v>1</v>
      </c>
      <c r="G242" s="5">
        <v>3.22</v>
      </c>
      <c r="H242" s="5">
        <f t="shared" si="3"/>
        <v>0.36289868139298997</v>
      </c>
    </row>
    <row r="243" spans="1:8" x14ac:dyDescent="0.25">
      <c r="A243">
        <v>168</v>
      </c>
      <c r="B243" t="s">
        <v>62</v>
      </c>
      <c r="C243" t="s">
        <v>18</v>
      </c>
      <c r="E243">
        <v>987.06</v>
      </c>
      <c r="F243">
        <v>0.5</v>
      </c>
      <c r="G243" s="5">
        <v>2.4700000000000002</v>
      </c>
      <c r="H243" s="5">
        <f t="shared" si="3"/>
        <v>0.25023808076510046</v>
      </c>
    </row>
    <row r="244" spans="1:8" x14ac:dyDescent="0.25">
      <c r="A244">
        <v>169</v>
      </c>
      <c r="B244" t="s">
        <v>62</v>
      </c>
      <c r="C244" t="s">
        <v>18</v>
      </c>
      <c r="E244">
        <v>988.07</v>
      </c>
      <c r="F244">
        <v>0.5</v>
      </c>
      <c r="G244" s="5">
        <v>2.0699999999999998</v>
      </c>
      <c r="H244" s="5">
        <f t="shared" si="3"/>
        <v>0.20949932697076115</v>
      </c>
    </row>
    <row r="245" spans="1:8" x14ac:dyDescent="0.25">
      <c r="A245">
        <v>170</v>
      </c>
      <c r="B245" t="s">
        <v>62</v>
      </c>
      <c r="C245" t="s">
        <v>18</v>
      </c>
      <c r="E245">
        <v>992.17000000000007</v>
      </c>
      <c r="F245">
        <v>0.45999999999992269</v>
      </c>
      <c r="G245" s="5">
        <v>1.99</v>
      </c>
      <c r="H245" s="5">
        <f t="shared" si="3"/>
        <v>0.2005704667546892</v>
      </c>
    </row>
    <row r="246" spans="1:8" x14ac:dyDescent="0.25">
      <c r="A246">
        <v>171</v>
      </c>
      <c r="B246" t="s">
        <v>62</v>
      </c>
      <c r="C246" t="s">
        <v>18</v>
      </c>
      <c r="E246">
        <v>993.24</v>
      </c>
      <c r="F246">
        <v>1</v>
      </c>
      <c r="G246" s="5">
        <v>2</v>
      </c>
      <c r="H246" s="5">
        <f t="shared" si="3"/>
        <v>0.20136120172365188</v>
      </c>
    </row>
    <row r="247" spans="1:8" x14ac:dyDescent="0.25">
      <c r="A247">
        <v>172</v>
      </c>
      <c r="B247" t="s">
        <v>62</v>
      </c>
      <c r="C247" t="s">
        <v>18</v>
      </c>
      <c r="E247">
        <v>1032.92</v>
      </c>
      <c r="F247">
        <v>0.5</v>
      </c>
      <c r="G247" s="5">
        <v>6.51</v>
      </c>
      <c r="H247" s="5">
        <f t="shared" si="3"/>
        <v>0.63025210084033612</v>
      </c>
    </row>
    <row r="248" spans="1:8" x14ac:dyDescent="0.25">
      <c r="A248">
        <v>173</v>
      </c>
      <c r="B248" t="s">
        <v>62</v>
      </c>
      <c r="C248" t="s">
        <v>18</v>
      </c>
      <c r="E248">
        <v>1036.54</v>
      </c>
      <c r="F248">
        <v>0.5</v>
      </c>
      <c r="G248" s="5">
        <v>4.9400000000000004</v>
      </c>
      <c r="H248" s="5">
        <f t="shared" si="3"/>
        <v>0.47658556350936776</v>
      </c>
    </row>
    <row r="249" spans="1:8" x14ac:dyDescent="0.25">
      <c r="A249">
        <v>174</v>
      </c>
      <c r="B249" t="s">
        <v>62</v>
      </c>
      <c r="C249" t="s">
        <v>18</v>
      </c>
      <c r="E249">
        <v>1037.29</v>
      </c>
      <c r="F249">
        <v>1</v>
      </c>
      <c r="G249" s="5">
        <v>1.55</v>
      </c>
      <c r="H249" s="5">
        <f t="shared" si="3"/>
        <v>0.14942783599571963</v>
      </c>
    </row>
    <row r="250" spans="1:8" x14ac:dyDescent="0.25">
      <c r="A250">
        <v>175</v>
      </c>
      <c r="B250" t="s">
        <v>62</v>
      </c>
      <c r="C250" t="s">
        <v>18</v>
      </c>
      <c r="E250">
        <v>1053.0899999999999</v>
      </c>
      <c r="F250">
        <v>0.5</v>
      </c>
      <c r="G250" s="5">
        <v>1.78</v>
      </c>
      <c r="H250" s="5">
        <f t="shared" si="3"/>
        <v>0.16902638900758721</v>
      </c>
    </row>
    <row r="251" spans="1:8" x14ac:dyDescent="0.25">
      <c r="A251">
        <v>176</v>
      </c>
      <c r="B251" t="s">
        <v>62</v>
      </c>
      <c r="C251" t="s">
        <v>18</v>
      </c>
      <c r="E251">
        <v>1061.9100000000001</v>
      </c>
      <c r="F251">
        <v>0.5</v>
      </c>
      <c r="G251" s="5">
        <v>2.79</v>
      </c>
      <c r="H251" s="5">
        <f t="shared" si="3"/>
        <v>0.26273413001101786</v>
      </c>
    </row>
    <row r="252" spans="1:8" x14ac:dyDescent="0.25">
      <c r="A252">
        <v>177</v>
      </c>
      <c r="B252" t="s">
        <v>62</v>
      </c>
      <c r="C252" t="s">
        <v>18</v>
      </c>
      <c r="E252">
        <v>1072.71</v>
      </c>
      <c r="F252">
        <v>1</v>
      </c>
      <c r="G252" s="5">
        <v>3.12</v>
      </c>
      <c r="H252" s="5">
        <f t="shared" si="3"/>
        <v>0.29085214083955591</v>
      </c>
    </row>
    <row r="253" spans="1:8" x14ac:dyDescent="0.25">
      <c r="A253">
        <v>178</v>
      </c>
      <c r="B253" t="s">
        <v>62</v>
      </c>
      <c r="C253" t="s">
        <v>18</v>
      </c>
      <c r="E253">
        <v>1078.1199999999999</v>
      </c>
      <c r="F253">
        <v>0.5</v>
      </c>
      <c r="G253" s="5">
        <v>3.04</v>
      </c>
      <c r="H253" s="5">
        <f t="shared" si="3"/>
        <v>0.28197232219047974</v>
      </c>
    </row>
    <row r="254" spans="1:8" x14ac:dyDescent="0.25">
      <c r="A254">
        <v>179</v>
      </c>
      <c r="B254" t="s">
        <v>62</v>
      </c>
      <c r="C254" t="s">
        <v>18</v>
      </c>
      <c r="E254">
        <v>1081.48</v>
      </c>
      <c r="F254">
        <v>1</v>
      </c>
      <c r="G254" s="5">
        <v>3.08</v>
      </c>
      <c r="H254" s="5">
        <f t="shared" si="3"/>
        <v>0.28479491067795987</v>
      </c>
    </row>
    <row r="255" spans="1:8" x14ac:dyDescent="0.25">
      <c r="A255">
        <v>191</v>
      </c>
      <c r="B255" t="s">
        <v>65</v>
      </c>
      <c r="C255" t="s">
        <v>18</v>
      </c>
      <c r="D255" t="s">
        <v>40</v>
      </c>
      <c r="E255">
        <v>794.2</v>
      </c>
      <c r="F255">
        <v>1</v>
      </c>
      <c r="G255" s="5">
        <v>0.36</v>
      </c>
      <c r="H255" s="5">
        <f t="shared" si="3"/>
        <v>4.5328632586250313E-2</v>
      </c>
    </row>
    <row r="256" spans="1:8" x14ac:dyDescent="0.25">
      <c r="A256">
        <v>192</v>
      </c>
      <c r="B256" t="s">
        <v>65</v>
      </c>
      <c r="C256" t="s">
        <v>18</v>
      </c>
      <c r="D256" t="s">
        <v>40</v>
      </c>
      <c r="E256">
        <v>801.93</v>
      </c>
      <c r="F256">
        <v>1</v>
      </c>
      <c r="G256" s="5">
        <v>0.5</v>
      </c>
      <c r="H256" s="5">
        <f t="shared" si="3"/>
        <v>6.234958163430724E-2</v>
      </c>
    </row>
    <row r="257" spans="1:8" x14ac:dyDescent="0.25">
      <c r="A257">
        <v>193</v>
      </c>
      <c r="B257" t="s">
        <v>65</v>
      </c>
      <c r="C257" t="s">
        <v>18</v>
      </c>
      <c r="D257" t="s">
        <v>40</v>
      </c>
      <c r="E257">
        <v>803.86</v>
      </c>
      <c r="F257">
        <v>1</v>
      </c>
      <c r="G257" s="5">
        <v>1.04</v>
      </c>
      <c r="H257" s="5">
        <f t="shared" si="3"/>
        <v>0.12937576194859801</v>
      </c>
    </row>
    <row r="258" spans="1:8" x14ac:dyDescent="0.25">
      <c r="A258">
        <v>194</v>
      </c>
      <c r="B258" t="s">
        <v>65</v>
      </c>
      <c r="C258" t="s">
        <v>18</v>
      </c>
      <c r="D258" t="s">
        <v>40</v>
      </c>
      <c r="E258">
        <v>805.05</v>
      </c>
      <c r="F258">
        <v>1</v>
      </c>
      <c r="G258" s="5">
        <v>0.84</v>
      </c>
      <c r="H258" s="5">
        <f t="shared" si="3"/>
        <v>0.10434134525805852</v>
      </c>
    </row>
    <row r="259" spans="1:8" x14ac:dyDescent="0.25">
      <c r="A259">
        <v>195</v>
      </c>
      <c r="B259" t="s">
        <v>65</v>
      </c>
      <c r="C259" t="s">
        <v>18</v>
      </c>
      <c r="D259" t="s">
        <v>40</v>
      </c>
      <c r="E259">
        <v>806.05</v>
      </c>
      <c r="F259">
        <v>1</v>
      </c>
      <c r="G259" s="5">
        <v>0.51</v>
      </c>
      <c r="H259" s="5">
        <f t="shared" ref="H259:H322" si="4">(G259/E259)*100</f>
        <v>6.3271509211587376E-2</v>
      </c>
    </row>
    <row r="260" spans="1:8" x14ac:dyDescent="0.25">
      <c r="A260">
        <v>196</v>
      </c>
      <c r="B260" t="s">
        <v>65</v>
      </c>
      <c r="C260" t="s">
        <v>18</v>
      </c>
      <c r="D260" t="s">
        <v>41</v>
      </c>
      <c r="E260">
        <v>819.93</v>
      </c>
      <c r="F260">
        <v>1</v>
      </c>
      <c r="G260" s="5">
        <v>0.39</v>
      </c>
      <c r="H260" s="5">
        <f t="shared" si="4"/>
        <v>4.7565036039661925E-2</v>
      </c>
    </row>
    <row r="261" spans="1:8" x14ac:dyDescent="0.25">
      <c r="A261">
        <v>197</v>
      </c>
      <c r="B261" t="s">
        <v>65</v>
      </c>
      <c r="C261" t="s">
        <v>18</v>
      </c>
      <c r="D261" t="s">
        <v>41</v>
      </c>
      <c r="E261">
        <v>828.7</v>
      </c>
      <c r="F261">
        <v>1</v>
      </c>
      <c r="G261" s="5">
        <v>0.74</v>
      </c>
      <c r="H261" s="5">
        <f t="shared" si="4"/>
        <v>8.9296488475926139E-2</v>
      </c>
    </row>
    <row r="262" spans="1:8" x14ac:dyDescent="0.25">
      <c r="A262">
        <v>198</v>
      </c>
      <c r="B262" t="s">
        <v>65</v>
      </c>
      <c r="C262" t="s">
        <v>18</v>
      </c>
      <c r="D262" t="s">
        <v>42</v>
      </c>
      <c r="E262">
        <v>855.53</v>
      </c>
      <c r="F262">
        <v>1</v>
      </c>
      <c r="G262" s="5">
        <v>0.67</v>
      </c>
      <c r="H262" s="5">
        <f t="shared" si="4"/>
        <v>7.8314027561862246E-2</v>
      </c>
    </row>
    <row r="263" spans="1:8" x14ac:dyDescent="0.25">
      <c r="A263">
        <v>199</v>
      </c>
      <c r="B263" t="s">
        <v>65</v>
      </c>
      <c r="C263" t="s">
        <v>18</v>
      </c>
      <c r="D263" t="s">
        <v>42</v>
      </c>
      <c r="E263">
        <v>856.96</v>
      </c>
      <c r="F263">
        <v>1</v>
      </c>
      <c r="G263" s="5">
        <v>0.78</v>
      </c>
      <c r="H263" s="5">
        <f t="shared" si="4"/>
        <v>9.1019417475728157E-2</v>
      </c>
    </row>
    <row r="264" spans="1:8" x14ac:dyDescent="0.25">
      <c r="A264">
        <v>200</v>
      </c>
      <c r="B264" t="s">
        <v>65</v>
      </c>
      <c r="C264" t="s">
        <v>18</v>
      </c>
      <c r="D264" t="s">
        <v>42</v>
      </c>
      <c r="E264">
        <v>859.76</v>
      </c>
      <c r="F264">
        <v>1</v>
      </c>
      <c r="G264" s="5">
        <v>0.87</v>
      </c>
      <c r="H264" s="5">
        <f t="shared" si="4"/>
        <v>0.10119103005489904</v>
      </c>
    </row>
    <row r="265" spans="1:8" x14ac:dyDescent="0.25">
      <c r="A265">
        <v>201</v>
      </c>
      <c r="B265" t="s">
        <v>65</v>
      </c>
      <c r="C265" t="s">
        <v>18</v>
      </c>
      <c r="D265" t="s">
        <v>42</v>
      </c>
      <c r="E265">
        <v>860.76</v>
      </c>
      <c r="F265">
        <v>1</v>
      </c>
      <c r="G265" s="5">
        <v>0.54</v>
      </c>
      <c r="H265" s="5">
        <f t="shared" si="4"/>
        <v>6.2735257214554585E-2</v>
      </c>
    </row>
    <row r="266" spans="1:8" x14ac:dyDescent="0.25">
      <c r="A266">
        <v>202</v>
      </c>
      <c r="B266" t="s">
        <v>65</v>
      </c>
      <c r="C266" t="s">
        <v>18</v>
      </c>
      <c r="D266" t="s">
        <v>42</v>
      </c>
      <c r="E266">
        <v>875.54</v>
      </c>
      <c r="F266">
        <v>1</v>
      </c>
      <c r="G266" s="5">
        <v>1.61</v>
      </c>
      <c r="H266" s="5">
        <f t="shared" si="4"/>
        <v>0.18388651575027984</v>
      </c>
    </row>
    <row r="267" spans="1:8" x14ac:dyDescent="0.25">
      <c r="A267">
        <v>203</v>
      </c>
      <c r="B267" t="s">
        <v>65</v>
      </c>
      <c r="C267" t="s">
        <v>18</v>
      </c>
      <c r="D267" t="s">
        <v>43</v>
      </c>
      <c r="E267">
        <v>888.23</v>
      </c>
      <c r="F267">
        <v>1</v>
      </c>
      <c r="G267" s="5">
        <v>0.64</v>
      </c>
      <c r="H267" s="5">
        <f t="shared" si="4"/>
        <v>7.205340958985848E-2</v>
      </c>
    </row>
    <row r="268" spans="1:8" x14ac:dyDescent="0.25">
      <c r="A268">
        <v>204</v>
      </c>
      <c r="B268" t="s">
        <v>65</v>
      </c>
      <c r="C268" t="s">
        <v>18</v>
      </c>
      <c r="D268" t="s">
        <v>43</v>
      </c>
      <c r="E268">
        <v>894.1</v>
      </c>
      <c r="F268">
        <v>1</v>
      </c>
      <c r="G268" s="5">
        <v>0.56999999999999995</v>
      </c>
      <c r="H268" s="5">
        <f t="shared" si="4"/>
        <v>6.3751258248518058E-2</v>
      </c>
    </row>
    <row r="269" spans="1:8" x14ac:dyDescent="0.25">
      <c r="A269">
        <v>205</v>
      </c>
      <c r="B269" t="s">
        <v>65</v>
      </c>
      <c r="C269" t="s">
        <v>18</v>
      </c>
      <c r="D269" t="s">
        <v>43</v>
      </c>
      <c r="E269">
        <v>895.1</v>
      </c>
      <c r="F269">
        <v>1</v>
      </c>
      <c r="G269" s="5">
        <v>0.68</v>
      </c>
      <c r="H269" s="5">
        <f t="shared" si="4"/>
        <v>7.5969165456373597E-2</v>
      </c>
    </row>
    <row r="270" spans="1:8" x14ac:dyDescent="0.25">
      <c r="A270">
        <v>206</v>
      </c>
      <c r="B270" t="s">
        <v>65</v>
      </c>
      <c r="C270" t="s">
        <v>18</v>
      </c>
      <c r="D270" t="s">
        <v>44</v>
      </c>
      <c r="E270">
        <v>903.92</v>
      </c>
      <c r="F270">
        <v>1</v>
      </c>
      <c r="G270" s="5">
        <v>0.65</v>
      </c>
      <c r="H270" s="5">
        <f t="shared" si="4"/>
        <v>7.1909018497212152E-2</v>
      </c>
    </row>
    <row r="271" spans="1:8" x14ac:dyDescent="0.25">
      <c r="A271">
        <v>207</v>
      </c>
      <c r="B271" t="s">
        <v>65</v>
      </c>
      <c r="C271" t="s">
        <v>18</v>
      </c>
      <c r="D271" t="s">
        <v>44</v>
      </c>
      <c r="E271">
        <v>904.92</v>
      </c>
      <c r="F271">
        <v>1</v>
      </c>
      <c r="G271" s="5">
        <v>0.57999999999999996</v>
      </c>
      <c r="H271" s="5">
        <f t="shared" si="4"/>
        <v>6.4094063563629941E-2</v>
      </c>
    </row>
    <row r="272" spans="1:8" x14ac:dyDescent="0.25">
      <c r="A272">
        <v>208</v>
      </c>
      <c r="B272" t="s">
        <v>65</v>
      </c>
      <c r="C272" t="s">
        <v>18</v>
      </c>
      <c r="D272" t="s">
        <v>45</v>
      </c>
      <c r="E272">
        <v>905.92</v>
      </c>
      <c r="F272">
        <v>1</v>
      </c>
      <c r="G272" s="5">
        <v>0.25</v>
      </c>
      <c r="H272" s="5">
        <f t="shared" si="4"/>
        <v>2.7596255740021197E-2</v>
      </c>
    </row>
    <row r="273" spans="1:10" x14ac:dyDescent="0.25">
      <c r="A273">
        <v>220</v>
      </c>
      <c r="B273" t="s">
        <v>70</v>
      </c>
      <c r="C273" t="s">
        <v>18</v>
      </c>
      <c r="D273" t="s">
        <v>13</v>
      </c>
      <c r="E273">
        <v>974.20499999999993</v>
      </c>
      <c r="F273">
        <v>0.83000000000004093</v>
      </c>
      <c r="G273" s="5">
        <v>4.03</v>
      </c>
      <c r="H273" s="5">
        <f t="shared" si="4"/>
        <v>0.41367063400413678</v>
      </c>
    </row>
    <row r="274" spans="1:10" x14ac:dyDescent="0.25">
      <c r="A274">
        <v>221</v>
      </c>
      <c r="B274" t="s">
        <v>70</v>
      </c>
      <c r="C274" t="s">
        <v>18</v>
      </c>
      <c r="D274" t="s">
        <v>15</v>
      </c>
      <c r="E274">
        <v>985.81500000000005</v>
      </c>
      <c r="F274">
        <v>0.4699999999999136</v>
      </c>
      <c r="G274" s="5">
        <v>4.1900000000000004</v>
      </c>
      <c r="H274" s="5">
        <f t="shared" si="4"/>
        <v>0.42502903688825999</v>
      </c>
    </row>
    <row r="275" spans="1:10" x14ac:dyDescent="0.25">
      <c r="A275">
        <v>222</v>
      </c>
      <c r="B275" t="s">
        <v>70</v>
      </c>
      <c r="C275" t="s">
        <v>18</v>
      </c>
      <c r="D275" t="s">
        <v>16</v>
      </c>
      <c r="E275">
        <v>995.42499999999995</v>
      </c>
      <c r="F275">
        <v>0.38999999999998636</v>
      </c>
      <c r="G275" s="5">
        <v>6.93</v>
      </c>
      <c r="H275" s="5">
        <f t="shared" si="4"/>
        <v>0.69618504658814073</v>
      </c>
    </row>
    <row r="276" spans="1:10" x14ac:dyDescent="0.25">
      <c r="A276">
        <v>224</v>
      </c>
      <c r="B276" t="s">
        <v>71</v>
      </c>
      <c r="C276" t="s">
        <v>18</v>
      </c>
      <c r="D276" t="s">
        <v>13</v>
      </c>
      <c r="E276">
        <v>974.21</v>
      </c>
      <c r="F276">
        <v>0.74000000000000909</v>
      </c>
      <c r="G276" s="5">
        <v>8.7899999999999991</v>
      </c>
      <c r="H276" s="5">
        <f t="shared" si="4"/>
        <v>0.90226953120990327</v>
      </c>
    </row>
    <row r="277" spans="1:10" x14ac:dyDescent="0.25">
      <c r="A277">
        <v>232</v>
      </c>
      <c r="B277" t="s">
        <v>71</v>
      </c>
      <c r="C277" t="s">
        <v>18</v>
      </c>
      <c r="D277" t="s">
        <v>12</v>
      </c>
      <c r="E277">
        <v>967.67</v>
      </c>
      <c r="F277">
        <v>0.5</v>
      </c>
      <c r="G277" s="5">
        <v>19.46</v>
      </c>
      <c r="H277" s="5">
        <f t="shared" si="4"/>
        <v>2.0110161522006469</v>
      </c>
      <c r="J277" t="s">
        <v>75</v>
      </c>
    </row>
    <row r="278" spans="1:10" x14ac:dyDescent="0.25">
      <c r="A278">
        <v>233</v>
      </c>
      <c r="B278" t="s">
        <v>71</v>
      </c>
      <c r="C278" t="s">
        <v>18</v>
      </c>
      <c r="D278" t="s">
        <v>13</v>
      </c>
      <c r="E278">
        <v>973.95</v>
      </c>
      <c r="F278">
        <v>0.2199999999999136</v>
      </c>
      <c r="G278" s="5">
        <v>12.09</v>
      </c>
      <c r="H278" s="5">
        <f t="shared" si="4"/>
        <v>1.2413368242722931</v>
      </c>
      <c r="J278" t="s">
        <v>83</v>
      </c>
    </row>
    <row r="279" spans="1:10" x14ac:dyDescent="0.25">
      <c r="A279">
        <v>234</v>
      </c>
      <c r="B279" t="s">
        <v>71</v>
      </c>
      <c r="C279" t="s">
        <v>18</v>
      </c>
      <c r="D279" t="s">
        <v>13</v>
      </c>
      <c r="E279">
        <v>974.31999999999994</v>
      </c>
      <c r="F279">
        <v>0.5200000000000955</v>
      </c>
      <c r="G279" s="5">
        <v>7.32</v>
      </c>
      <c r="H279" s="5">
        <f t="shared" si="4"/>
        <v>0.75129320962312185</v>
      </c>
      <c r="J279" t="s">
        <v>82</v>
      </c>
    </row>
    <row r="280" spans="1:10" x14ac:dyDescent="0.25">
      <c r="A280">
        <v>235</v>
      </c>
      <c r="B280" t="s">
        <v>71</v>
      </c>
      <c r="C280" t="s">
        <v>18</v>
      </c>
      <c r="D280" t="s">
        <v>15</v>
      </c>
      <c r="E280">
        <v>985.625</v>
      </c>
      <c r="F280">
        <v>0.75</v>
      </c>
      <c r="G280" s="5">
        <v>8.82</v>
      </c>
      <c r="H280" s="5">
        <f t="shared" si="4"/>
        <v>0.89486366518706406</v>
      </c>
      <c r="J280" t="s">
        <v>81</v>
      </c>
    </row>
    <row r="281" spans="1:10" x14ac:dyDescent="0.25">
      <c r="A281">
        <v>236</v>
      </c>
      <c r="B281" t="s">
        <v>71</v>
      </c>
      <c r="C281" t="s">
        <v>18</v>
      </c>
      <c r="D281" t="s">
        <v>16</v>
      </c>
      <c r="E281">
        <v>995.39499999999998</v>
      </c>
      <c r="F281">
        <v>0.47000000000002728</v>
      </c>
      <c r="G281" s="5">
        <v>8.0500000000000007</v>
      </c>
      <c r="H281" s="5">
        <f t="shared" si="4"/>
        <v>0.80872417482506964</v>
      </c>
      <c r="J281" t="s">
        <v>80</v>
      </c>
    </row>
    <row r="282" spans="1:10" x14ac:dyDescent="0.25">
      <c r="A282">
        <v>241</v>
      </c>
      <c r="B282" t="s">
        <v>84</v>
      </c>
      <c r="C282" t="s">
        <v>18</v>
      </c>
      <c r="E282">
        <v>808.44</v>
      </c>
      <c r="F282">
        <v>1</v>
      </c>
      <c r="G282" s="5">
        <v>2.12</v>
      </c>
      <c r="H282" s="5">
        <f t="shared" si="4"/>
        <v>0.26223343723714809</v>
      </c>
    </row>
    <row r="283" spans="1:10" x14ac:dyDescent="0.25">
      <c r="A283">
        <v>242</v>
      </c>
      <c r="B283" t="s">
        <v>84</v>
      </c>
      <c r="C283" t="s">
        <v>18</v>
      </c>
      <c r="E283">
        <v>809.66</v>
      </c>
      <c r="F283">
        <v>1</v>
      </c>
      <c r="G283" s="5">
        <v>2.4300000000000002</v>
      </c>
      <c r="H283" s="5">
        <f t="shared" si="4"/>
        <v>0.30012597880591857</v>
      </c>
    </row>
    <row r="284" spans="1:10" x14ac:dyDescent="0.25">
      <c r="A284">
        <v>243</v>
      </c>
      <c r="B284" t="s">
        <v>84</v>
      </c>
      <c r="C284" t="s">
        <v>18</v>
      </c>
      <c r="E284">
        <v>812.27</v>
      </c>
      <c r="F284">
        <v>1</v>
      </c>
      <c r="G284" s="5">
        <v>2.06</v>
      </c>
      <c r="H284" s="5">
        <f t="shared" si="4"/>
        <v>0.25361025274847038</v>
      </c>
    </row>
    <row r="285" spans="1:10" x14ac:dyDescent="0.25">
      <c r="A285">
        <v>244</v>
      </c>
      <c r="B285" t="s">
        <v>84</v>
      </c>
      <c r="C285" t="s">
        <v>18</v>
      </c>
      <c r="E285">
        <v>863.06</v>
      </c>
      <c r="F285">
        <v>0.5</v>
      </c>
      <c r="G285" s="5">
        <v>2.08</v>
      </c>
      <c r="H285" s="5">
        <f t="shared" si="4"/>
        <v>0.24100294301670799</v>
      </c>
    </row>
    <row r="286" spans="1:10" x14ac:dyDescent="0.25">
      <c r="A286">
        <v>245</v>
      </c>
      <c r="B286" t="s">
        <v>84</v>
      </c>
      <c r="C286" t="s">
        <v>18</v>
      </c>
      <c r="E286">
        <v>864.88</v>
      </c>
      <c r="F286">
        <v>0.5</v>
      </c>
      <c r="G286" s="5">
        <v>3.81</v>
      </c>
      <c r="H286" s="5">
        <f t="shared" si="4"/>
        <v>0.44052354083803535</v>
      </c>
    </row>
    <row r="287" spans="1:10" x14ac:dyDescent="0.25">
      <c r="A287">
        <v>246</v>
      </c>
      <c r="B287" t="s">
        <v>84</v>
      </c>
      <c r="C287" t="s">
        <v>18</v>
      </c>
      <c r="E287">
        <v>869.58</v>
      </c>
      <c r="F287">
        <v>1</v>
      </c>
      <c r="G287" s="5">
        <v>2.23</v>
      </c>
      <c r="H287" s="5">
        <f t="shared" si="4"/>
        <v>0.25644564042411278</v>
      </c>
    </row>
    <row r="288" spans="1:10" x14ac:dyDescent="0.25">
      <c r="A288">
        <v>247</v>
      </c>
      <c r="B288" t="s">
        <v>84</v>
      </c>
      <c r="C288" t="s">
        <v>18</v>
      </c>
      <c r="E288">
        <v>879.91</v>
      </c>
      <c r="F288">
        <v>0.5</v>
      </c>
      <c r="G288" s="5">
        <v>2.31</v>
      </c>
      <c r="H288" s="5">
        <f t="shared" si="4"/>
        <v>0.26252684933686404</v>
      </c>
    </row>
    <row r="289" spans="1:10" x14ac:dyDescent="0.25">
      <c r="A289">
        <v>248</v>
      </c>
      <c r="B289" t="s">
        <v>84</v>
      </c>
      <c r="C289" t="s">
        <v>18</v>
      </c>
      <c r="E289">
        <v>893.75</v>
      </c>
      <c r="F289">
        <v>0.5</v>
      </c>
      <c r="G289" s="5">
        <v>1.79</v>
      </c>
      <c r="H289" s="5">
        <f t="shared" si="4"/>
        <v>0.20027972027972027</v>
      </c>
    </row>
    <row r="290" spans="1:10" x14ac:dyDescent="0.25">
      <c r="A290">
        <v>249</v>
      </c>
      <c r="B290" t="s">
        <v>84</v>
      </c>
      <c r="C290" t="s">
        <v>18</v>
      </c>
      <c r="E290">
        <v>906.65</v>
      </c>
      <c r="F290">
        <v>1</v>
      </c>
      <c r="G290" s="5">
        <v>1.84</v>
      </c>
      <c r="H290" s="5">
        <f t="shared" si="4"/>
        <v>0.20294490707549773</v>
      </c>
    </row>
    <row r="291" spans="1:10" x14ac:dyDescent="0.25">
      <c r="A291">
        <v>250</v>
      </c>
      <c r="B291" t="s">
        <v>84</v>
      </c>
      <c r="C291" t="s">
        <v>18</v>
      </c>
      <c r="E291">
        <v>959.25</v>
      </c>
      <c r="F291">
        <v>0.5</v>
      </c>
      <c r="G291" s="5">
        <v>2.08</v>
      </c>
      <c r="H291" s="5">
        <f t="shared" si="4"/>
        <v>0.21683606984623402</v>
      </c>
    </row>
    <row r="292" spans="1:10" x14ac:dyDescent="0.25">
      <c r="A292">
        <v>273</v>
      </c>
      <c r="B292" t="s">
        <v>89</v>
      </c>
      <c r="C292" t="s">
        <v>18</v>
      </c>
      <c r="E292">
        <v>1182.31</v>
      </c>
      <c r="F292">
        <v>0.79999999999995453</v>
      </c>
      <c r="G292" s="5">
        <v>0.73</v>
      </c>
      <c r="H292" s="5">
        <f t="shared" si="4"/>
        <v>6.1743535959266183E-2</v>
      </c>
    </row>
    <row r="293" spans="1:10" x14ac:dyDescent="0.25">
      <c r="A293">
        <v>274</v>
      </c>
      <c r="B293" t="s">
        <v>90</v>
      </c>
      <c r="C293" t="s">
        <v>91</v>
      </c>
      <c r="E293">
        <v>944</v>
      </c>
      <c r="G293" s="5">
        <v>2.0104771343621692</v>
      </c>
      <c r="H293" s="5">
        <f t="shared" si="4"/>
        <v>0.21297427270785693</v>
      </c>
      <c r="J293" t="s">
        <v>129</v>
      </c>
    </row>
    <row r="294" spans="1:10" x14ac:dyDescent="0.25">
      <c r="A294">
        <v>275</v>
      </c>
      <c r="B294" t="s">
        <v>90</v>
      </c>
      <c r="C294" t="s">
        <v>91</v>
      </c>
      <c r="E294">
        <v>970</v>
      </c>
      <c r="G294" s="5">
        <v>2.1237434517910239</v>
      </c>
      <c r="H294" s="5">
        <f t="shared" si="4"/>
        <v>0.21894262389598185</v>
      </c>
      <c r="J294" t="s">
        <v>129</v>
      </c>
    </row>
    <row r="295" spans="1:10" x14ac:dyDescent="0.25">
      <c r="A295">
        <v>276</v>
      </c>
      <c r="B295" t="s">
        <v>90</v>
      </c>
      <c r="C295" t="s">
        <v>91</v>
      </c>
      <c r="E295">
        <v>982</v>
      </c>
      <c r="G295" s="5">
        <v>2.0387937137193828</v>
      </c>
      <c r="H295" s="5">
        <f t="shared" si="4"/>
        <v>0.20761646779219783</v>
      </c>
      <c r="J295" t="s">
        <v>129</v>
      </c>
    </row>
    <row r="296" spans="1:10" x14ac:dyDescent="0.25">
      <c r="A296">
        <v>277</v>
      </c>
      <c r="B296" t="s">
        <v>90</v>
      </c>
      <c r="C296" t="s">
        <v>91</v>
      </c>
      <c r="E296">
        <v>989</v>
      </c>
      <c r="G296" s="5">
        <v>3.1997734673651426</v>
      </c>
      <c r="H296" s="5">
        <f t="shared" si="4"/>
        <v>0.32353624543631371</v>
      </c>
      <c r="J296" t="s">
        <v>129</v>
      </c>
    </row>
    <row r="297" spans="1:10" x14ac:dyDescent="0.25">
      <c r="A297">
        <v>278</v>
      </c>
      <c r="B297" t="s">
        <v>90</v>
      </c>
      <c r="C297" t="s">
        <v>91</v>
      </c>
      <c r="E297">
        <v>991</v>
      </c>
      <c r="G297" s="5">
        <v>2.0671102930765963</v>
      </c>
      <c r="H297" s="5">
        <f t="shared" si="4"/>
        <v>0.20858832422569082</v>
      </c>
      <c r="J297" t="s">
        <v>129</v>
      </c>
    </row>
    <row r="298" spans="1:10" x14ac:dyDescent="0.25">
      <c r="A298">
        <v>279</v>
      </c>
      <c r="B298" t="s">
        <v>90</v>
      </c>
      <c r="C298" t="s">
        <v>91</v>
      </c>
      <c r="E298">
        <v>997</v>
      </c>
      <c r="G298" s="5">
        <v>3.4263061022228518</v>
      </c>
      <c r="H298" s="5">
        <f t="shared" si="4"/>
        <v>0.34366159500730709</v>
      </c>
      <c r="J298" t="s">
        <v>129</v>
      </c>
    </row>
    <row r="299" spans="1:10" x14ac:dyDescent="0.25">
      <c r="A299">
        <v>280</v>
      </c>
      <c r="B299" t="s">
        <v>90</v>
      </c>
      <c r="C299" t="s">
        <v>91</v>
      </c>
      <c r="E299">
        <v>1033</v>
      </c>
      <c r="G299" s="5">
        <v>2.4069092453631602</v>
      </c>
      <c r="H299" s="5">
        <f t="shared" si="4"/>
        <v>0.23300186305548501</v>
      </c>
      <c r="J299" t="s">
        <v>129</v>
      </c>
    </row>
    <row r="300" spans="1:10" x14ac:dyDescent="0.25">
      <c r="A300">
        <v>281</v>
      </c>
      <c r="B300" t="s">
        <v>90</v>
      </c>
      <c r="C300" t="s">
        <v>91</v>
      </c>
      <c r="E300">
        <v>1042</v>
      </c>
      <c r="G300" s="5">
        <v>2.6334418802208694</v>
      </c>
      <c r="H300" s="5">
        <f t="shared" si="4"/>
        <v>0.25272954704614869</v>
      </c>
      <c r="J300" t="s">
        <v>129</v>
      </c>
    </row>
    <row r="301" spans="1:10" x14ac:dyDescent="0.25">
      <c r="A301">
        <v>282</v>
      </c>
      <c r="B301" t="s">
        <v>90</v>
      </c>
      <c r="C301" t="s">
        <v>91</v>
      </c>
      <c r="E301">
        <v>1047</v>
      </c>
      <c r="G301" s="5">
        <v>2.6051253008636559</v>
      </c>
      <c r="H301" s="5">
        <f t="shared" si="4"/>
        <v>0.24881808031171501</v>
      </c>
      <c r="J301" t="s">
        <v>129</v>
      </c>
    </row>
    <row r="302" spans="1:10" x14ac:dyDescent="0.25">
      <c r="A302">
        <v>283</v>
      </c>
      <c r="B302" t="s">
        <v>90</v>
      </c>
      <c r="C302" t="s">
        <v>91</v>
      </c>
      <c r="E302">
        <v>1057</v>
      </c>
      <c r="G302" s="5">
        <v>2.3502760866487331</v>
      </c>
      <c r="H302" s="5">
        <f t="shared" si="4"/>
        <v>0.2223534613669568</v>
      </c>
      <c r="J302" t="s">
        <v>129</v>
      </c>
    </row>
    <row r="303" spans="1:10" x14ac:dyDescent="0.25">
      <c r="A303">
        <v>284</v>
      </c>
      <c r="B303" t="s">
        <v>90</v>
      </c>
      <c r="C303" t="s">
        <v>91</v>
      </c>
      <c r="E303">
        <v>1061</v>
      </c>
      <c r="G303" s="5">
        <v>2.7183916182925105</v>
      </c>
      <c r="H303" s="5">
        <f t="shared" si="4"/>
        <v>0.25621033160155615</v>
      </c>
      <c r="J303" t="s">
        <v>129</v>
      </c>
    </row>
    <row r="304" spans="1:10" x14ac:dyDescent="0.25">
      <c r="A304">
        <v>285</v>
      </c>
      <c r="B304" t="s">
        <v>90</v>
      </c>
      <c r="C304" t="s">
        <v>91</v>
      </c>
      <c r="E304">
        <v>1069</v>
      </c>
      <c r="G304" s="5">
        <v>1.9255273962905282</v>
      </c>
      <c r="H304" s="5">
        <f t="shared" si="4"/>
        <v>0.18012417177647599</v>
      </c>
      <c r="J304" t="s">
        <v>129</v>
      </c>
    </row>
    <row r="305" spans="1:10" x14ac:dyDescent="0.25">
      <c r="A305">
        <v>316</v>
      </c>
      <c r="B305" t="s">
        <v>98</v>
      </c>
      <c r="C305" t="s">
        <v>18</v>
      </c>
      <c r="D305" t="s">
        <v>68</v>
      </c>
      <c r="E305">
        <v>859.52</v>
      </c>
      <c r="F305">
        <v>1</v>
      </c>
      <c r="G305" s="5">
        <v>0.92</v>
      </c>
      <c r="H305" s="5">
        <f t="shared" si="4"/>
        <v>0.10703648548026805</v>
      </c>
      <c r="J305" t="s">
        <v>99</v>
      </c>
    </row>
    <row r="306" spans="1:10" x14ac:dyDescent="0.25">
      <c r="A306">
        <v>317</v>
      </c>
      <c r="B306" t="s">
        <v>98</v>
      </c>
      <c r="C306" t="s">
        <v>18</v>
      </c>
      <c r="D306" t="s">
        <v>68</v>
      </c>
      <c r="E306">
        <v>860.52</v>
      </c>
      <c r="F306">
        <v>1</v>
      </c>
      <c r="G306" s="5">
        <v>0.89</v>
      </c>
      <c r="H306" s="5">
        <f t="shared" si="4"/>
        <v>0.10342583554130061</v>
      </c>
      <c r="J306" t="s">
        <v>99</v>
      </c>
    </row>
    <row r="307" spans="1:10" x14ac:dyDescent="0.25">
      <c r="A307">
        <v>318</v>
      </c>
      <c r="B307" t="s">
        <v>98</v>
      </c>
      <c r="C307" t="s">
        <v>18</v>
      </c>
      <c r="D307" t="s">
        <v>68</v>
      </c>
      <c r="E307">
        <v>861.52</v>
      </c>
      <c r="F307">
        <v>1</v>
      </c>
      <c r="G307" s="5">
        <v>1.25</v>
      </c>
      <c r="H307" s="5">
        <f t="shared" si="4"/>
        <v>0.14509239483703221</v>
      </c>
      <c r="J307" t="s">
        <v>99</v>
      </c>
    </row>
    <row r="308" spans="1:10" x14ac:dyDescent="0.25">
      <c r="A308">
        <v>319</v>
      </c>
      <c r="B308" t="s">
        <v>98</v>
      </c>
      <c r="C308" t="s">
        <v>18</v>
      </c>
      <c r="D308" t="s">
        <v>68</v>
      </c>
      <c r="E308">
        <v>890.05</v>
      </c>
      <c r="F308">
        <v>1</v>
      </c>
      <c r="G308" s="5">
        <v>1.2</v>
      </c>
      <c r="H308" s="5">
        <f t="shared" si="4"/>
        <v>0.13482388629852254</v>
      </c>
      <c r="J308" t="s">
        <v>99</v>
      </c>
    </row>
    <row r="309" spans="1:10" x14ac:dyDescent="0.25">
      <c r="A309">
        <v>320</v>
      </c>
      <c r="B309" t="s">
        <v>100</v>
      </c>
      <c r="C309" t="s">
        <v>18</v>
      </c>
      <c r="D309" t="s">
        <v>40</v>
      </c>
      <c r="E309">
        <v>538.66</v>
      </c>
      <c r="F309">
        <v>1</v>
      </c>
      <c r="G309" s="5">
        <v>0.39</v>
      </c>
      <c r="H309" s="5">
        <f t="shared" si="4"/>
        <v>7.240188616195746E-2</v>
      </c>
    </row>
    <row r="310" spans="1:10" x14ac:dyDescent="0.25">
      <c r="A310">
        <v>321</v>
      </c>
      <c r="B310" t="s">
        <v>100</v>
      </c>
      <c r="C310" t="s">
        <v>18</v>
      </c>
      <c r="D310" t="s">
        <v>42</v>
      </c>
      <c r="E310">
        <v>590.53</v>
      </c>
      <c r="F310">
        <v>1</v>
      </c>
      <c r="G310" s="5">
        <v>0.18</v>
      </c>
      <c r="H310" s="5">
        <f t="shared" si="4"/>
        <v>3.0481093255211422E-2</v>
      </c>
    </row>
    <row r="311" spans="1:10" x14ac:dyDescent="0.25">
      <c r="A311">
        <v>322</v>
      </c>
      <c r="B311" t="s">
        <v>100</v>
      </c>
      <c r="C311" t="s">
        <v>18</v>
      </c>
      <c r="D311" t="s">
        <v>42</v>
      </c>
      <c r="E311">
        <v>591.53</v>
      </c>
      <c r="F311">
        <v>1</v>
      </c>
      <c r="G311" s="5">
        <v>0.13</v>
      </c>
      <c r="H311" s="5">
        <f t="shared" si="4"/>
        <v>2.1976907341977586E-2</v>
      </c>
    </row>
    <row r="312" spans="1:10" x14ac:dyDescent="0.25">
      <c r="A312">
        <v>323</v>
      </c>
      <c r="B312" t="s">
        <v>100</v>
      </c>
      <c r="C312" t="s">
        <v>18</v>
      </c>
      <c r="D312" t="s">
        <v>42</v>
      </c>
      <c r="E312">
        <v>593.97</v>
      </c>
      <c r="F312">
        <v>1</v>
      </c>
      <c r="G312" s="5">
        <v>0.28999999999999998</v>
      </c>
      <c r="H312" s="5">
        <f t="shared" si="4"/>
        <v>4.8824014680876132E-2</v>
      </c>
    </row>
    <row r="313" spans="1:10" x14ac:dyDescent="0.25">
      <c r="A313">
        <v>324</v>
      </c>
      <c r="B313" t="s">
        <v>100</v>
      </c>
      <c r="C313" t="s">
        <v>18</v>
      </c>
      <c r="D313" t="s">
        <v>42</v>
      </c>
      <c r="E313">
        <v>606.16</v>
      </c>
      <c r="F313">
        <v>1</v>
      </c>
      <c r="G313" s="5">
        <v>0.13</v>
      </c>
      <c r="H313" s="5">
        <f t="shared" si="4"/>
        <v>2.1446482776824601E-2</v>
      </c>
    </row>
    <row r="314" spans="1:10" x14ac:dyDescent="0.25">
      <c r="A314">
        <v>325</v>
      </c>
      <c r="B314" t="s">
        <v>100</v>
      </c>
      <c r="C314" t="s">
        <v>18</v>
      </c>
      <c r="D314" t="s">
        <v>42</v>
      </c>
      <c r="E314">
        <v>608.94000000000005</v>
      </c>
      <c r="F314">
        <v>1</v>
      </c>
      <c r="G314" s="5">
        <v>0.14000000000000001</v>
      </c>
      <c r="H314" s="5">
        <f t="shared" si="4"/>
        <v>2.2990770847702565E-2</v>
      </c>
    </row>
    <row r="315" spans="1:10" x14ac:dyDescent="0.25">
      <c r="A315">
        <v>326</v>
      </c>
      <c r="B315" t="s">
        <v>100</v>
      </c>
      <c r="C315" t="s">
        <v>18</v>
      </c>
      <c r="D315" t="s">
        <v>42</v>
      </c>
      <c r="E315">
        <v>618.80999999999995</v>
      </c>
      <c r="F315">
        <v>1</v>
      </c>
      <c r="G315" s="5">
        <v>0.28000000000000003</v>
      </c>
      <c r="H315" s="5">
        <f t="shared" si="4"/>
        <v>4.5248137554338173E-2</v>
      </c>
    </row>
    <row r="316" spans="1:10" x14ac:dyDescent="0.25">
      <c r="A316">
        <v>327</v>
      </c>
      <c r="B316" t="s">
        <v>100</v>
      </c>
      <c r="C316" t="s">
        <v>18</v>
      </c>
      <c r="D316" t="s">
        <v>42</v>
      </c>
      <c r="E316">
        <v>621.05999999999995</v>
      </c>
      <c r="F316">
        <v>1</v>
      </c>
      <c r="G316" s="5">
        <v>0.25</v>
      </c>
      <c r="H316" s="5">
        <f t="shared" si="4"/>
        <v>4.0253759701156092E-2</v>
      </c>
    </row>
    <row r="317" spans="1:10" x14ac:dyDescent="0.25">
      <c r="A317">
        <v>328</v>
      </c>
      <c r="B317" t="s">
        <v>100</v>
      </c>
      <c r="C317" t="s">
        <v>18</v>
      </c>
      <c r="D317" t="s">
        <v>42</v>
      </c>
      <c r="E317">
        <v>622.05999999999995</v>
      </c>
      <c r="F317">
        <v>1</v>
      </c>
      <c r="G317" s="5">
        <v>0.38</v>
      </c>
      <c r="H317" s="5">
        <f t="shared" si="4"/>
        <v>6.1087354917532075E-2</v>
      </c>
    </row>
    <row r="318" spans="1:10" x14ac:dyDescent="0.25">
      <c r="A318">
        <v>329</v>
      </c>
      <c r="B318" t="s">
        <v>100</v>
      </c>
      <c r="C318" t="s">
        <v>18</v>
      </c>
      <c r="D318" t="s">
        <v>42</v>
      </c>
      <c r="E318">
        <v>623.9</v>
      </c>
      <c r="F318">
        <v>1</v>
      </c>
      <c r="G318" s="5">
        <v>0.2</v>
      </c>
      <c r="H318" s="5">
        <f t="shared" si="4"/>
        <v>3.205641929796442E-2</v>
      </c>
    </row>
    <row r="319" spans="1:10" x14ac:dyDescent="0.25">
      <c r="A319">
        <v>330</v>
      </c>
      <c r="B319" t="s">
        <v>100</v>
      </c>
      <c r="C319" t="s">
        <v>18</v>
      </c>
      <c r="D319" t="s">
        <v>42</v>
      </c>
      <c r="E319">
        <v>630.21</v>
      </c>
      <c r="F319">
        <v>0.5</v>
      </c>
      <c r="G319" s="5">
        <v>0.56000000000000005</v>
      </c>
      <c r="H319" s="5">
        <f t="shared" si="4"/>
        <v>8.8859269132511395E-2</v>
      </c>
    </row>
    <row r="320" spans="1:10" x14ac:dyDescent="0.25">
      <c r="A320">
        <v>331</v>
      </c>
      <c r="B320" t="s">
        <v>100</v>
      </c>
      <c r="C320" t="s">
        <v>18</v>
      </c>
      <c r="D320" t="s">
        <v>43</v>
      </c>
      <c r="E320">
        <v>648.38</v>
      </c>
      <c r="F320">
        <v>1</v>
      </c>
      <c r="G320" s="5">
        <v>0.28999999999999998</v>
      </c>
      <c r="H320" s="5">
        <f t="shared" si="4"/>
        <v>4.4726857706900276E-2</v>
      </c>
    </row>
    <row r="321" spans="1:10" x14ac:dyDescent="0.25">
      <c r="A321">
        <v>332</v>
      </c>
      <c r="B321" t="s">
        <v>101</v>
      </c>
      <c r="C321" t="s">
        <v>18</v>
      </c>
      <c r="E321">
        <v>1399.54</v>
      </c>
      <c r="F321">
        <v>1</v>
      </c>
      <c r="G321" s="5">
        <v>1.24</v>
      </c>
      <c r="H321" s="5">
        <f t="shared" si="4"/>
        <v>8.8600540177486892E-2</v>
      </c>
      <c r="J321" t="s">
        <v>102</v>
      </c>
    </row>
    <row r="322" spans="1:10" x14ac:dyDescent="0.25">
      <c r="A322">
        <v>333</v>
      </c>
      <c r="B322" t="s">
        <v>101</v>
      </c>
      <c r="C322" t="s">
        <v>18</v>
      </c>
      <c r="E322">
        <v>1401.14</v>
      </c>
      <c r="F322">
        <v>1</v>
      </c>
      <c r="G322" s="5">
        <v>0.95</v>
      </c>
      <c r="H322" s="5">
        <f t="shared" si="4"/>
        <v>6.7801932711934562E-2</v>
      </c>
      <c r="J322" t="s">
        <v>102</v>
      </c>
    </row>
    <row r="323" spans="1:10" x14ac:dyDescent="0.25">
      <c r="A323">
        <v>334</v>
      </c>
      <c r="B323" t="s">
        <v>101</v>
      </c>
      <c r="C323" t="s">
        <v>18</v>
      </c>
      <c r="E323">
        <v>1402.65</v>
      </c>
      <c r="F323">
        <v>1</v>
      </c>
      <c r="G323" s="5">
        <v>0.79</v>
      </c>
      <c r="H323" s="5">
        <f t="shared" ref="H323:H386" si="5">(G323/E323)*100</f>
        <v>5.6321962000499048E-2</v>
      </c>
      <c r="J323" t="s">
        <v>102</v>
      </c>
    </row>
    <row r="324" spans="1:10" x14ac:dyDescent="0.25">
      <c r="A324">
        <v>335</v>
      </c>
      <c r="B324" t="s">
        <v>101</v>
      </c>
      <c r="C324" t="s">
        <v>18</v>
      </c>
      <c r="E324">
        <v>1403.65</v>
      </c>
      <c r="F324">
        <v>1</v>
      </c>
      <c r="G324" s="5">
        <v>0.76</v>
      </c>
      <c r="H324" s="5">
        <f t="shared" si="5"/>
        <v>5.4144551704484734E-2</v>
      </c>
      <c r="J324" t="s">
        <v>102</v>
      </c>
    </row>
    <row r="325" spans="1:10" x14ac:dyDescent="0.25">
      <c r="A325">
        <v>336</v>
      </c>
      <c r="B325" t="s">
        <v>101</v>
      </c>
      <c r="C325" t="s">
        <v>18</v>
      </c>
      <c r="E325">
        <v>1405.3</v>
      </c>
      <c r="F325">
        <v>1</v>
      </c>
      <c r="G325" s="5">
        <v>0.83</v>
      </c>
      <c r="H325" s="5">
        <f t="shared" si="5"/>
        <v>5.9062121966839819E-2</v>
      </c>
      <c r="J325" t="s">
        <v>102</v>
      </c>
    </row>
    <row r="326" spans="1:10" x14ac:dyDescent="0.25">
      <c r="A326">
        <v>337</v>
      </c>
      <c r="B326" t="s">
        <v>101</v>
      </c>
      <c r="C326" t="s">
        <v>18</v>
      </c>
      <c r="E326">
        <v>1406.3</v>
      </c>
      <c r="F326">
        <v>1</v>
      </c>
      <c r="G326" s="5">
        <v>0.59</v>
      </c>
      <c r="H326" s="5">
        <f t="shared" si="5"/>
        <v>4.1954063855507359E-2</v>
      </c>
      <c r="J326" t="s">
        <v>102</v>
      </c>
    </row>
    <row r="327" spans="1:10" x14ac:dyDescent="0.25">
      <c r="A327">
        <v>338</v>
      </c>
      <c r="B327" t="s">
        <v>103</v>
      </c>
      <c r="C327" t="s">
        <v>18</v>
      </c>
      <c r="E327">
        <v>1192.3599999999999</v>
      </c>
      <c r="F327">
        <v>1</v>
      </c>
      <c r="G327" s="5">
        <v>2.42</v>
      </c>
      <c r="H327" s="5">
        <f t="shared" si="5"/>
        <v>0.20295883793485189</v>
      </c>
      <c r="J327" t="s">
        <v>104</v>
      </c>
    </row>
    <row r="328" spans="1:10" x14ac:dyDescent="0.25">
      <c r="A328">
        <v>339</v>
      </c>
      <c r="B328" t="s">
        <v>103</v>
      </c>
      <c r="C328" t="s">
        <v>18</v>
      </c>
      <c r="E328">
        <v>1193.5</v>
      </c>
      <c r="F328">
        <v>1</v>
      </c>
      <c r="G328" s="5">
        <v>3.5</v>
      </c>
      <c r="H328" s="5">
        <f t="shared" si="5"/>
        <v>0.2932551319648094</v>
      </c>
      <c r="J328" t="s">
        <v>104</v>
      </c>
    </row>
    <row r="329" spans="1:10" x14ac:dyDescent="0.25">
      <c r="A329">
        <v>340</v>
      </c>
      <c r="B329" t="s">
        <v>103</v>
      </c>
      <c r="C329" t="s">
        <v>18</v>
      </c>
      <c r="E329">
        <v>1194.68</v>
      </c>
      <c r="F329">
        <v>1</v>
      </c>
      <c r="G329" s="5">
        <v>2.25</v>
      </c>
      <c r="H329" s="5">
        <f t="shared" si="5"/>
        <v>0.18833495161884353</v>
      </c>
      <c r="J329" t="s">
        <v>104</v>
      </c>
    </row>
    <row r="330" spans="1:10" x14ac:dyDescent="0.25">
      <c r="A330">
        <v>341</v>
      </c>
      <c r="B330" t="s">
        <v>103</v>
      </c>
      <c r="C330" t="s">
        <v>18</v>
      </c>
      <c r="E330">
        <v>1197.6500000000001</v>
      </c>
      <c r="F330">
        <v>1</v>
      </c>
      <c r="G330" s="5">
        <v>3.26</v>
      </c>
      <c r="H330" s="5">
        <f t="shared" si="5"/>
        <v>0.27219972446040158</v>
      </c>
      <c r="J330" t="s">
        <v>104</v>
      </c>
    </row>
    <row r="331" spans="1:10" x14ac:dyDescent="0.25">
      <c r="A331">
        <v>342</v>
      </c>
      <c r="B331" t="s">
        <v>103</v>
      </c>
      <c r="C331" t="s">
        <v>18</v>
      </c>
      <c r="E331">
        <v>1199.07</v>
      </c>
      <c r="F331">
        <v>1</v>
      </c>
      <c r="G331" s="5">
        <v>3.03</v>
      </c>
      <c r="H331" s="5">
        <f t="shared" si="5"/>
        <v>0.25269583927543848</v>
      </c>
      <c r="J331" t="s">
        <v>104</v>
      </c>
    </row>
    <row r="332" spans="1:10" x14ac:dyDescent="0.25">
      <c r="A332">
        <v>343</v>
      </c>
      <c r="B332" t="s">
        <v>103</v>
      </c>
      <c r="C332" t="s">
        <v>18</v>
      </c>
      <c r="E332">
        <v>1203.75</v>
      </c>
      <c r="F332">
        <v>1</v>
      </c>
      <c r="G332" s="5">
        <v>3.58</v>
      </c>
      <c r="H332" s="5">
        <f t="shared" si="5"/>
        <v>0.29740394600207681</v>
      </c>
      <c r="J332" t="s">
        <v>104</v>
      </c>
    </row>
    <row r="333" spans="1:10" x14ac:dyDescent="0.25">
      <c r="A333">
        <v>344</v>
      </c>
      <c r="B333" t="s">
        <v>103</v>
      </c>
      <c r="C333" t="s">
        <v>18</v>
      </c>
      <c r="E333">
        <v>1205.43</v>
      </c>
      <c r="F333">
        <v>1</v>
      </c>
      <c r="G333" s="5">
        <v>2.88</v>
      </c>
      <c r="H333" s="5">
        <f t="shared" si="5"/>
        <v>0.23891889201363825</v>
      </c>
      <c r="J333" t="s">
        <v>104</v>
      </c>
    </row>
    <row r="334" spans="1:10" x14ac:dyDescent="0.25">
      <c r="A334">
        <v>345</v>
      </c>
      <c r="B334" t="s">
        <v>103</v>
      </c>
      <c r="C334" t="s">
        <v>18</v>
      </c>
      <c r="E334">
        <v>1207.29</v>
      </c>
      <c r="F334">
        <v>1</v>
      </c>
      <c r="G334" s="5">
        <v>2.46</v>
      </c>
      <c r="H334" s="5">
        <f t="shared" si="5"/>
        <v>0.20376214496931142</v>
      </c>
      <c r="J334" t="s">
        <v>104</v>
      </c>
    </row>
    <row r="335" spans="1:10" x14ac:dyDescent="0.25">
      <c r="A335">
        <v>346</v>
      </c>
      <c r="B335" t="s">
        <v>103</v>
      </c>
      <c r="C335" t="s">
        <v>18</v>
      </c>
      <c r="E335">
        <v>1210.71</v>
      </c>
      <c r="F335">
        <v>0.5</v>
      </c>
      <c r="G335" s="5">
        <v>1.92</v>
      </c>
      <c r="H335" s="5">
        <f t="shared" si="5"/>
        <v>0.15858463215798993</v>
      </c>
      <c r="J335" t="s">
        <v>104</v>
      </c>
    </row>
    <row r="336" spans="1:10" x14ac:dyDescent="0.25">
      <c r="A336">
        <v>347</v>
      </c>
      <c r="B336" t="s">
        <v>103</v>
      </c>
      <c r="C336" t="s">
        <v>18</v>
      </c>
      <c r="E336">
        <v>1213.3399999999999</v>
      </c>
      <c r="F336">
        <v>1</v>
      </c>
      <c r="G336" s="5">
        <v>1.51</v>
      </c>
      <c r="H336" s="5">
        <f t="shared" si="5"/>
        <v>0.1244498656600788</v>
      </c>
      <c r="J336" t="s">
        <v>104</v>
      </c>
    </row>
    <row r="337" spans="1:10" x14ac:dyDescent="0.25">
      <c r="A337">
        <v>348</v>
      </c>
      <c r="B337" t="s">
        <v>103</v>
      </c>
      <c r="C337" t="s">
        <v>18</v>
      </c>
      <c r="E337">
        <v>1218.1199999999999</v>
      </c>
      <c r="F337">
        <v>0.5</v>
      </c>
      <c r="G337" s="5">
        <v>1.97</v>
      </c>
      <c r="H337" s="5">
        <f t="shared" si="5"/>
        <v>0.16172462483170788</v>
      </c>
      <c r="J337" t="s">
        <v>104</v>
      </c>
    </row>
    <row r="338" spans="1:10" x14ac:dyDescent="0.25">
      <c r="A338">
        <v>349</v>
      </c>
      <c r="B338" t="s">
        <v>103</v>
      </c>
      <c r="C338" t="s">
        <v>18</v>
      </c>
      <c r="E338">
        <v>1238.21</v>
      </c>
      <c r="F338">
        <v>1</v>
      </c>
      <c r="G338" s="5">
        <v>1.99</v>
      </c>
      <c r="H338" s="5">
        <f t="shared" si="5"/>
        <v>0.16071587210570096</v>
      </c>
      <c r="J338" t="s">
        <v>104</v>
      </c>
    </row>
    <row r="339" spans="1:10" x14ac:dyDescent="0.25">
      <c r="A339">
        <v>350</v>
      </c>
      <c r="B339" t="s">
        <v>103</v>
      </c>
      <c r="C339" t="s">
        <v>18</v>
      </c>
      <c r="E339">
        <v>1251.71</v>
      </c>
      <c r="F339">
        <v>1</v>
      </c>
      <c r="G339" s="5">
        <v>1.47</v>
      </c>
      <c r="H339" s="5">
        <f t="shared" si="5"/>
        <v>0.11743934297880498</v>
      </c>
      <c r="J339" t="s">
        <v>104</v>
      </c>
    </row>
    <row r="340" spans="1:10" x14ac:dyDescent="0.25">
      <c r="A340">
        <v>351</v>
      </c>
      <c r="B340" t="s">
        <v>103</v>
      </c>
      <c r="C340" t="s">
        <v>18</v>
      </c>
      <c r="E340">
        <v>1253.48</v>
      </c>
      <c r="F340">
        <v>1</v>
      </c>
      <c r="G340" s="5">
        <v>1.9</v>
      </c>
      <c r="H340" s="5">
        <f t="shared" si="5"/>
        <v>0.15157800682898809</v>
      </c>
      <c r="J340" t="s">
        <v>104</v>
      </c>
    </row>
    <row r="341" spans="1:10" x14ac:dyDescent="0.25">
      <c r="A341">
        <v>352</v>
      </c>
      <c r="B341" t="s">
        <v>103</v>
      </c>
      <c r="C341" t="s">
        <v>18</v>
      </c>
      <c r="E341">
        <v>1254.48</v>
      </c>
      <c r="F341">
        <v>1</v>
      </c>
      <c r="G341" s="5">
        <v>2.78</v>
      </c>
      <c r="H341" s="5">
        <f t="shared" si="5"/>
        <v>0.22160576493846057</v>
      </c>
      <c r="J341" t="s">
        <v>104</v>
      </c>
    </row>
    <row r="342" spans="1:10" x14ac:dyDescent="0.25">
      <c r="A342">
        <v>353</v>
      </c>
      <c r="B342" t="s">
        <v>103</v>
      </c>
      <c r="C342" t="s">
        <v>18</v>
      </c>
      <c r="E342">
        <v>1255.48</v>
      </c>
      <c r="F342">
        <v>1</v>
      </c>
      <c r="G342" s="5">
        <v>3.27</v>
      </c>
      <c r="H342" s="5">
        <f t="shared" si="5"/>
        <v>0.26045815146398188</v>
      </c>
      <c r="J342" t="s">
        <v>104</v>
      </c>
    </row>
    <row r="343" spans="1:10" x14ac:dyDescent="0.25">
      <c r="A343">
        <v>354</v>
      </c>
      <c r="B343" t="s">
        <v>103</v>
      </c>
      <c r="C343" t="s">
        <v>18</v>
      </c>
      <c r="E343">
        <v>1271.31</v>
      </c>
      <c r="F343">
        <v>1</v>
      </c>
      <c r="G343" s="5">
        <v>1.63</v>
      </c>
      <c r="H343" s="5">
        <f t="shared" si="5"/>
        <v>0.12821420424601396</v>
      </c>
      <c r="J343" t="s">
        <v>104</v>
      </c>
    </row>
    <row r="344" spans="1:10" x14ac:dyDescent="0.25">
      <c r="A344">
        <v>355</v>
      </c>
      <c r="B344" t="s">
        <v>103</v>
      </c>
      <c r="C344" t="s">
        <v>18</v>
      </c>
      <c r="E344">
        <v>1272.74</v>
      </c>
      <c r="F344">
        <v>1</v>
      </c>
      <c r="G344" s="5">
        <v>2.1</v>
      </c>
      <c r="H344" s="5">
        <f t="shared" si="5"/>
        <v>0.16499835001649985</v>
      </c>
      <c r="J344" t="s">
        <v>104</v>
      </c>
    </row>
    <row r="345" spans="1:10" x14ac:dyDescent="0.25">
      <c r="A345">
        <v>356</v>
      </c>
      <c r="B345" t="s">
        <v>105</v>
      </c>
      <c r="C345" t="s">
        <v>18</v>
      </c>
      <c r="E345">
        <v>1056.72</v>
      </c>
      <c r="F345">
        <v>0.5</v>
      </c>
      <c r="G345" s="5">
        <v>2.13</v>
      </c>
      <c r="H345" s="5">
        <f t="shared" si="5"/>
        <v>0.2015671133318192</v>
      </c>
    </row>
    <row r="346" spans="1:10" x14ac:dyDescent="0.25">
      <c r="A346">
        <v>357</v>
      </c>
      <c r="B346" t="s">
        <v>105</v>
      </c>
      <c r="C346" t="s">
        <v>18</v>
      </c>
      <c r="E346">
        <v>1058.93</v>
      </c>
      <c r="F346">
        <v>1</v>
      </c>
      <c r="G346" s="5">
        <v>1.96</v>
      </c>
      <c r="H346" s="5">
        <f t="shared" si="5"/>
        <v>0.18509249903204175</v>
      </c>
    </row>
    <row r="347" spans="1:10" x14ac:dyDescent="0.25">
      <c r="A347">
        <v>358</v>
      </c>
      <c r="B347" t="s">
        <v>105</v>
      </c>
      <c r="C347" t="s">
        <v>18</v>
      </c>
      <c r="E347">
        <v>1073.33</v>
      </c>
      <c r="F347">
        <v>1</v>
      </c>
      <c r="G347" s="5">
        <v>2.2799999999999998</v>
      </c>
      <c r="H347" s="5">
        <f t="shared" si="5"/>
        <v>0.21242301994726692</v>
      </c>
    </row>
    <row r="348" spans="1:10" x14ac:dyDescent="0.25">
      <c r="A348">
        <v>359</v>
      </c>
      <c r="B348" t="s">
        <v>105</v>
      </c>
      <c r="C348" t="s">
        <v>18</v>
      </c>
      <c r="E348">
        <v>1075.07</v>
      </c>
      <c r="F348">
        <v>1</v>
      </c>
      <c r="G348" s="5">
        <v>2.64</v>
      </c>
      <c r="H348" s="5">
        <f t="shared" si="5"/>
        <v>0.24556540504339255</v>
      </c>
    </row>
    <row r="349" spans="1:10" x14ac:dyDescent="0.25">
      <c r="A349">
        <v>360</v>
      </c>
      <c r="B349" t="s">
        <v>105</v>
      </c>
      <c r="C349" t="s">
        <v>18</v>
      </c>
      <c r="E349">
        <v>1076.43</v>
      </c>
      <c r="F349">
        <v>1</v>
      </c>
      <c r="G349" s="5">
        <v>2.99</v>
      </c>
      <c r="H349" s="5">
        <f t="shared" si="5"/>
        <v>0.27777003613797463</v>
      </c>
    </row>
    <row r="350" spans="1:10" x14ac:dyDescent="0.25">
      <c r="A350">
        <v>361</v>
      </c>
      <c r="B350" t="s">
        <v>105</v>
      </c>
      <c r="C350" t="s">
        <v>18</v>
      </c>
      <c r="E350">
        <v>1093.47</v>
      </c>
      <c r="F350">
        <v>1</v>
      </c>
      <c r="G350" s="5">
        <v>2.4500000000000002</v>
      </c>
      <c r="H350" s="5">
        <f t="shared" si="5"/>
        <v>0.22405735868382309</v>
      </c>
    </row>
    <row r="351" spans="1:10" x14ac:dyDescent="0.25">
      <c r="A351">
        <v>362</v>
      </c>
      <c r="B351" t="s">
        <v>105</v>
      </c>
      <c r="C351" t="s">
        <v>18</v>
      </c>
      <c r="E351">
        <v>1094.47</v>
      </c>
      <c r="F351">
        <v>1</v>
      </c>
      <c r="G351" s="5">
        <v>2.46</v>
      </c>
      <c r="H351" s="5">
        <f t="shared" si="5"/>
        <v>0.22476632525331897</v>
      </c>
    </row>
    <row r="352" spans="1:10" x14ac:dyDescent="0.25">
      <c r="A352">
        <v>363</v>
      </c>
      <c r="B352" t="s">
        <v>105</v>
      </c>
      <c r="C352" t="s">
        <v>18</v>
      </c>
      <c r="E352">
        <v>1124.48</v>
      </c>
      <c r="F352">
        <v>1</v>
      </c>
      <c r="G352" s="5">
        <v>2.57</v>
      </c>
      <c r="H352" s="5">
        <f t="shared" si="5"/>
        <v>0.22855008537279453</v>
      </c>
    </row>
    <row r="353" spans="1:10" x14ac:dyDescent="0.25">
      <c r="A353">
        <v>364</v>
      </c>
      <c r="B353" t="s">
        <v>105</v>
      </c>
      <c r="C353" t="s">
        <v>18</v>
      </c>
      <c r="E353">
        <v>1138.1199999999999</v>
      </c>
      <c r="F353">
        <v>1</v>
      </c>
      <c r="G353" s="5">
        <v>2.68</v>
      </c>
      <c r="H353" s="5">
        <f t="shared" si="5"/>
        <v>0.23547604821987142</v>
      </c>
    </row>
    <row r="354" spans="1:10" x14ac:dyDescent="0.25">
      <c r="A354">
        <v>365</v>
      </c>
      <c r="B354" t="s">
        <v>105</v>
      </c>
      <c r="C354" t="s">
        <v>18</v>
      </c>
      <c r="E354">
        <v>1139.1199999999999</v>
      </c>
      <c r="F354">
        <v>1</v>
      </c>
      <c r="G354" s="5">
        <v>2.1800000000000002</v>
      </c>
      <c r="H354" s="5">
        <f t="shared" si="5"/>
        <v>0.19137579886227968</v>
      </c>
    </row>
    <row r="355" spans="1:10" x14ac:dyDescent="0.25">
      <c r="A355">
        <v>366</v>
      </c>
      <c r="B355" t="s">
        <v>106</v>
      </c>
      <c r="C355" t="s">
        <v>18</v>
      </c>
      <c r="E355">
        <v>960.79</v>
      </c>
      <c r="F355">
        <v>1</v>
      </c>
      <c r="G355" s="5">
        <v>2.62</v>
      </c>
      <c r="H355" s="5">
        <f t="shared" si="5"/>
        <v>0.2726922636580314</v>
      </c>
      <c r="J355" t="s">
        <v>107</v>
      </c>
    </row>
    <row r="356" spans="1:10" x14ac:dyDescent="0.25">
      <c r="A356">
        <v>367</v>
      </c>
      <c r="B356" t="s">
        <v>106</v>
      </c>
      <c r="C356" t="s">
        <v>18</v>
      </c>
      <c r="E356">
        <v>963.35</v>
      </c>
      <c r="F356">
        <v>1</v>
      </c>
      <c r="G356" s="5">
        <v>2.61</v>
      </c>
      <c r="H356" s="5">
        <f t="shared" si="5"/>
        <v>0.27092956869258311</v>
      </c>
      <c r="J356" t="s">
        <v>107</v>
      </c>
    </row>
    <row r="357" spans="1:10" x14ac:dyDescent="0.25">
      <c r="A357">
        <v>368</v>
      </c>
      <c r="B357" t="s">
        <v>106</v>
      </c>
      <c r="C357" t="s">
        <v>18</v>
      </c>
      <c r="E357">
        <v>964.35</v>
      </c>
      <c r="F357">
        <v>1</v>
      </c>
      <c r="G357" s="5">
        <v>3.29</v>
      </c>
      <c r="H357" s="5">
        <f t="shared" si="5"/>
        <v>0.34116244102245036</v>
      </c>
      <c r="J357" t="s">
        <v>107</v>
      </c>
    </row>
    <row r="358" spans="1:10" x14ac:dyDescent="0.25">
      <c r="A358">
        <v>369</v>
      </c>
      <c r="B358" t="s">
        <v>106</v>
      </c>
      <c r="C358" t="s">
        <v>18</v>
      </c>
      <c r="E358">
        <v>967.71</v>
      </c>
      <c r="F358">
        <v>0.5</v>
      </c>
      <c r="G358" s="5">
        <v>3.31</v>
      </c>
      <c r="H358" s="5">
        <f t="shared" si="5"/>
        <v>0.34204462080581993</v>
      </c>
      <c r="J358" t="s">
        <v>107</v>
      </c>
    </row>
    <row r="359" spans="1:10" x14ac:dyDescent="0.25">
      <c r="A359">
        <v>370</v>
      </c>
      <c r="B359" t="s">
        <v>106</v>
      </c>
      <c r="C359" t="s">
        <v>18</v>
      </c>
      <c r="E359">
        <v>1050.01</v>
      </c>
      <c r="F359">
        <v>0.5</v>
      </c>
      <c r="G359" s="5">
        <v>4.42</v>
      </c>
      <c r="H359" s="5">
        <f t="shared" si="5"/>
        <v>0.42094837192026741</v>
      </c>
      <c r="J359" t="s">
        <v>107</v>
      </c>
    </row>
    <row r="360" spans="1:10" x14ac:dyDescent="0.25">
      <c r="A360">
        <v>371</v>
      </c>
      <c r="B360" t="s">
        <v>106</v>
      </c>
      <c r="C360" t="s">
        <v>18</v>
      </c>
      <c r="E360">
        <v>1055.27</v>
      </c>
      <c r="F360">
        <v>1</v>
      </c>
      <c r="G360" s="5">
        <v>2.85</v>
      </c>
      <c r="H360" s="5">
        <f t="shared" si="5"/>
        <v>0.27007306187042179</v>
      </c>
      <c r="J360" t="s">
        <v>107</v>
      </c>
    </row>
    <row r="361" spans="1:10" x14ac:dyDescent="0.25">
      <c r="A361">
        <v>409</v>
      </c>
      <c r="B361" t="s">
        <v>110</v>
      </c>
      <c r="C361" t="s">
        <v>18</v>
      </c>
      <c r="E361">
        <v>1348.6599999999999</v>
      </c>
      <c r="F361">
        <v>0.70000000000004547</v>
      </c>
      <c r="G361" s="5">
        <v>2.5</v>
      </c>
      <c r="H361" s="5">
        <f t="shared" si="5"/>
        <v>0.18536918126140023</v>
      </c>
    </row>
    <row r="362" spans="1:10" x14ac:dyDescent="0.25">
      <c r="A362">
        <v>411</v>
      </c>
      <c r="B362" t="s">
        <v>110</v>
      </c>
      <c r="C362" t="s">
        <v>18</v>
      </c>
      <c r="E362">
        <v>1360.04</v>
      </c>
      <c r="F362">
        <v>0.79999999999995453</v>
      </c>
      <c r="G362" s="5">
        <v>1.88</v>
      </c>
      <c r="H362" s="5">
        <f t="shared" si="5"/>
        <v>0.1382312284932796</v>
      </c>
    </row>
    <row r="363" spans="1:10" x14ac:dyDescent="0.25">
      <c r="A363">
        <v>412</v>
      </c>
      <c r="B363" t="s">
        <v>110</v>
      </c>
      <c r="C363" t="s">
        <v>18</v>
      </c>
      <c r="E363">
        <v>1364.4</v>
      </c>
      <c r="F363">
        <v>0.79999999999995453</v>
      </c>
      <c r="G363" s="5">
        <v>1.81</v>
      </c>
      <c r="H363" s="5">
        <f t="shared" si="5"/>
        <v>0.13265904426854294</v>
      </c>
    </row>
    <row r="364" spans="1:10" x14ac:dyDescent="0.25">
      <c r="A364">
        <v>413</v>
      </c>
      <c r="B364" t="s">
        <v>110</v>
      </c>
      <c r="C364" t="s">
        <v>18</v>
      </c>
      <c r="E364">
        <v>1375.2</v>
      </c>
      <c r="F364">
        <v>0.57999999999992724</v>
      </c>
      <c r="G364" s="5">
        <v>1.1499999999999999</v>
      </c>
      <c r="H364" s="5">
        <f t="shared" si="5"/>
        <v>8.3624200116346706E-2</v>
      </c>
    </row>
    <row r="365" spans="1:10" x14ac:dyDescent="0.25">
      <c r="A365">
        <v>416</v>
      </c>
      <c r="B365" t="s">
        <v>112</v>
      </c>
      <c r="C365" t="s">
        <v>18</v>
      </c>
      <c r="E365">
        <v>1004.4549999999999</v>
      </c>
      <c r="F365">
        <v>0.33000000000004093</v>
      </c>
      <c r="G365" s="5">
        <v>9.91</v>
      </c>
      <c r="H365" s="5">
        <f t="shared" si="5"/>
        <v>0.986604676167673</v>
      </c>
    </row>
    <row r="366" spans="1:10" x14ac:dyDescent="0.25">
      <c r="A366">
        <v>417</v>
      </c>
      <c r="B366" t="s">
        <v>112</v>
      </c>
      <c r="C366" t="s">
        <v>18</v>
      </c>
      <c r="E366">
        <v>1014.9200000000001</v>
      </c>
      <c r="F366">
        <v>0.58000000000004093</v>
      </c>
      <c r="G366" s="5">
        <v>4.87</v>
      </c>
      <c r="H366" s="5">
        <f t="shared" si="5"/>
        <v>0.47984077562763566</v>
      </c>
    </row>
    <row r="367" spans="1:10" x14ac:dyDescent="0.25">
      <c r="A367">
        <v>418</v>
      </c>
      <c r="B367" t="s">
        <v>112</v>
      </c>
      <c r="C367" t="s">
        <v>18</v>
      </c>
      <c r="E367">
        <v>1025.885</v>
      </c>
      <c r="F367">
        <v>0.59000000000014552</v>
      </c>
      <c r="G367" s="5">
        <v>5.76</v>
      </c>
      <c r="H367" s="5">
        <f t="shared" si="5"/>
        <v>0.56146644117030653</v>
      </c>
    </row>
    <row r="368" spans="1:10" x14ac:dyDescent="0.25">
      <c r="A368">
        <v>449</v>
      </c>
      <c r="B368" t="s">
        <v>123</v>
      </c>
      <c r="C368" t="s">
        <v>18</v>
      </c>
      <c r="E368">
        <v>1486.76</v>
      </c>
      <c r="F368">
        <v>0.3000000000001819</v>
      </c>
      <c r="G368" s="5">
        <v>0.99199999999999999</v>
      </c>
      <c r="H368" s="5">
        <f t="shared" si="5"/>
        <v>6.672226855713094E-2</v>
      </c>
      <c r="J368" t="s">
        <v>122</v>
      </c>
    </row>
    <row r="369" spans="1:10" x14ac:dyDescent="0.25">
      <c r="A369">
        <v>231</v>
      </c>
      <c r="B369" t="s">
        <v>71</v>
      </c>
      <c r="C369" t="s">
        <v>18</v>
      </c>
      <c r="E369">
        <v>1043.81</v>
      </c>
      <c r="F369">
        <v>0.75999999999999091</v>
      </c>
      <c r="G369" s="5">
        <v>5.05</v>
      </c>
      <c r="H369" s="5">
        <f t="shared" si="5"/>
        <v>0.48380452381180489</v>
      </c>
    </row>
    <row r="370" spans="1:10" x14ac:dyDescent="0.25">
      <c r="A370">
        <v>68</v>
      </c>
      <c r="B370" t="s">
        <v>35</v>
      </c>
      <c r="C370" t="s">
        <v>18</v>
      </c>
      <c r="D370" t="s">
        <v>22</v>
      </c>
      <c r="E370">
        <v>1103.05</v>
      </c>
      <c r="F370">
        <v>0.5</v>
      </c>
      <c r="G370" s="5">
        <v>4.0199999999999996</v>
      </c>
      <c r="H370" s="5">
        <f t="shared" si="5"/>
        <v>0.36444404152123655</v>
      </c>
    </row>
    <row r="371" spans="1:10" x14ac:dyDescent="0.25">
      <c r="A371">
        <v>69</v>
      </c>
      <c r="B371" t="s">
        <v>35</v>
      </c>
      <c r="C371" t="s">
        <v>18</v>
      </c>
      <c r="D371" t="s">
        <v>22</v>
      </c>
      <c r="E371">
        <v>1105.5</v>
      </c>
      <c r="F371">
        <v>1</v>
      </c>
      <c r="G371" s="5">
        <v>1.27</v>
      </c>
      <c r="H371" s="5">
        <f t="shared" si="5"/>
        <v>0.114880144730891</v>
      </c>
    </row>
    <row r="372" spans="1:10" x14ac:dyDescent="0.25">
      <c r="A372">
        <v>70</v>
      </c>
      <c r="B372" t="s">
        <v>35</v>
      </c>
      <c r="C372" t="s">
        <v>18</v>
      </c>
      <c r="D372" t="s">
        <v>22</v>
      </c>
      <c r="E372">
        <v>1130.32</v>
      </c>
      <c r="F372">
        <v>0.5</v>
      </c>
      <c r="G372" s="5">
        <v>1.41</v>
      </c>
      <c r="H372" s="5">
        <f t="shared" si="5"/>
        <v>0.12474343548729563</v>
      </c>
    </row>
    <row r="373" spans="1:10" x14ac:dyDescent="0.25">
      <c r="A373">
        <v>71</v>
      </c>
      <c r="B373" t="s">
        <v>35</v>
      </c>
      <c r="C373" t="s">
        <v>18</v>
      </c>
      <c r="D373" t="s">
        <v>22</v>
      </c>
      <c r="E373">
        <v>1162.69</v>
      </c>
      <c r="F373">
        <v>1</v>
      </c>
      <c r="G373" s="5">
        <v>1.6</v>
      </c>
      <c r="H373" s="5">
        <f t="shared" si="5"/>
        <v>0.13761191719202881</v>
      </c>
    </row>
    <row r="374" spans="1:10" x14ac:dyDescent="0.25">
      <c r="A374">
        <v>30</v>
      </c>
      <c r="B374" t="s">
        <v>27</v>
      </c>
      <c r="C374" t="s">
        <v>28</v>
      </c>
      <c r="D374" t="s">
        <v>22</v>
      </c>
      <c r="E374">
        <v>1152.49</v>
      </c>
      <c r="F374">
        <v>3.8800000000001091</v>
      </c>
      <c r="G374" s="5">
        <v>0.81</v>
      </c>
      <c r="H374" s="5">
        <f t="shared" si="5"/>
        <v>7.0282605488984726E-2</v>
      </c>
      <c r="I374" t="s">
        <v>9</v>
      </c>
      <c r="J374" t="s">
        <v>141</v>
      </c>
    </row>
    <row r="375" spans="1:10" x14ac:dyDescent="0.25">
      <c r="A375">
        <v>31</v>
      </c>
      <c r="B375" t="s">
        <v>27</v>
      </c>
      <c r="C375" t="s">
        <v>28</v>
      </c>
      <c r="D375" t="s">
        <v>22</v>
      </c>
      <c r="E375">
        <v>1160.2550000000001</v>
      </c>
      <c r="F375">
        <v>3.7299999999997908</v>
      </c>
      <c r="G375" s="5">
        <v>0.97</v>
      </c>
      <c r="H375" s="5">
        <f t="shared" si="5"/>
        <v>8.3602311560820666E-2</v>
      </c>
      <c r="I375" t="s">
        <v>9</v>
      </c>
      <c r="J375" t="s">
        <v>146</v>
      </c>
    </row>
    <row r="376" spans="1:10" x14ac:dyDescent="0.25">
      <c r="A376">
        <v>32</v>
      </c>
      <c r="B376" t="s">
        <v>27</v>
      </c>
      <c r="C376" t="s">
        <v>28</v>
      </c>
      <c r="D376" t="s">
        <v>22</v>
      </c>
      <c r="E376">
        <v>1166.1849999999999</v>
      </c>
      <c r="F376">
        <v>6.3299999999999272</v>
      </c>
      <c r="G376" s="5">
        <v>0.8</v>
      </c>
      <c r="H376" s="5">
        <f t="shared" si="5"/>
        <v>6.8599750468407675E-2</v>
      </c>
      <c r="I376" t="s">
        <v>9</v>
      </c>
      <c r="J376" t="s">
        <v>141</v>
      </c>
    </row>
    <row r="377" spans="1:10" x14ac:dyDescent="0.25">
      <c r="A377">
        <v>33</v>
      </c>
      <c r="B377" t="s">
        <v>27</v>
      </c>
      <c r="C377" t="s">
        <v>28</v>
      </c>
      <c r="D377" t="s">
        <v>22</v>
      </c>
      <c r="E377">
        <v>1172.8499999999999</v>
      </c>
      <c r="F377">
        <v>1.1400000000001</v>
      </c>
      <c r="G377" s="5">
        <v>1.94</v>
      </c>
      <c r="H377" s="5">
        <f t="shared" si="5"/>
        <v>0.16540904634011169</v>
      </c>
      <c r="I377" t="s">
        <v>9</v>
      </c>
      <c r="J377" t="s">
        <v>147</v>
      </c>
    </row>
    <row r="378" spans="1:10" x14ac:dyDescent="0.25">
      <c r="A378">
        <v>34</v>
      </c>
      <c r="B378" t="s">
        <v>27</v>
      </c>
      <c r="C378" t="s">
        <v>28</v>
      </c>
      <c r="D378" t="s">
        <v>22</v>
      </c>
      <c r="E378">
        <v>1192.83</v>
      </c>
      <c r="F378">
        <v>1.5399999999999636</v>
      </c>
      <c r="G378" s="5">
        <v>1</v>
      </c>
      <c r="H378" s="5">
        <f t="shared" si="5"/>
        <v>8.3834242934869185E-2</v>
      </c>
      <c r="I378" t="s">
        <v>9</v>
      </c>
      <c r="J378" t="s">
        <v>141</v>
      </c>
    </row>
    <row r="379" spans="1:10" x14ac:dyDescent="0.25">
      <c r="A379">
        <v>35</v>
      </c>
      <c r="B379" t="s">
        <v>27</v>
      </c>
      <c r="C379" t="s">
        <v>28</v>
      </c>
      <c r="D379" t="s">
        <v>22</v>
      </c>
      <c r="E379">
        <v>1202.53</v>
      </c>
      <c r="F379">
        <v>2.4200000000000728</v>
      </c>
      <c r="G379" s="5">
        <v>0.67</v>
      </c>
      <c r="H379" s="5">
        <f t="shared" si="5"/>
        <v>5.5715865716447828E-2</v>
      </c>
      <c r="I379" t="s">
        <v>9</v>
      </c>
      <c r="J379" t="s">
        <v>141</v>
      </c>
    </row>
    <row r="380" spans="1:10" x14ac:dyDescent="0.25">
      <c r="A380">
        <v>36</v>
      </c>
      <c r="B380" t="s">
        <v>27</v>
      </c>
      <c r="C380" t="s">
        <v>28</v>
      </c>
      <c r="D380" t="s">
        <v>22</v>
      </c>
      <c r="E380">
        <v>1213.24</v>
      </c>
      <c r="F380">
        <v>2.4000000000000909</v>
      </c>
      <c r="G380" s="5">
        <v>1.92</v>
      </c>
      <c r="H380" s="5">
        <f t="shared" si="5"/>
        <v>0.1582539316211137</v>
      </c>
      <c r="I380" t="s">
        <v>9</v>
      </c>
      <c r="J380" t="s">
        <v>141</v>
      </c>
    </row>
    <row r="381" spans="1:10" x14ac:dyDescent="0.25">
      <c r="A381">
        <v>127</v>
      </c>
      <c r="B381" t="s">
        <v>51</v>
      </c>
      <c r="C381" t="s">
        <v>28</v>
      </c>
      <c r="E381">
        <v>724.56999999999994</v>
      </c>
      <c r="F381">
        <v>9.17999999999995</v>
      </c>
      <c r="G381" s="5">
        <v>2</v>
      </c>
      <c r="H381" s="5">
        <f t="shared" si="5"/>
        <v>0.2760257808079275</v>
      </c>
      <c r="I381" t="s">
        <v>9</v>
      </c>
      <c r="J381" t="s">
        <v>143</v>
      </c>
    </row>
    <row r="382" spans="1:10" x14ac:dyDescent="0.25">
      <c r="A382">
        <v>128</v>
      </c>
      <c r="B382" t="s">
        <v>51</v>
      </c>
      <c r="C382" t="s">
        <v>28</v>
      </c>
      <c r="E382">
        <v>738.99</v>
      </c>
      <c r="F382">
        <v>2.3799999999999955</v>
      </c>
      <c r="G382" s="5">
        <v>1.42</v>
      </c>
      <c r="H382" s="5">
        <f t="shared" si="5"/>
        <v>0.19215415634852975</v>
      </c>
      <c r="I382" t="s">
        <v>9</v>
      </c>
      <c r="J382" t="s">
        <v>143</v>
      </c>
    </row>
    <row r="383" spans="1:10" x14ac:dyDescent="0.25">
      <c r="A383">
        <v>129</v>
      </c>
      <c r="B383" t="s">
        <v>51</v>
      </c>
      <c r="C383" t="s">
        <v>28</v>
      </c>
      <c r="E383">
        <v>769.98500000000001</v>
      </c>
      <c r="F383">
        <v>2.4700000000000273</v>
      </c>
      <c r="G383" s="5">
        <v>1.51</v>
      </c>
      <c r="H383" s="5">
        <f t="shared" si="5"/>
        <v>0.19610771638408539</v>
      </c>
      <c r="I383" t="s">
        <v>9</v>
      </c>
      <c r="J383" t="s">
        <v>143</v>
      </c>
    </row>
    <row r="384" spans="1:10" x14ac:dyDescent="0.25">
      <c r="A384">
        <v>37</v>
      </c>
      <c r="B384" t="s">
        <v>27</v>
      </c>
      <c r="C384" t="s">
        <v>28</v>
      </c>
      <c r="D384" t="s">
        <v>22</v>
      </c>
      <c r="E384">
        <v>1219.3600000000001</v>
      </c>
      <c r="F384">
        <v>0.68000000000006366</v>
      </c>
      <c r="G384" s="5">
        <v>1.0900000000000001</v>
      </c>
      <c r="H384" s="5">
        <f t="shared" si="5"/>
        <v>8.9391156016270831E-2</v>
      </c>
    </row>
    <row r="385" spans="1:10" x14ac:dyDescent="0.25">
      <c r="A385">
        <v>38</v>
      </c>
      <c r="B385" t="s">
        <v>27</v>
      </c>
      <c r="C385" t="s">
        <v>28</v>
      </c>
      <c r="D385" t="s">
        <v>22</v>
      </c>
      <c r="E385">
        <v>1220.825</v>
      </c>
      <c r="F385">
        <v>0.80999999999994543</v>
      </c>
      <c r="G385" s="5">
        <v>0.84</v>
      </c>
      <c r="H385" s="5">
        <f t="shared" si="5"/>
        <v>6.8805930415907268E-2</v>
      </c>
    </row>
    <row r="386" spans="1:10" x14ac:dyDescent="0.25">
      <c r="A386">
        <v>433</v>
      </c>
      <c r="B386" t="s">
        <v>121</v>
      </c>
      <c r="C386" t="s">
        <v>28</v>
      </c>
      <c r="E386">
        <v>1549.87</v>
      </c>
      <c r="F386">
        <v>0.29999999999995453</v>
      </c>
      <c r="G386" s="5">
        <v>1.21</v>
      </c>
      <c r="H386" s="5">
        <f t="shared" si="5"/>
        <v>7.8071064024724662E-2</v>
      </c>
      <c r="J386" t="s">
        <v>122</v>
      </c>
    </row>
    <row r="387" spans="1:10" x14ac:dyDescent="0.25">
      <c r="A387">
        <v>444</v>
      </c>
      <c r="B387" t="s">
        <v>124</v>
      </c>
      <c r="C387" t="s">
        <v>28</v>
      </c>
      <c r="E387">
        <v>1626.0500000000002</v>
      </c>
      <c r="F387">
        <v>0.29999999999995453</v>
      </c>
      <c r="G387" s="5">
        <v>4.08</v>
      </c>
      <c r="H387" s="5">
        <f t="shared" ref="H387:H415" si="6">(G387/E387)*100</f>
        <v>0.25091479351803447</v>
      </c>
      <c r="J387" t="s">
        <v>122</v>
      </c>
    </row>
    <row r="388" spans="1:10" x14ac:dyDescent="0.25">
      <c r="A388">
        <v>384</v>
      </c>
      <c r="B388" t="s">
        <v>108</v>
      </c>
      <c r="C388" t="s">
        <v>109</v>
      </c>
      <c r="E388">
        <v>225.22500000000002</v>
      </c>
      <c r="F388">
        <v>0.34999999999999432</v>
      </c>
      <c r="G388" s="5">
        <v>1.99</v>
      </c>
      <c r="H388" s="5">
        <f t="shared" si="6"/>
        <v>0.88356088356088336</v>
      </c>
    </row>
    <row r="389" spans="1:10" x14ac:dyDescent="0.25">
      <c r="A389">
        <v>385</v>
      </c>
      <c r="B389" t="s">
        <v>108</v>
      </c>
      <c r="C389" t="s">
        <v>109</v>
      </c>
      <c r="E389">
        <v>271.97000000000003</v>
      </c>
      <c r="F389">
        <v>0.33999999999997499</v>
      </c>
      <c r="G389" s="5">
        <v>0.28000000000000003</v>
      </c>
      <c r="H389" s="5">
        <f t="shared" si="6"/>
        <v>0.10295253152921278</v>
      </c>
    </row>
    <row r="390" spans="1:10" x14ac:dyDescent="0.25">
      <c r="A390">
        <v>386</v>
      </c>
      <c r="B390" t="s">
        <v>108</v>
      </c>
      <c r="C390" t="s">
        <v>109</v>
      </c>
      <c r="E390">
        <v>289.78499999999997</v>
      </c>
      <c r="F390">
        <v>0.43000000000000682</v>
      </c>
      <c r="G390" s="5">
        <v>3.04</v>
      </c>
      <c r="H390" s="5">
        <f t="shared" si="6"/>
        <v>1.0490536087099056</v>
      </c>
    </row>
    <row r="391" spans="1:10" x14ac:dyDescent="0.25">
      <c r="A391">
        <v>387</v>
      </c>
      <c r="B391" t="s">
        <v>108</v>
      </c>
      <c r="C391" t="s">
        <v>109</v>
      </c>
      <c r="E391">
        <v>308.35000000000002</v>
      </c>
      <c r="F391">
        <v>0.5</v>
      </c>
      <c r="G391" s="5">
        <v>6.28</v>
      </c>
      <c r="H391" s="5">
        <f t="shared" si="6"/>
        <v>2.0366466677476893</v>
      </c>
    </row>
    <row r="392" spans="1:10" x14ac:dyDescent="0.25">
      <c r="A392">
        <v>388</v>
      </c>
      <c r="B392" t="s">
        <v>108</v>
      </c>
      <c r="C392" t="s">
        <v>109</v>
      </c>
      <c r="E392">
        <v>309.05</v>
      </c>
      <c r="F392">
        <v>0.89999999999997726</v>
      </c>
      <c r="G392" s="5">
        <v>1.19</v>
      </c>
      <c r="H392" s="5">
        <f t="shared" si="6"/>
        <v>0.38505096262740651</v>
      </c>
    </row>
    <row r="393" spans="1:10" x14ac:dyDescent="0.25">
      <c r="A393">
        <v>389</v>
      </c>
      <c r="B393" t="s">
        <v>108</v>
      </c>
      <c r="C393" t="s">
        <v>109</v>
      </c>
      <c r="E393">
        <v>309.57499999999999</v>
      </c>
      <c r="F393">
        <v>0.14999999999997726</v>
      </c>
      <c r="G393" s="5">
        <v>1.65</v>
      </c>
      <c r="H393" s="5">
        <f t="shared" si="6"/>
        <v>0.53298877493337637</v>
      </c>
    </row>
    <row r="394" spans="1:10" x14ac:dyDescent="0.25">
      <c r="A394">
        <v>390</v>
      </c>
      <c r="B394" t="s">
        <v>108</v>
      </c>
      <c r="C394" t="s">
        <v>109</v>
      </c>
      <c r="E394">
        <v>322.95</v>
      </c>
      <c r="F394">
        <v>0.89999999999997726</v>
      </c>
      <c r="G394" s="5">
        <v>0.73</v>
      </c>
      <c r="H394" s="5">
        <f t="shared" si="6"/>
        <v>0.22604118284564176</v>
      </c>
    </row>
    <row r="395" spans="1:10" x14ac:dyDescent="0.25">
      <c r="A395">
        <v>391</v>
      </c>
      <c r="B395" t="s">
        <v>108</v>
      </c>
      <c r="C395" t="s">
        <v>109</v>
      </c>
      <c r="E395">
        <v>329.72</v>
      </c>
      <c r="F395">
        <v>0.80000000000001137</v>
      </c>
      <c r="G395" s="5">
        <v>1.9</v>
      </c>
      <c r="H395" s="5">
        <f t="shared" si="6"/>
        <v>0.57624651219216294</v>
      </c>
    </row>
    <row r="396" spans="1:10" x14ac:dyDescent="0.25">
      <c r="A396">
        <v>392</v>
      </c>
      <c r="B396" t="s">
        <v>108</v>
      </c>
      <c r="C396" t="s">
        <v>109</v>
      </c>
      <c r="E396">
        <v>330.6</v>
      </c>
      <c r="F396">
        <v>0.80000000000001137</v>
      </c>
      <c r="G396" s="5">
        <v>1.03</v>
      </c>
      <c r="H396" s="5">
        <f t="shared" si="6"/>
        <v>0.31155474894131879</v>
      </c>
    </row>
    <row r="397" spans="1:10" x14ac:dyDescent="0.25">
      <c r="A397">
        <v>393</v>
      </c>
      <c r="B397" t="s">
        <v>108</v>
      </c>
      <c r="C397" t="s">
        <v>109</v>
      </c>
      <c r="E397">
        <v>331.5</v>
      </c>
      <c r="F397">
        <v>1</v>
      </c>
      <c r="G397" s="5">
        <v>2.15</v>
      </c>
      <c r="H397" s="5">
        <f t="shared" si="6"/>
        <v>0.64856711915535437</v>
      </c>
    </row>
    <row r="398" spans="1:10" x14ac:dyDescent="0.25">
      <c r="A398">
        <v>394</v>
      </c>
      <c r="B398" t="s">
        <v>108</v>
      </c>
      <c r="C398" t="s">
        <v>109</v>
      </c>
      <c r="E398">
        <v>332.5</v>
      </c>
      <c r="F398">
        <v>1</v>
      </c>
      <c r="G398" s="5">
        <v>4.7</v>
      </c>
      <c r="H398" s="5">
        <f t="shared" si="6"/>
        <v>1.4135338345864663</v>
      </c>
    </row>
    <row r="399" spans="1:10" x14ac:dyDescent="0.25">
      <c r="A399">
        <v>395</v>
      </c>
      <c r="B399" t="s">
        <v>108</v>
      </c>
      <c r="C399" t="s">
        <v>109</v>
      </c>
      <c r="E399">
        <v>347.92499999999995</v>
      </c>
      <c r="F399">
        <v>0.44999999999998863</v>
      </c>
      <c r="G399" s="5">
        <v>1.05</v>
      </c>
      <c r="H399" s="5">
        <f t="shared" si="6"/>
        <v>0.30178917870230659</v>
      </c>
    </row>
    <row r="400" spans="1:10" x14ac:dyDescent="0.25">
      <c r="A400">
        <v>396</v>
      </c>
      <c r="B400" t="s">
        <v>108</v>
      </c>
      <c r="C400" t="s">
        <v>109</v>
      </c>
      <c r="E400">
        <v>348.37</v>
      </c>
      <c r="F400">
        <v>0.43999999999999773</v>
      </c>
      <c r="G400" s="5">
        <v>0.86</v>
      </c>
      <c r="H400" s="5">
        <f t="shared" si="6"/>
        <v>0.24686396647242873</v>
      </c>
    </row>
    <row r="401" spans="1:10" x14ac:dyDescent="0.25">
      <c r="A401">
        <v>397</v>
      </c>
      <c r="B401" t="s">
        <v>108</v>
      </c>
      <c r="C401" t="s">
        <v>109</v>
      </c>
      <c r="E401">
        <v>348.84</v>
      </c>
      <c r="F401">
        <v>0.5</v>
      </c>
      <c r="G401" s="5">
        <v>7.14</v>
      </c>
      <c r="H401" s="5">
        <f t="shared" si="6"/>
        <v>2.0467836257309941</v>
      </c>
    </row>
    <row r="402" spans="1:10" x14ac:dyDescent="0.25">
      <c r="A402">
        <v>398</v>
      </c>
      <c r="B402" t="s">
        <v>108</v>
      </c>
      <c r="C402" t="s">
        <v>109</v>
      </c>
      <c r="E402">
        <v>350.60500000000002</v>
      </c>
      <c r="F402">
        <v>0.96999999999997044</v>
      </c>
      <c r="G402" s="5">
        <v>13.33</v>
      </c>
      <c r="H402" s="5">
        <f t="shared" si="6"/>
        <v>3.8019994010353533</v>
      </c>
    </row>
    <row r="403" spans="1:10" x14ac:dyDescent="0.25">
      <c r="A403">
        <v>399</v>
      </c>
      <c r="B403" t="s">
        <v>108</v>
      </c>
      <c r="C403" t="s">
        <v>109</v>
      </c>
      <c r="E403">
        <v>351.57499999999999</v>
      </c>
      <c r="F403">
        <v>0.97000000000002728</v>
      </c>
      <c r="G403" s="5">
        <v>16.07</v>
      </c>
      <c r="H403" s="5">
        <f t="shared" si="6"/>
        <v>4.570859702766124</v>
      </c>
    </row>
    <row r="404" spans="1:10" x14ac:dyDescent="0.25">
      <c r="A404">
        <v>400</v>
      </c>
      <c r="B404" t="s">
        <v>108</v>
      </c>
      <c r="C404" t="s">
        <v>109</v>
      </c>
      <c r="E404">
        <v>352.55</v>
      </c>
      <c r="F404">
        <v>0.98000000000001819</v>
      </c>
      <c r="G404" s="5">
        <v>0.27</v>
      </c>
      <c r="H404" s="5">
        <f t="shared" si="6"/>
        <v>7.6584881577081265E-2</v>
      </c>
    </row>
    <row r="405" spans="1:10" x14ac:dyDescent="0.25">
      <c r="A405">
        <v>401</v>
      </c>
      <c r="B405" t="s">
        <v>108</v>
      </c>
      <c r="C405" t="s">
        <v>109</v>
      </c>
      <c r="E405">
        <v>353.53</v>
      </c>
      <c r="F405">
        <v>0.97999999999996135</v>
      </c>
      <c r="G405" s="5">
        <v>0.9</v>
      </c>
      <c r="H405" s="5">
        <f t="shared" si="6"/>
        <v>0.25457528356857978</v>
      </c>
    </row>
    <row r="406" spans="1:10" x14ac:dyDescent="0.25">
      <c r="A406">
        <v>402</v>
      </c>
      <c r="B406" t="s">
        <v>108</v>
      </c>
      <c r="C406" t="s">
        <v>109</v>
      </c>
      <c r="E406">
        <v>355.065</v>
      </c>
      <c r="F406">
        <v>0.92999999999994998</v>
      </c>
      <c r="G406" s="5">
        <v>11.03</v>
      </c>
      <c r="H406" s="5">
        <f t="shared" si="6"/>
        <v>3.1064734626054382</v>
      </c>
    </row>
    <row r="407" spans="1:10" x14ac:dyDescent="0.25">
      <c r="A407">
        <v>403</v>
      </c>
      <c r="B407" t="s">
        <v>108</v>
      </c>
      <c r="C407" t="s">
        <v>109</v>
      </c>
      <c r="E407">
        <v>356.72</v>
      </c>
      <c r="F407">
        <v>0.97999999999996135</v>
      </c>
      <c r="G407" s="5">
        <v>7.66</v>
      </c>
      <c r="H407" s="5">
        <f t="shared" si="6"/>
        <v>2.1473424534649026</v>
      </c>
    </row>
    <row r="408" spans="1:10" x14ac:dyDescent="0.25">
      <c r="A408">
        <v>404</v>
      </c>
      <c r="B408" t="s">
        <v>108</v>
      </c>
      <c r="C408" t="s">
        <v>109</v>
      </c>
      <c r="E408">
        <v>364.6</v>
      </c>
      <c r="F408">
        <v>1</v>
      </c>
      <c r="G408" s="5">
        <v>0.66</v>
      </c>
      <c r="H408" s="5">
        <f t="shared" si="6"/>
        <v>0.18102029621503016</v>
      </c>
    </row>
    <row r="409" spans="1:10" x14ac:dyDescent="0.25">
      <c r="A409">
        <v>252</v>
      </c>
      <c r="B409" t="s">
        <v>85</v>
      </c>
      <c r="C409" t="s">
        <v>109</v>
      </c>
      <c r="E409">
        <v>261.21000000000004</v>
      </c>
      <c r="F409">
        <v>0.19999999999998863</v>
      </c>
      <c r="G409" s="5">
        <v>8.52</v>
      </c>
      <c r="H409" s="5">
        <f t="shared" si="6"/>
        <v>3.2617434248305952</v>
      </c>
    </row>
    <row r="410" spans="1:10" x14ac:dyDescent="0.25">
      <c r="A410">
        <v>253</v>
      </c>
      <c r="B410" t="s">
        <v>85</v>
      </c>
      <c r="C410" t="s">
        <v>109</v>
      </c>
      <c r="E410">
        <v>268.86500000000001</v>
      </c>
      <c r="F410">
        <v>0.76999999999998181</v>
      </c>
      <c r="G410" s="5">
        <v>1.32</v>
      </c>
      <c r="H410" s="5">
        <f t="shared" si="6"/>
        <v>0.49095270860840939</v>
      </c>
    </row>
    <row r="411" spans="1:10" x14ac:dyDescent="0.25">
      <c r="A411">
        <v>254</v>
      </c>
      <c r="B411" t="s">
        <v>85</v>
      </c>
      <c r="C411" t="s">
        <v>109</v>
      </c>
      <c r="E411">
        <v>289.14999999999998</v>
      </c>
      <c r="F411">
        <v>0.30000000000001137</v>
      </c>
      <c r="G411" s="5">
        <v>1.92</v>
      </c>
      <c r="H411" s="5">
        <f t="shared" si="6"/>
        <v>0.6640152170153899</v>
      </c>
    </row>
    <row r="412" spans="1:10" x14ac:dyDescent="0.25">
      <c r="A412">
        <v>255</v>
      </c>
      <c r="B412" t="s">
        <v>85</v>
      </c>
      <c r="C412" t="s">
        <v>109</v>
      </c>
      <c r="E412">
        <v>296.18</v>
      </c>
      <c r="F412">
        <v>0.46000000000003638</v>
      </c>
      <c r="G412" s="5">
        <v>1.94</v>
      </c>
      <c r="H412" s="5">
        <f t="shared" si="6"/>
        <v>0.65500709028293602</v>
      </c>
    </row>
    <row r="413" spans="1:10" x14ac:dyDescent="0.25">
      <c r="A413">
        <v>256</v>
      </c>
      <c r="B413" t="s">
        <v>85</v>
      </c>
      <c r="C413" t="s">
        <v>109</v>
      </c>
      <c r="E413">
        <v>328.08500000000004</v>
      </c>
      <c r="F413">
        <v>0.32999999999998408</v>
      </c>
      <c r="G413" s="5">
        <v>4.37</v>
      </c>
      <c r="H413" s="5">
        <f t="shared" si="6"/>
        <v>1.3319718975265555</v>
      </c>
    </row>
    <row r="414" spans="1:10" x14ac:dyDescent="0.25">
      <c r="A414">
        <v>257</v>
      </c>
      <c r="B414" t="s">
        <v>85</v>
      </c>
      <c r="C414" t="s">
        <v>109</v>
      </c>
      <c r="E414">
        <v>335.61</v>
      </c>
      <c r="F414">
        <v>0.57999999999998408</v>
      </c>
      <c r="G414" s="5">
        <v>0.87</v>
      </c>
      <c r="H414" s="5">
        <f t="shared" si="6"/>
        <v>0.25922946276928577</v>
      </c>
    </row>
    <row r="415" spans="1:10" x14ac:dyDescent="0.25">
      <c r="A415">
        <v>251</v>
      </c>
      <c r="B415" t="s">
        <v>85</v>
      </c>
      <c r="C415" t="s">
        <v>152</v>
      </c>
      <c r="E415">
        <v>241.625</v>
      </c>
      <c r="F415">
        <v>1.1499999999999773</v>
      </c>
      <c r="G415" s="5">
        <v>0.86</v>
      </c>
      <c r="H415" s="5">
        <f t="shared" si="6"/>
        <v>0.3559234350750129</v>
      </c>
      <c r="I415" t="s">
        <v>9</v>
      </c>
      <c r="J415" t="s">
        <v>151</v>
      </c>
    </row>
  </sheetData>
  <autoFilter ref="A1:J451"/>
  <sortState ref="A2:J415">
    <sortCondition ref="C2:C415"/>
    <sortCondition ref="I2:I415"/>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 map plotting</vt:lpstr>
      <vt:lpstr>Desorption data</vt:lpstr>
      <vt:lpstr>Isotope data</vt:lpstr>
      <vt:lpstr>pivot table</vt:lpstr>
      <vt:lpstr>graphs</vt:lpstr>
    </vt:vector>
  </TitlesOfParts>
  <Company>Geoscience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Harris-Pascal</dc:creator>
  <cp:lastModifiedBy>Tim Evans</cp:lastModifiedBy>
  <dcterms:created xsi:type="dcterms:W3CDTF">2016-05-30T05:44:28Z</dcterms:created>
  <dcterms:modified xsi:type="dcterms:W3CDTF">2016-09-12T04:06:35Z</dcterms:modified>
</cp:coreProperties>
</file>