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725" yWindow="135" windowWidth="18000" windowHeight="11595" activeTab="9"/>
  </bookViews>
  <sheets>
    <sheet name="94" sheetId="2" r:id="rId1"/>
    <sheet name="166" sheetId="3" r:id="rId2"/>
    <sheet name="299" sheetId="11" r:id="rId3"/>
    <sheet name="389" sheetId="4" r:id="rId4"/>
    <sheet name="391" sheetId="5" r:id="rId5"/>
    <sheet name="1386" sheetId="6" r:id="rId6"/>
    <sheet name="1754" sheetId="7" r:id="rId7"/>
    <sheet name="1893" sheetId="8" r:id="rId8"/>
    <sheet name="3274" sheetId="9" r:id="rId9"/>
    <sheet name="3887" sheetId="10" r:id="rId10"/>
    <sheet name="5140" sheetId="12" r:id="rId11"/>
    <sheet name="7122" sheetId="13" r:id="rId12"/>
    <sheet name="10644" sheetId="14" r:id="rId13"/>
    <sheet name="10679" sheetId="15" r:id="rId14"/>
    <sheet name="10901" sheetId="16" r:id="rId15"/>
    <sheet name="11346" sheetId="17" r:id="rId16"/>
    <sheet name="11369" sheetId="18" r:id="rId17"/>
    <sheet name="12039" sheetId="19" r:id="rId18"/>
    <sheet name="12615" sheetId="21" r:id="rId19"/>
    <sheet name="13264" sheetId="22" r:id="rId20"/>
    <sheet name="13443" sheetId="23" r:id="rId21"/>
    <sheet name="13794" sheetId="24" r:id="rId22"/>
    <sheet name="14056" sheetId="26" r:id="rId23"/>
    <sheet name="14908" sheetId="27" r:id="rId24"/>
    <sheet name="15413" sheetId="28" r:id="rId25"/>
    <sheet name="15639" sheetId="30" r:id="rId26"/>
    <sheet name="15721" sheetId="31" r:id="rId27"/>
    <sheet name="15824" sheetId="32" r:id="rId28"/>
    <sheet name="16056" sheetId="33" r:id="rId29"/>
    <sheet name="16315" sheetId="34" r:id="rId30"/>
    <sheet name="16588" sheetId="35" r:id="rId31"/>
    <sheet name="17016" sheetId="36" r:id="rId32"/>
    <sheet name="17223" sheetId="37" r:id="rId33"/>
    <sheet name="22268" sheetId="38" r:id="rId34"/>
    <sheet name="23043" sheetId="39" r:id="rId35"/>
    <sheet name="23062" sheetId="40" r:id="rId36"/>
    <sheet name="50593" sheetId="41" r:id="rId37"/>
    <sheet name="50683" sheetId="42" r:id="rId38"/>
    <sheet name="50842" sheetId="43" r:id="rId39"/>
    <sheet name="51290" sheetId="44" r:id="rId40"/>
    <sheet name="51351" sheetId="45" r:id="rId41"/>
    <sheet name="51353" sheetId="46" r:id="rId42"/>
    <sheet name="51370" sheetId="47" r:id="rId43"/>
    <sheet name="51385" sheetId="48" r:id="rId44"/>
    <sheet name="69242" sheetId="51" r:id="rId45"/>
    <sheet name="69388" sheetId="52" r:id="rId46"/>
    <sheet name="69573" sheetId="53" r:id="rId47"/>
    <sheet name="69883" sheetId="55" r:id="rId48"/>
    <sheet name="93410" sheetId="56" r:id="rId49"/>
    <sheet name="93640" sheetId="57" r:id="rId50"/>
    <sheet name="93691" sheetId="58" r:id="rId51"/>
    <sheet name="118054" sheetId="59" r:id="rId52"/>
  </sheets>
  <calcPr calcId="145621"/>
</workbook>
</file>

<file path=xl/calcChain.xml><?xml version="1.0" encoding="utf-8"?>
<calcChain xmlns="http://schemas.openxmlformats.org/spreadsheetml/2006/main">
  <c r="J1" i="59" l="1"/>
  <c r="J1" i="58"/>
  <c r="J1" i="57"/>
  <c r="J1" i="56"/>
  <c r="J1" i="55"/>
  <c r="J1" i="53"/>
  <c r="J1" i="52"/>
  <c r="J1" i="51"/>
  <c r="J1" i="48"/>
  <c r="J1" i="47"/>
  <c r="J1" i="46"/>
  <c r="J1" i="45"/>
  <c r="J1" i="44"/>
  <c r="J1" i="43"/>
  <c r="J1" i="42"/>
  <c r="J1" i="41"/>
  <c r="J1" i="40"/>
  <c r="J1" i="39"/>
  <c r="J1" i="38"/>
  <c r="J1" i="37"/>
  <c r="J1" i="36"/>
  <c r="J1" i="35"/>
  <c r="J1" i="34"/>
  <c r="J1" i="33"/>
  <c r="J1" i="32"/>
  <c r="J1" i="31"/>
  <c r="J1" i="30"/>
  <c r="J1" i="28"/>
  <c r="J1" i="27"/>
  <c r="J1" i="26"/>
  <c r="J1" i="24"/>
  <c r="J1" i="23"/>
  <c r="J1" i="22"/>
  <c r="J1" i="21"/>
  <c r="J1" i="19"/>
  <c r="J1" i="18"/>
  <c r="J1" i="17"/>
  <c r="J1" i="16"/>
  <c r="J1" i="15"/>
  <c r="J1" i="14"/>
  <c r="J1" i="13"/>
  <c r="J1" i="12"/>
  <c r="J1" i="10"/>
  <c r="J1" i="9"/>
  <c r="J1" i="8"/>
  <c r="J1" i="7"/>
  <c r="J1" i="6"/>
  <c r="J1" i="5"/>
  <c r="J1" i="4"/>
  <c r="J1" i="11"/>
  <c r="J1" i="3"/>
  <c r="J1" i="2"/>
  <c r="G4" i="59"/>
  <c r="H4" i="59" s="1"/>
  <c r="I4" i="59" s="1"/>
  <c r="G3" i="59"/>
  <c r="H3" i="59" s="1"/>
  <c r="I3" i="59" s="1"/>
  <c r="G4" i="58"/>
  <c r="H4" i="58" s="1"/>
  <c r="G5" i="58"/>
  <c r="G3" i="58"/>
  <c r="H3" i="58" s="1"/>
  <c r="I3" i="58" s="1"/>
  <c r="G4" i="57"/>
  <c r="H4" i="57" s="1"/>
  <c r="I4" i="57" s="1"/>
  <c r="G3" i="57"/>
  <c r="H3" i="57" s="1"/>
  <c r="I3" i="57" s="1"/>
  <c r="G4" i="56"/>
  <c r="H4" i="56" s="1"/>
  <c r="G5" i="56"/>
  <c r="G3" i="56"/>
  <c r="H3" i="56" s="1"/>
  <c r="I3" i="56" s="1"/>
  <c r="G4" i="55"/>
  <c r="H4" i="55" s="1"/>
  <c r="G5" i="55"/>
  <c r="G6" i="55"/>
  <c r="G7" i="55"/>
  <c r="G8" i="55"/>
  <c r="G3" i="55"/>
  <c r="H3" i="55" s="1"/>
  <c r="I3" i="55" s="1"/>
  <c r="G4" i="53"/>
  <c r="H4" i="53" s="1"/>
  <c r="G5" i="53"/>
  <c r="G6" i="53"/>
  <c r="G3" i="53"/>
  <c r="H3" i="53" s="1"/>
  <c r="I3" i="53" s="1"/>
  <c r="G4" i="52"/>
  <c r="H4" i="52" s="1"/>
  <c r="G5" i="52"/>
  <c r="G6" i="52"/>
  <c r="G7" i="52"/>
  <c r="G8" i="52"/>
  <c r="G9" i="52"/>
  <c r="G10" i="52"/>
  <c r="G11" i="52"/>
  <c r="G3" i="52"/>
  <c r="H3" i="52" s="1"/>
  <c r="I3" i="52" s="1"/>
  <c r="G4" i="51"/>
  <c r="H4" i="51" s="1"/>
  <c r="G5" i="51"/>
  <c r="G6" i="51"/>
  <c r="G7" i="51"/>
  <c r="G3" i="51"/>
  <c r="H3" i="51" s="1"/>
  <c r="I3" i="51" s="1"/>
  <c r="G4" i="48"/>
  <c r="H4" i="48" s="1"/>
  <c r="G5" i="48"/>
  <c r="G6" i="48"/>
  <c r="G7" i="48"/>
  <c r="G8" i="48"/>
  <c r="G9" i="48"/>
  <c r="G10" i="48"/>
  <c r="G11" i="48"/>
  <c r="G3" i="48"/>
  <c r="H3" i="48" s="1"/>
  <c r="I3" i="48" s="1"/>
  <c r="G4" i="47"/>
  <c r="H4" i="47" s="1"/>
  <c r="G5" i="47"/>
  <c r="G6" i="47"/>
  <c r="G3" i="47"/>
  <c r="H3" i="47" s="1"/>
  <c r="I3" i="47" s="1"/>
  <c r="G4" i="46"/>
  <c r="H4" i="46" s="1"/>
  <c r="G5" i="46"/>
  <c r="G6" i="46"/>
  <c r="G7" i="46"/>
  <c r="G3" i="46"/>
  <c r="H3" i="46" s="1"/>
  <c r="I3" i="46" s="1"/>
  <c r="G4" i="45"/>
  <c r="H4" i="45" s="1"/>
  <c r="G5" i="45"/>
  <c r="G6" i="45"/>
  <c r="G7" i="45"/>
  <c r="G8" i="45"/>
  <c r="G9" i="45"/>
  <c r="G10" i="45"/>
  <c r="G11" i="45"/>
  <c r="G12" i="45"/>
  <c r="G13" i="45"/>
  <c r="G3" i="45"/>
  <c r="H3" i="45" s="1"/>
  <c r="I3" i="45" s="1"/>
  <c r="G4" i="44"/>
  <c r="H4" i="44" s="1"/>
  <c r="G5" i="44"/>
  <c r="G6" i="44"/>
  <c r="G7" i="44"/>
  <c r="G8" i="44"/>
  <c r="G9" i="44"/>
  <c r="G10" i="44"/>
  <c r="G11" i="44"/>
  <c r="G3" i="44"/>
  <c r="H3" i="44" s="1"/>
  <c r="I3" i="44" s="1"/>
  <c r="G4" i="43"/>
  <c r="H4" i="43" s="1"/>
  <c r="G5" i="43"/>
  <c r="G3" i="43"/>
  <c r="H3" i="43" s="1"/>
  <c r="I3" i="43" s="1"/>
  <c r="G4" i="42"/>
  <c r="H4" i="42" s="1"/>
  <c r="G5" i="42"/>
  <c r="G6" i="42"/>
  <c r="G7" i="42"/>
  <c r="G3" i="42"/>
  <c r="H3" i="42" s="1"/>
  <c r="I3" i="42" s="1"/>
  <c r="G4" i="41"/>
  <c r="H4" i="41" s="1"/>
  <c r="G5" i="41"/>
  <c r="G6" i="41"/>
  <c r="G7" i="41"/>
  <c r="G3" i="41"/>
  <c r="H3" i="41" s="1"/>
  <c r="I3" i="41" s="1"/>
  <c r="G4" i="40"/>
  <c r="H4" i="40"/>
  <c r="H5" i="40" s="1"/>
  <c r="G5" i="40"/>
  <c r="G6" i="40"/>
  <c r="G7" i="40"/>
  <c r="G8" i="40"/>
  <c r="G9" i="40"/>
  <c r="G10" i="40"/>
  <c r="G11" i="40"/>
  <c r="G3" i="40"/>
  <c r="H3" i="40" s="1"/>
  <c r="I3" i="40" s="1"/>
  <c r="G4" i="39"/>
  <c r="H4" i="39" s="1"/>
  <c r="G5" i="39"/>
  <c r="G6" i="39"/>
  <c r="G7" i="39"/>
  <c r="G8" i="39"/>
  <c r="G9" i="39"/>
  <c r="G3" i="39"/>
  <c r="H3" i="39" s="1"/>
  <c r="I3" i="39" s="1"/>
  <c r="G4" i="38"/>
  <c r="H4" i="38" s="1"/>
  <c r="G5" i="38"/>
  <c r="G6" i="38"/>
  <c r="G3" i="38"/>
  <c r="H3" i="38" s="1"/>
  <c r="I3" i="38" s="1"/>
  <c r="G4" i="37"/>
  <c r="H4" i="37" s="1"/>
  <c r="G5" i="37"/>
  <c r="G6" i="37"/>
  <c r="G7" i="37"/>
  <c r="G8" i="37"/>
  <c r="G9" i="37"/>
  <c r="G10" i="37"/>
  <c r="G11" i="37"/>
  <c r="G12" i="37"/>
  <c r="G13" i="37"/>
  <c r="G14" i="37"/>
  <c r="G15" i="37"/>
  <c r="G3" i="37"/>
  <c r="H3" i="37" s="1"/>
  <c r="I3" i="37" s="1"/>
  <c r="G4" i="36"/>
  <c r="H4" i="36" s="1"/>
  <c r="G5" i="36"/>
  <c r="G6" i="36"/>
  <c r="G3" i="36"/>
  <c r="H3" i="36" s="1"/>
  <c r="I3" i="36" s="1"/>
  <c r="G4" i="35"/>
  <c r="H4" i="35" s="1"/>
  <c r="G5" i="35"/>
  <c r="G6" i="35"/>
  <c r="G7" i="35"/>
  <c r="G8" i="35"/>
  <c r="G9" i="35"/>
  <c r="G10" i="35"/>
  <c r="G3" i="35"/>
  <c r="H3" i="35" s="1"/>
  <c r="I3" i="35" s="1"/>
  <c r="G4" i="34"/>
  <c r="H4" i="34" s="1"/>
  <c r="G5" i="34"/>
  <c r="G6" i="34"/>
  <c r="G7" i="34"/>
  <c r="G8" i="34"/>
  <c r="G9" i="34"/>
  <c r="G3" i="34"/>
  <c r="H3" i="34" s="1"/>
  <c r="I3" i="34" s="1"/>
  <c r="G4" i="33"/>
  <c r="H4" i="33" s="1"/>
  <c r="G5" i="33"/>
  <c r="G6" i="33"/>
  <c r="G7" i="33"/>
  <c r="G8" i="33"/>
  <c r="G9" i="33"/>
  <c r="G10" i="33"/>
  <c r="G11" i="33"/>
  <c r="G12" i="33"/>
  <c r="G13" i="33"/>
  <c r="G3" i="33"/>
  <c r="H3" i="33" s="1"/>
  <c r="I3" i="33" s="1"/>
  <c r="G8" i="32"/>
  <c r="G7" i="32"/>
  <c r="G6" i="32"/>
  <c r="G5" i="32"/>
  <c r="G4" i="32"/>
  <c r="H4" i="32" s="1"/>
  <c r="G3" i="32"/>
  <c r="H3" i="32" s="1"/>
  <c r="I3" i="32" s="1"/>
  <c r="G12" i="31"/>
  <c r="G11" i="31"/>
  <c r="G10" i="31"/>
  <c r="G9" i="31"/>
  <c r="G8" i="31"/>
  <c r="G7" i="31"/>
  <c r="G6" i="31"/>
  <c r="G5" i="31"/>
  <c r="G4" i="31"/>
  <c r="H4" i="31" s="1"/>
  <c r="G3" i="31"/>
  <c r="H3" i="31" s="1"/>
  <c r="I3" i="31" s="1"/>
  <c r="G12" i="30"/>
  <c r="G11" i="30"/>
  <c r="G10" i="30"/>
  <c r="G9" i="30"/>
  <c r="G8" i="30"/>
  <c r="G7" i="30"/>
  <c r="G6" i="30"/>
  <c r="G5" i="30"/>
  <c r="G4" i="30"/>
  <c r="H4" i="30" s="1"/>
  <c r="G3" i="30"/>
  <c r="H3" i="30" s="1"/>
  <c r="I3" i="30" s="1"/>
  <c r="G13" i="28"/>
  <c r="G12" i="28"/>
  <c r="G11" i="28"/>
  <c r="G10" i="28"/>
  <c r="G9" i="28"/>
  <c r="G8" i="28"/>
  <c r="G7" i="28"/>
  <c r="G6" i="28"/>
  <c r="G5" i="28"/>
  <c r="G4" i="28"/>
  <c r="H4" i="28" s="1"/>
  <c r="G3" i="28"/>
  <c r="H3" i="28" s="1"/>
  <c r="I3" i="28" s="1"/>
  <c r="G10" i="27"/>
  <c r="G9" i="27"/>
  <c r="G8" i="27"/>
  <c r="G7" i="27"/>
  <c r="G6" i="27"/>
  <c r="G5" i="27"/>
  <c r="G4" i="27"/>
  <c r="H4" i="27" s="1"/>
  <c r="G3" i="27"/>
  <c r="H3" i="27" s="1"/>
  <c r="I3" i="27" s="1"/>
  <c r="G11" i="26"/>
  <c r="G10" i="26"/>
  <c r="G9" i="26"/>
  <c r="G8" i="26"/>
  <c r="G7" i="26"/>
  <c r="G6" i="26"/>
  <c r="G5" i="26"/>
  <c r="G4" i="26"/>
  <c r="H4" i="26" s="1"/>
  <c r="G3" i="26"/>
  <c r="H3" i="26" s="1"/>
  <c r="I3" i="26" s="1"/>
  <c r="G12" i="24"/>
  <c r="G11" i="24"/>
  <c r="G10" i="24"/>
  <c r="G9" i="24"/>
  <c r="G8" i="24"/>
  <c r="G7" i="24"/>
  <c r="G6" i="24"/>
  <c r="G5" i="24"/>
  <c r="G4" i="24"/>
  <c r="H4" i="24" s="1"/>
  <c r="G3" i="24"/>
  <c r="H3" i="24" s="1"/>
  <c r="I3" i="24" s="1"/>
  <c r="G13" i="23"/>
  <c r="G12" i="23"/>
  <c r="G11" i="23"/>
  <c r="G10" i="23"/>
  <c r="G9" i="23"/>
  <c r="G8" i="23"/>
  <c r="G7" i="23"/>
  <c r="G6" i="23"/>
  <c r="G5" i="23"/>
  <c r="G4" i="23"/>
  <c r="H4" i="23" s="1"/>
  <c r="G3" i="23"/>
  <c r="H3" i="23" s="1"/>
  <c r="I3" i="23" s="1"/>
  <c r="G13" i="22"/>
  <c r="G12" i="22"/>
  <c r="G11" i="22"/>
  <c r="G10" i="22"/>
  <c r="G9" i="22"/>
  <c r="G8" i="22"/>
  <c r="G7" i="22"/>
  <c r="G6" i="22"/>
  <c r="G5" i="22"/>
  <c r="G4" i="22"/>
  <c r="H4" i="22" s="1"/>
  <c r="G3" i="22"/>
  <c r="H3" i="22" s="1"/>
  <c r="I3" i="22" s="1"/>
  <c r="G8" i="21"/>
  <c r="G7" i="21"/>
  <c r="G6" i="21"/>
  <c r="G5" i="21"/>
  <c r="G4" i="21"/>
  <c r="H4" i="21" s="1"/>
  <c r="G3" i="21"/>
  <c r="H3" i="21" s="1"/>
  <c r="I3" i="21" s="1"/>
  <c r="G8" i="19"/>
  <c r="G7" i="19"/>
  <c r="G6" i="19"/>
  <c r="G5" i="19"/>
  <c r="G4" i="19"/>
  <c r="H4" i="19" s="1"/>
  <c r="G3" i="19"/>
  <c r="H3" i="19" s="1"/>
  <c r="I3" i="19" s="1"/>
  <c r="G11" i="18"/>
  <c r="G10" i="18"/>
  <c r="G9" i="18"/>
  <c r="G8" i="18"/>
  <c r="G7" i="18"/>
  <c r="G6" i="18"/>
  <c r="G5" i="18"/>
  <c r="I4" i="18"/>
  <c r="H4" i="18"/>
  <c r="H5" i="18" s="1"/>
  <c r="G4" i="18"/>
  <c r="G3" i="18"/>
  <c r="H3" i="18" s="1"/>
  <c r="I3" i="18" s="1"/>
  <c r="G14" i="17"/>
  <c r="G13" i="17"/>
  <c r="G12" i="17"/>
  <c r="G11" i="17"/>
  <c r="G10" i="17"/>
  <c r="G9" i="17"/>
  <c r="G8" i="17"/>
  <c r="G7" i="17"/>
  <c r="G6" i="17"/>
  <c r="G5" i="17"/>
  <c r="G4" i="17"/>
  <c r="H4" i="17" s="1"/>
  <c r="G3" i="17"/>
  <c r="H3" i="17" s="1"/>
  <c r="I3" i="17" s="1"/>
  <c r="G4" i="16"/>
  <c r="H4" i="16" s="1"/>
  <c r="G5" i="16"/>
  <c r="G6" i="16"/>
  <c r="G7" i="16"/>
  <c r="G8" i="16"/>
  <c r="G9" i="16"/>
  <c r="G10" i="16"/>
  <c r="G11" i="16"/>
  <c r="G12" i="16"/>
  <c r="G3" i="16"/>
  <c r="H3" i="16" s="1"/>
  <c r="I3" i="16" s="1"/>
  <c r="G4" i="15"/>
  <c r="H4" i="15" s="1"/>
  <c r="G5" i="15"/>
  <c r="G6" i="15"/>
  <c r="G7" i="15"/>
  <c r="G8" i="15"/>
  <c r="G9" i="15"/>
  <c r="G10" i="15"/>
  <c r="G11" i="15"/>
  <c r="G12" i="15"/>
  <c r="G3" i="15"/>
  <c r="H3" i="15" s="1"/>
  <c r="I3" i="15" s="1"/>
  <c r="G4" i="14"/>
  <c r="H4" i="14" s="1"/>
  <c r="G5" i="14"/>
  <c r="G6" i="14"/>
  <c r="G7" i="14"/>
  <c r="G8" i="14"/>
  <c r="G9" i="14"/>
  <c r="G10" i="14"/>
  <c r="G11" i="14"/>
  <c r="G12" i="14"/>
  <c r="G13" i="14"/>
  <c r="G3" i="14"/>
  <c r="H3" i="14" s="1"/>
  <c r="I3" i="14" s="1"/>
  <c r="G4" i="13"/>
  <c r="H4" i="13"/>
  <c r="H5" i="13" s="1"/>
  <c r="I4" i="13"/>
  <c r="G5" i="13"/>
  <c r="G6" i="13"/>
  <c r="G7" i="13"/>
  <c r="G8" i="13"/>
  <c r="G9" i="13"/>
  <c r="G10" i="13"/>
  <c r="G11" i="13"/>
  <c r="G12" i="13"/>
  <c r="G3" i="13"/>
  <c r="H3" i="13" s="1"/>
  <c r="I3" i="13" s="1"/>
  <c r="G4" i="12"/>
  <c r="H4" i="12" s="1"/>
  <c r="G5" i="12"/>
  <c r="G6" i="12"/>
  <c r="G7" i="12"/>
  <c r="G8" i="12"/>
  <c r="G9" i="12"/>
  <c r="G10" i="12"/>
  <c r="G11" i="12"/>
  <c r="G12" i="12"/>
  <c r="G13" i="12"/>
  <c r="G3" i="12"/>
  <c r="H3" i="12" s="1"/>
  <c r="I3" i="12" s="1"/>
  <c r="G4" i="10"/>
  <c r="H4" i="10" s="1"/>
  <c r="G5" i="10"/>
  <c r="G6" i="10"/>
  <c r="G7" i="10"/>
  <c r="G8" i="10"/>
  <c r="G3" i="10"/>
  <c r="H3" i="10" s="1"/>
  <c r="I3" i="10" s="1"/>
  <c r="G4" i="9"/>
  <c r="H4" i="9" s="1"/>
  <c r="G5" i="9"/>
  <c r="G6" i="9"/>
  <c r="G7" i="9"/>
  <c r="G8" i="9"/>
  <c r="G9" i="9"/>
  <c r="G3" i="9"/>
  <c r="H3" i="9" s="1"/>
  <c r="I3" i="9" s="1"/>
  <c r="G4" i="8"/>
  <c r="H4" i="8" s="1"/>
  <c r="G5" i="8"/>
  <c r="G6" i="8"/>
  <c r="G7" i="8"/>
  <c r="G8" i="8"/>
  <c r="G9" i="8"/>
  <c r="G3" i="8"/>
  <c r="H3" i="8" s="1"/>
  <c r="I3" i="8" s="1"/>
  <c r="G4" i="7"/>
  <c r="H4" i="7" s="1"/>
  <c r="G5" i="7"/>
  <c r="G6" i="7"/>
  <c r="G7" i="7"/>
  <c r="G8" i="7"/>
  <c r="G9" i="7"/>
  <c r="G3" i="7"/>
  <c r="H3" i="7" s="1"/>
  <c r="I3" i="7" s="1"/>
  <c r="H4" i="6"/>
  <c r="I4" i="6" s="1"/>
  <c r="I3" i="6"/>
  <c r="H3" i="6"/>
  <c r="G4" i="6"/>
  <c r="G9" i="5"/>
  <c r="G8" i="5"/>
  <c r="G7" i="5"/>
  <c r="G6" i="5"/>
  <c r="G5" i="5"/>
  <c r="G4" i="5"/>
  <c r="H4" i="5" s="1"/>
  <c r="G3" i="5"/>
  <c r="H3" i="5" s="1"/>
  <c r="I3" i="5" s="1"/>
  <c r="G3" i="4"/>
  <c r="H3" i="4"/>
  <c r="I3" i="4" s="1"/>
  <c r="G4" i="4"/>
  <c r="G5" i="4"/>
  <c r="G6" i="4"/>
  <c r="G7" i="4"/>
  <c r="G8" i="4"/>
  <c r="G9" i="4"/>
  <c r="G10" i="4"/>
  <c r="G11" i="4"/>
  <c r="G12" i="4"/>
  <c r="G13" i="4"/>
  <c r="G14" i="4"/>
  <c r="G15" i="4"/>
  <c r="G4" i="11"/>
  <c r="H4" i="11" s="1"/>
  <c r="G5" i="11"/>
  <c r="G6" i="11"/>
  <c r="G7" i="11"/>
  <c r="G3" i="11"/>
  <c r="H3" i="11" s="1"/>
  <c r="I3" i="11" s="1"/>
  <c r="G4" i="3"/>
  <c r="H4" i="3" s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H3" i="3"/>
  <c r="G3" i="3"/>
  <c r="I3" i="3" s="1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H4" i="2"/>
  <c r="H5" i="2" s="1"/>
  <c r="H6" i="2" s="1"/>
  <c r="H7" i="2" s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3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H5" i="58" l="1"/>
  <c r="I5" i="58" s="1"/>
  <c r="I4" i="58"/>
  <c r="H5" i="56"/>
  <c r="I5" i="56" s="1"/>
  <c r="I4" i="56"/>
  <c r="H5" i="55"/>
  <c r="I4" i="55"/>
  <c r="H5" i="53"/>
  <c r="I4" i="53"/>
  <c r="H5" i="52"/>
  <c r="I4" i="52"/>
  <c r="H5" i="51"/>
  <c r="I4" i="51"/>
  <c r="H5" i="48"/>
  <c r="I4" i="48"/>
  <c r="H5" i="47"/>
  <c r="I4" i="47"/>
  <c r="H5" i="46"/>
  <c r="I4" i="46"/>
  <c r="H5" i="45"/>
  <c r="I4" i="45"/>
  <c r="H5" i="44"/>
  <c r="I4" i="44"/>
  <c r="H5" i="43"/>
  <c r="I5" i="43" s="1"/>
  <c r="I4" i="43"/>
  <c r="H5" i="42"/>
  <c r="I4" i="42"/>
  <c r="H5" i="41"/>
  <c r="I4" i="41"/>
  <c r="I5" i="40"/>
  <c r="H6" i="40"/>
  <c r="I4" i="40"/>
  <c r="H5" i="39"/>
  <c r="I4" i="39"/>
  <c r="H5" i="38"/>
  <c r="I4" i="38"/>
  <c r="H5" i="37"/>
  <c r="I4" i="37"/>
  <c r="H5" i="36"/>
  <c r="I4" i="36"/>
  <c r="H5" i="35"/>
  <c r="I4" i="35"/>
  <c r="H5" i="34"/>
  <c r="I4" i="34"/>
  <c r="H5" i="33"/>
  <c r="I4" i="33"/>
  <c r="H5" i="32"/>
  <c r="I4" i="32"/>
  <c r="I4" i="31"/>
  <c r="H5" i="31"/>
  <c r="I4" i="30"/>
  <c r="H5" i="30"/>
  <c r="H5" i="28"/>
  <c r="I4" i="28"/>
  <c r="H5" i="27"/>
  <c r="I4" i="27"/>
  <c r="I4" i="26"/>
  <c r="H5" i="26"/>
  <c r="I4" i="24"/>
  <c r="H5" i="24"/>
  <c r="H5" i="23"/>
  <c r="I4" i="23"/>
  <c r="H5" i="22"/>
  <c r="I4" i="22"/>
  <c r="I4" i="21"/>
  <c r="H5" i="21"/>
  <c r="I4" i="19"/>
  <c r="H5" i="19"/>
  <c r="I5" i="18"/>
  <c r="H6" i="18"/>
  <c r="I4" i="17"/>
  <c r="H5" i="17"/>
  <c r="H5" i="16"/>
  <c r="I4" i="16"/>
  <c r="H5" i="15"/>
  <c r="I4" i="15"/>
  <c r="H5" i="14"/>
  <c r="I4" i="14"/>
  <c r="I5" i="13"/>
  <c r="H6" i="13"/>
  <c r="H5" i="12"/>
  <c r="I4" i="12"/>
  <c r="H5" i="10"/>
  <c r="I4" i="10"/>
  <c r="H5" i="9"/>
  <c r="I4" i="9"/>
  <c r="H5" i="8"/>
  <c r="I4" i="8"/>
  <c r="H5" i="7"/>
  <c r="I4" i="7"/>
  <c r="I4" i="5"/>
  <c r="H5" i="5"/>
  <c r="H4" i="4"/>
  <c r="H5" i="11"/>
  <c r="I4" i="11"/>
  <c r="I4" i="3"/>
  <c r="H5" i="3"/>
  <c r="I5" i="55" l="1"/>
  <c r="H6" i="55"/>
  <c r="I5" i="53"/>
  <c r="H6" i="53"/>
  <c r="I6" i="53" s="1"/>
  <c r="I5" i="52"/>
  <c r="H6" i="52"/>
  <c r="I5" i="51"/>
  <c r="H6" i="51"/>
  <c r="I5" i="48"/>
  <c r="H6" i="48"/>
  <c r="I5" i="47"/>
  <c r="H6" i="47"/>
  <c r="I6" i="47" s="1"/>
  <c r="I5" i="46"/>
  <c r="H6" i="46"/>
  <c r="I5" i="45"/>
  <c r="H6" i="45"/>
  <c r="I5" i="44"/>
  <c r="H6" i="44"/>
  <c r="I5" i="42"/>
  <c r="H6" i="42"/>
  <c r="I5" i="41"/>
  <c r="H6" i="41"/>
  <c r="I6" i="40"/>
  <c r="H7" i="40"/>
  <c r="I5" i="39"/>
  <c r="H6" i="39"/>
  <c r="I5" i="38"/>
  <c r="H6" i="38"/>
  <c r="I6" i="38" s="1"/>
  <c r="I5" i="37"/>
  <c r="H6" i="37"/>
  <c r="I5" i="36"/>
  <c r="H6" i="36"/>
  <c r="I6" i="36" s="1"/>
  <c r="I5" i="35"/>
  <c r="H6" i="35"/>
  <c r="I5" i="34"/>
  <c r="H6" i="34"/>
  <c r="I5" i="33"/>
  <c r="H6" i="33"/>
  <c r="H6" i="32"/>
  <c r="I5" i="32"/>
  <c r="I5" i="31"/>
  <c r="H6" i="31"/>
  <c r="H6" i="30"/>
  <c r="I5" i="30"/>
  <c r="H6" i="28"/>
  <c r="I5" i="28"/>
  <c r="H6" i="27"/>
  <c r="I5" i="27"/>
  <c r="H6" i="26"/>
  <c r="I5" i="26"/>
  <c r="H6" i="24"/>
  <c r="I5" i="24"/>
  <c r="I5" i="23"/>
  <c r="H6" i="23"/>
  <c r="H6" i="22"/>
  <c r="I5" i="22"/>
  <c r="H6" i="21"/>
  <c r="I5" i="21"/>
  <c r="H6" i="19"/>
  <c r="I5" i="19"/>
  <c r="H7" i="18"/>
  <c r="I6" i="18"/>
  <c r="H6" i="17"/>
  <c r="I5" i="17"/>
  <c r="I5" i="16"/>
  <c r="H6" i="16"/>
  <c r="I5" i="15"/>
  <c r="H6" i="15"/>
  <c r="H6" i="14"/>
  <c r="I5" i="14"/>
  <c r="I6" i="13"/>
  <c r="H7" i="13"/>
  <c r="I5" i="12"/>
  <c r="H6" i="12"/>
  <c r="I5" i="10"/>
  <c r="H6" i="10"/>
  <c r="I5" i="9"/>
  <c r="H6" i="9"/>
  <c r="I5" i="8"/>
  <c r="H6" i="8"/>
  <c r="I5" i="7"/>
  <c r="H6" i="7"/>
  <c r="H6" i="5"/>
  <c r="I5" i="5"/>
  <c r="I4" i="4"/>
  <c r="H5" i="4"/>
  <c r="I5" i="11"/>
  <c r="H6" i="11"/>
  <c r="I5" i="3"/>
  <c r="H6" i="3"/>
  <c r="I6" i="55" l="1"/>
  <c r="H7" i="55"/>
  <c r="I6" i="52"/>
  <c r="H7" i="52"/>
  <c r="I6" i="51"/>
  <c r="H7" i="51"/>
  <c r="I7" i="51" s="1"/>
  <c r="I6" i="48"/>
  <c r="H7" i="48"/>
  <c r="I6" i="46"/>
  <c r="H7" i="46"/>
  <c r="I7" i="46" s="1"/>
  <c r="I6" i="45"/>
  <c r="H7" i="45"/>
  <c r="I6" i="44"/>
  <c r="H7" i="44"/>
  <c r="I6" i="42"/>
  <c r="H7" i="42"/>
  <c r="I7" i="42" s="1"/>
  <c r="I6" i="41"/>
  <c r="H7" i="41"/>
  <c r="I7" i="41" s="1"/>
  <c r="H8" i="40"/>
  <c r="I7" i="40"/>
  <c r="H7" i="39"/>
  <c r="I6" i="39"/>
  <c r="I6" i="37"/>
  <c r="H7" i="37"/>
  <c r="I6" i="35"/>
  <c r="H7" i="35"/>
  <c r="I6" i="34"/>
  <c r="H7" i="34"/>
  <c r="I6" i="33"/>
  <c r="H7" i="33"/>
  <c r="H7" i="32"/>
  <c r="I6" i="32"/>
  <c r="I6" i="31"/>
  <c r="H7" i="31"/>
  <c r="I6" i="30"/>
  <c r="H7" i="30"/>
  <c r="I6" i="28"/>
  <c r="H7" i="28"/>
  <c r="H7" i="27"/>
  <c r="I6" i="27"/>
  <c r="H7" i="26"/>
  <c r="I6" i="26"/>
  <c r="I6" i="24"/>
  <c r="H7" i="24"/>
  <c r="I6" i="23"/>
  <c r="H7" i="23"/>
  <c r="I6" i="22"/>
  <c r="H7" i="22"/>
  <c r="H7" i="21"/>
  <c r="I6" i="21"/>
  <c r="H7" i="19"/>
  <c r="I6" i="19"/>
  <c r="H8" i="18"/>
  <c r="I7" i="18"/>
  <c r="H7" i="17"/>
  <c r="I6" i="17"/>
  <c r="I6" i="16"/>
  <c r="H7" i="16"/>
  <c r="I6" i="15"/>
  <c r="H7" i="15"/>
  <c r="I6" i="14"/>
  <c r="H7" i="14"/>
  <c r="H8" i="13"/>
  <c r="I7" i="13"/>
  <c r="I6" i="12"/>
  <c r="H7" i="12"/>
  <c r="I6" i="10"/>
  <c r="H7" i="10"/>
  <c r="H7" i="9"/>
  <c r="I6" i="9"/>
  <c r="I6" i="8"/>
  <c r="H7" i="8"/>
  <c r="I6" i="7"/>
  <c r="H7" i="7"/>
  <c r="H7" i="5"/>
  <c r="I6" i="5"/>
  <c r="I5" i="4"/>
  <c r="H6" i="4"/>
  <c r="I6" i="11"/>
  <c r="H7" i="11"/>
  <c r="I7" i="11" s="1"/>
  <c r="H7" i="3"/>
  <c r="I6" i="3"/>
  <c r="I7" i="55" l="1"/>
  <c r="H8" i="55"/>
  <c r="I8" i="55" s="1"/>
  <c r="H8" i="52"/>
  <c r="I7" i="52"/>
  <c r="I7" i="48"/>
  <c r="H8" i="48"/>
  <c r="H8" i="45"/>
  <c r="I7" i="45"/>
  <c r="H8" i="44"/>
  <c r="I7" i="44"/>
  <c r="H9" i="40"/>
  <c r="I8" i="40"/>
  <c r="H8" i="39"/>
  <c r="I7" i="39"/>
  <c r="I7" i="37"/>
  <c r="H8" i="37"/>
  <c r="H8" i="35"/>
  <c r="I7" i="35"/>
  <c r="H8" i="34"/>
  <c r="I7" i="34"/>
  <c r="H8" i="33"/>
  <c r="I7" i="33"/>
  <c r="H8" i="32"/>
  <c r="I8" i="32" s="1"/>
  <c r="I7" i="32"/>
  <c r="H8" i="31"/>
  <c r="I7" i="31"/>
  <c r="H8" i="30"/>
  <c r="I7" i="30"/>
  <c r="H8" i="28"/>
  <c r="I7" i="28"/>
  <c r="I7" i="27"/>
  <c r="H8" i="27"/>
  <c r="I7" i="26"/>
  <c r="H8" i="26"/>
  <c r="H8" i="24"/>
  <c r="I7" i="24"/>
  <c r="H8" i="23"/>
  <c r="I7" i="23"/>
  <c r="I7" i="22"/>
  <c r="H8" i="22"/>
  <c r="H8" i="21"/>
  <c r="I8" i="21" s="1"/>
  <c r="I7" i="21"/>
  <c r="H8" i="19"/>
  <c r="I8" i="19" s="1"/>
  <c r="I7" i="19"/>
  <c r="I8" i="18"/>
  <c r="H9" i="18"/>
  <c r="H8" i="17"/>
  <c r="I7" i="17"/>
  <c r="H8" i="16"/>
  <c r="I7" i="16"/>
  <c r="H8" i="15"/>
  <c r="I7" i="15"/>
  <c r="H8" i="14"/>
  <c r="I7" i="14"/>
  <c r="H9" i="13"/>
  <c r="I8" i="13"/>
  <c r="H8" i="12"/>
  <c r="I7" i="12"/>
  <c r="H8" i="10"/>
  <c r="I8" i="10" s="1"/>
  <c r="I7" i="10"/>
  <c r="H8" i="9"/>
  <c r="I7" i="9"/>
  <c r="H8" i="8"/>
  <c r="I7" i="8"/>
  <c r="H8" i="7"/>
  <c r="I7" i="7"/>
  <c r="H8" i="5"/>
  <c r="I7" i="5"/>
  <c r="I6" i="4"/>
  <c r="H7" i="4"/>
  <c r="H8" i="3"/>
  <c r="I7" i="3"/>
  <c r="H9" i="52" l="1"/>
  <c r="I8" i="52"/>
  <c r="H9" i="48"/>
  <c r="I8" i="48"/>
  <c r="H9" i="45"/>
  <c r="I8" i="45"/>
  <c r="H9" i="44"/>
  <c r="I8" i="44"/>
  <c r="H10" i="40"/>
  <c r="I9" i="40"/>
  <c r="I8" i="39"/>
  <c r="H9" i="39"/>
  <c r="I9" i="39" s="1"/>
  <c r="H9" i="37"/>
  <c r="I8" i="37"/>
  <c r="H9" i="35"/>
  <c r="I8" i="35"/>
  <c r="H9" i="34"/>
  <c r="I9" i="34" s="1"/>
  <c r="I8" i="34"/>
  <c r="I8" i="33"/>
  <c r="H9" i="33"/>
  <c r="H9" i="31"/>
  <c r="I8" i="31"/>
  <c r="H9" i="30"/>
  <c r="I8" i="30"/>
  <c r="H9" i="28"/>
  <c r="I8" i="28"/>
  <c r="H9" i="27"/>
  <c r="I8" i="27"/>
  <c r="I8" i="26"/>
  <c r="H9" i="26"/>
  <c r="H9" i="24"/>
  <c r="I8" i="24"/>
  <c r="H9" i="23"/>
  <c r="I8" i="23"/>
  <c r="H9" i="22"/>
  <c r="I8" i="22"/>
  <c r="H10" i="18"/>
  <c r="I9" i="18"/>
  <c r="I8" i="17"/>
  <c r="H9" i="17"/>
  <c r="H9" i="16"/>
  <c r="I8" i="16"/>
  <c r="H9" i="15"/>
  <c r="I8" i="15"/>
  <c r="H9" i="14"/>
  <c r="I8" i="14"/>
  <c r="I9" i="13"/>
  <c r="H10" i="13"/>
  <c r="H9" i="12"/>
  <c r="I8" i="12"/>
  <c r="H9" i="9"/>
  <c r="I9" i="9" s="1"/>
  <c r="I8" i="9"/>
  <c r="I8" i="8"/>
  <c r="H9" i="8"/>
  <c r="I9" i="8" s="1"/>
  <c r="H9" i="7"/>
  <c r="I9" i="7" s="1"/>
  <c r="I8" i="7"/>
  <c r="H9" i="5"/>
  <c r="I9" i="5" s="1"/>
  <c r="I8" i="5"/>
  <c r="H8" i="4"/>
  <c r="I7" i="4"/>
  <c r="H9" i="3"/>
  <c r="I8" i="3"/>
  <c r="I9" i="52" l="1"/>
  <c r="H10" i="52"/>
  <c r="H10" i="48"/>
  <c r="I9" i="48"/>
  <c r="H10" i="45"/>
  <c r="I9" i="45"/>
  <c r="I9" i="44"/>
  <c r="H10" i="44"/>
  <c r="I10" i="40"/>
  <c r="H11" i="40"/>
  <c r="I11" i="40" s="1"/>
  <c r="H10" i="37"/>
  <c r="I9" i="37"/>
  <c r="I9" i="35"/>
  <c r="H10" i="35"/>
  <c r="I10" i="35" s="1"/>
  <c r="I9" i="33"/>
  <c r="H10" i="33"/>
  <c r="I9" i="31"/>
  <c r="H10" i="31"/>
  <c r="I9" i="30"/>
  <c r="H10" i="30"/>
  <c r="I9" i="28"/>
  <c r="H10" i="28"/>
  <c r="H10" i="27"/>
  <c r="I10" i="27" s="1"/>
  <c r="I9" i="27"/>
  <c r="H10" i="26"/>
  <c r="I9" i="26"/>
  <c r="I9" i="24"/>
  <c r="H10" i="24"/>
  <c r="I9" i="23"/>
  <c r="H10" i="23"/>
  <c r="H10" i="22"/>
  <c r="I9" i="22"/>
  <c r="H11" i="18"/>
  <c r="I11" i="18" s="1"/>
  <c r="I10" i="18"/>
  <c r="H10" i="17"/>
  <c r="I9" i="17"/>
  <c r="I9" i="16"/>
  <c r="H10" i="16"/>
  <c r="I9" i="15"/>
  <c r="H10" i="15"/>
  <c r="H10" i="14"/>
  <c r="I9" i="14"/>
  <c r="I10" i="13"/>
  <c r="H11" i="13"/>
  <c r="I9" i="12"/>
  <c r="H10" i="12"/>
  <c r="H9" i="4"/>
  <c r="I8" i="4"/>
  <c r="I9" i="3"/>
  <c r="H10" i="3"/>
  <c r="I10" i="52" l="1"/>
  <c r="H11" i="52"/>
  <c r="I11" i="52" s="1"/>
  <c r="I10" i="48"/>
  <c r="H11" i="48"/>
  <c r="I11" i="48" s="1"/>
  <c r="I10" i="45"/>
  <c r="H11" i="45"/>
  <c r="I10" i="44"/>
  <c r="H11" i="44"/>
  <c r="I11" i="44" s="1"/>
  <c r="I10" i="37"/>
  <c r="H11" i="37"/>
  <c r="H11" i="33"/>
  <c r="I10" i="33"/>
  <c r="H11" i="31"/>
  <c r="I10" i="31"/>
  <c r="H11" i="30"/>
  <c r="I10" i="30"/>
  <c r="I10" i="28"/>
  <c r="H11" i="28"/>
  <c r="H11" i="26"/>
  <c r="I11" i="26" s="1"/>
  <c r="I10" i="26"/>
  <c r="H11" i="24"/>
  <c r="I10" i="24"/>
  <c r="I10" i="23"/>
  <c r="H11" i="23"/>
  <c r="H11" i="22"/>
  <c r="I10" i="22"/>
  <c r="H11" i="17"/>
  <c r="I10" i="17"/>
  <c r="I10" i="16"/>
  <c r="H11" i="16"/>
  <c r="I10" i="15"/>
  <c r="H11" i="15"/>
  <c r="I10" i="14"/>
  <c r="H11" i="14"/>
  <c r="H12" i="13"/>
  <c r="I12" i="13" s="1"/>
  <c r="I11" i="13"/>
  <c r="I10" i="12"/>
  <c r="H11" i="12"/>
  <c r="I9" i="4"/>
  <c r="H10" i="4"/>
  <c r="H11" i="3"/>
  <c r="I10" i="3"/>
  <c r="I11" i="45" l="1"/>
  <c r="H12" i="45"/>
  <c r="I11" i="37"/>
  <c r="H12" i="37"/>
  <c r="H12" i="33"/>
  <c r="I11" i="33"/>
  <c r="H12" i="31"/>
  <c r="I12" i="31" s="1"/>
  <c r="I11" i="31"/>
  <c r="H12" i="30"/>
  <c r="I12" i="30" s="1"/>
  <c r="I11" i="30"/>
  <c r="H12" i="28"/>
  <c r="I11" i="28"/>
  <c r="H12" i="24"/>
  <c r="I12" i="24" s="1"/>
  <c r="I11" i="24"/>
  <c r="H12" i="23"/>
  <c r="I11" i="23"/>
  <c r="H12" i="22"/>
  <c r="I11" i="22"/>
  <c r="I11" i="17"/>
  <c r="H12" i="17"/>
  <c r="H12" i="16"/>
  <c r="I12" i="16" s="1"/>
  <c r="I11" i="16"/>
  <c r="H12" i="15"/>
  <c r="I12" i="15" s="1"/>
  <c r="I11" i="15"/>
  <c r="I11" i="14"/>
  <c r="H12" i="14"/>
  <c r="H12" i="12"/>
  <c r="I11" i="12"/>
  <c r="I10" i="4"/>
  <c r="H11" i="4"/>
  <c r="H12" i="3"/>
  <c r="I11" i="3"/>
  <c r="H13" i="45" l="1"/>
  <c r="I13" i="45" s="1"/>
  <c r="I12" i="45"/>
  <c r="H13" i="37"/>
  <c r="I12" i="37"/>
  <c r="I12" i="33"/>
  <c r="H13" i="33"/>
  <c r="I13" i="33" s="1"/>
  <c r="H13" i="28"/>
  <c r="I13" i="28" s="1"/>
  <c r="I12" i="28"/>
  <c r="H13" i="23"/>
  <c r="I13" i="23" s="1"/>
  <c r="I12" i="23"/>
  <c r="H13" i="22"/>
  <c r="I13" i="22" s="1"/>
  <c r="I12" i="22"/>
  <c r="H13" i="17"/>
  <c r="I12" i="17"/>
  <c r="H13" i="14"/>
  <c r="I13" i="14" s="1"/>
  <c r="I12" i="14"/>
  <c r="H13" i="12"/>
  <c r="I13" i="12" s="1"/>
  <c r="I12" i="12"/>
  <c r="H12" i="4"/>
  <c r="I11" i="4"/>
  <c r="H13" i="3"/>
  <c r="I12" i="3"/>
  <c r="I13" i="37" l="1"/>
  <c r="H14" i="37"/>
  <c r="H14" i="17"/>
  <c r="I14" i="17" s="1"/>
  <c r="I13" i="17"/>
  <c r="H13" i="4"/>
  <c r="I12" i="4"/>
  <c r="I13" i="3"/>
  <c r="H14" i="3"/>
  <c r="I14" i="37" l="1"/>
  <c r="H15" i="37"/>
  <c r="I15" i="37" s="1"/>
  <c r="H14" i="4"/>
  <c r="I13" i="4"/>
  <c r="I14" i="3"/>
  <c r="H15" i="3"/>
  <c r="I14" i="4" l="1"/>
  <c r="H15" i="4"/>
  <c r="I15" i="4" s="1"/>
  <c r="I15" i="3"/>
  <c r="H16" i="3"/>
  <c r="I16" i="3" l="1"/>
  <c r="H17" i="3"/>
  <c r="I17" i="3" s="1"/>
</calcChain>
</file>

<file path=xl/sharedStrings.xml><?xml version="1.0" encoding="utf-8"?>
<sst xmlns="http://schemas.openxmlformats.org/spreadsheetml/2006/main" count="1214" uniqueCount="260">
  <si>
    <t>Lat</t>
  </si>
  <si>
    <t>Long</t>
  </si>
  <si>
    <t>21/03/1910</t>
  </si>
  <si>
    <t>29/08/1916</t>
  </si>
  <si>
    <t>23/04/1923</t>
  </si>
  <si>
    <t>22/10/1958</t>
  </si>
  <si>
    <t>21/09/1983</t>
  </si>
  <si>
    <t>28/02/1991</t>
  </si>
  <si>
    <t>18/02/1993</t>
  </si>
  <si>
    <t>19/03/1996</t>
  </si>
  <si>
    <t>18/02/1998</t>
  </si>
  <si>
    <t>16/08/2001</t>
  </si>
  <si>
    <t>19/10/2009</t>
  </si>
  <si>
    <t>A</t>
  </si>
  <si>
    <t>28/04/1922</t>
  </si>
  <si>
    <t>25/05/1923</t>
  </si>
  <si>
    <t>13/07/1924</t>
  </si>
  <si>
    <t>25/05/1925</t>
  </si>
  <si>
    <t>13/04/1929</t>
  </si>
  <si>
    <t>24/01/1973</t>
  </si>
  <si>
    <t>25/01/1973</t>
  </si>
  <si>
    <t>19/04/1977</t>
  </si>
  <si>
    <t>20/07/1983</t>
  </si>
  <si>
    <t>17/06/1993</t>
  </si>
  <si>
    <t>29/06/1999</t>
  </si>
  <si>
    <t>23/08/1923</t>
  </si>
  <si>
    <t>24/07/1934</t>
  </si>
  <si>
    <t>27/11/1980</t>
  </si>
  <si>
    <t>23/01/1973</t>
  </si>
  <si>
    <t>21/11/1974</t>
  </si>
  <si>
    <t>16/09/1989</t>
  </si>
  <si>
    <t>16/06/1993</t>
  </si>
  <si>
    <t>23/07/1996</t>
  </si>
  <si>
    <t>17/02/1999</t>
  </si>
  <si>
    <t>22/04/2002</t>
  </si>
  <si>
    <t>13/03/1969</t>
  </si>
  <si>
    <t>25/01/1985</t>
  </si>
  <si>
    <t>31/05/1991</t>
  </si>
  <si>
    <t>19/02/2003</t>
  </si>
  <si>
    <t>01/10/1899</t>
  </si>
  <si>
    <t>23/03/1994</t>
  </si>
  <si>
    <t>31/05/2001</t>
  </si>
  <si>
    <t>28/08/2003</t>
  </si>
  <si>
    <t>29/07/2009</t>
  </si>
  <si>
    <t>31/08/2010</t>
  </si>
  <si>
    <t>14/10/1977</t>
  </si>
  <si>
    <t>14/05/1999</t>
  </si>
  <si>
    <t>15/04/1978</t>
  </si>
  <si>
    <t>23/06/2008</t>
  </si>
  <si>
    <t>21/07/1980</t>
  </si>
  <si>
    <t>26/05/1987</t>
  </si>
  <si>
    <t>22/02/1990</t>
  </si>
  <si>
    <t>19/01/1999</t>
  </si>
  <si>
    <t>16/07/2004</t>
  </si>
  <si>
    <t>24/06/1985</t>
  </si>
  <si>
    <t>13/03/1991</t>
  </si>
  <si>
    <t>20/03/1996</t>
  </si>
  <si>
    <t>16/09/1998</t>
  </si>
  <si>
    <t>13/08/2001</t>
  </si>
  <si>
    <t>18/01/2006</t>
  </si>
  <si>
    <t>14/04/1939</t>
  </si>
  <si>
    <t>13/11/1946</t>
  </si>
  <si>
    <t>22/09/1989</t>
  </si>
  <si>
    <t>30/05/1991</t>
  </si>
  <si>
    <t>18/06/1993</t>
  </si>
  <si>
    <t>22/07/1996</t>
  </si>
  <si>
    <t>13/11/2003</t>
  </si>
  <si>
    <t>23/05/2008</t>
  </si>
  <si>
    <t>25/09/1986</t>
  </si>
  <si>
    <t>28/11/1995</t>
  </si>
  <si>
    <t>13/08/2004</t>
  </si>
  <si>
    <t>22/02/1947</t>
  </si>
  <si>
    <t>20/02/1985</t>
  </si>
  <si>
    <t>22/09/1993</t>
  </si>
  <si>
    <t>13/05/1996</t>
  </si>
  <si>
    <t>31/08/2000</t>
  </si>
  <si>
    <t>21/06/2003</t>
  </si>
  <si>
    <t>31/01/2006</t>
  </si>
  <si>
    <t>17/11/2009</t>
  </si>
  <si>
    <t>14/10/2010</t>
  </si>
  <si>
    <t>25/08/1947</t>
  </si>
  <si>
    <t>25/09/1963</t>
  </si>
  <si>
    <t>20/05/1987</t>
  </si>
  <si>
    <t>13/09/1989</t>
  </si>
  <si>
    <t>23/09/1993</t>
  </si>
  <si>
    <t>14/05/1996</t>
  </si>
  <si>
    <t>20/09/2001</t>
  </si>
  <si>
    <t>16/09/2010</t>
  </si>
  <si>
    <t>13/11/1952</t>
  </si>
  <si>
    <t>14/10/1985</t>
  </si>
  <si>
    <t>19/10/1988</t>
  </si>
  <si>
    <t>14/03/1991</t>
  </si>
  <si>
    <t>21/03/1996</t>
  </si>
  <si>
    <t>23/09/1998</t>
  </si>
  <si>
    <t>21/08/2001</t>
  </si>
  <si>
    <t>24/06/2003</t>
  </si>
  <si>
    <t>17/01/2006</t>
  </si>
  <si>
    <t>31/01/1950</t>
  </si>
  <si>
    <t>28/04/1950</t>
  </si>
  <si>
    <t>21/11/1988</t>
  </si>
  <si>
    <t>20/11/1990</t>
  </si>
  <si>
    <t>29/03/1993</t>
  </si>
  <si>
    <t>15/06/2000</t>
  </si>
  <si>
    <t>27/09/1952</t>
  </si>
  <si>
    <t>15/03/1990</t>
  </si>
  <si>
    <t>27/07/1997</t>
  </si>
  <si>
    <t>26/09/2000</t>
  </si>
  <si>
    <t>25/06/2004</t>
  </si>
  <si>
    <t>20/11/2009</t>
  </si>
  <si>
    <t>21/10/2010</t>
  </si>
  <si>
    <t>28/09/1956</t>
  </si>
  <si>
    <t>19/02/1969</t>
  </si>
  <si>
    <t>27/08/1976</t>
  </si>
  <si>
    <t>18/09/1981</t>
  </si>
  <si>
    <t>21/04/1986</t>
  </si>
  <si>
    <t>31/05/1995</t>
  </si>
  <si>
    <t>27/05/1999</t>
  </si>
  <si>
    <t>29/09/1988</t>
  </si>
  <si>
    <t>14/03/1990</t>
  </si>
  <si>
    <t>20/05/2008</t>
  </si>
  <si>
    <t>21/11/1957</t>
  </si>
  <si>
    <t>17/07/1985</t>
  </si>
  <si>
    <t>17/11/1988</t>
  </si>
  <si>
    <t>21/11/1990</t>
  </si>
  <si>
    <t>25/06/1991</t>
  </si>
  <si>
    <t>30/03/1993</t>
  </si>
  <si>
    <t>17/04/1996</t>
  </si>
  <si>
    <t>20/10/2009</t>
  </si>
  <si>
    <t>22/11/1978</t>
  </si>
  <si>
    <t>25/05/1987</t>
  </si>
  <si>
    <t>21/02/1990</t>
  </si>
  <si>
    <t>15/06/1995</t>
  </si>
  <si>
    <t>31/08/2005</t>
  </si>
  <si>
    <t>28/07/2009</t>
  </si>
  <si>
    <t>30/08/2010</t>
  </si>
  <si>
    <t>21/07/2006</t>
  </si>
  <si>
    <t>21/10/1971</t>
  </si>
  <si>
    <t>26/09/1974</t>
  </si>
  <si>
    <t>25/01/1984</t>
  </si>
  <si>
    <t>25/11/1984</t>
  </si>
  <si>
    <t>21/09/1989</t>
  </si>
  <si>
    <t>28/05/1991</t>
  </si>
  <si>
    <t>24/04/1994</t>
  </si>
  <si>
    <t>23/03/1972</t>
  </si>
  <si>
    <t>16/11/1988</t>
  </si>
  <si>
    <t>22/11/1990</t>
  </si>
  <si>
    <t>16/04/1996</t>
  </si>
  <si>
    <t>14/03/2000</t>
  </si>
  <si>
    <t>22/06/2003</t>
  </si>
  <si>
    <t>16/06/2006</t>
  </si>
  <si>
    <t>21/10/2009</t>
  </si>
  <si>
    <t>14/03/1963</t>
  </si>
  <si>
    <t>23/11/1974</t>
  </si>
  <si>
    <t>20/03/1986</t>
  </si>
  <si>
    <t>21/05/2008</t>
  </si>
  <si>
    <t>23/04/1964</t>
  </si>
  <si>
    <t>21/10/1988</t>
  </si>
  <si>
    <t>24/03/1993</t>
  </si>
  <si>
    <t>20/11/1996</t>
  </si>
  <si>
    <t>22/09/1998</t>
  </si>
  <si>
    <t>15/08/2001</t>
  </si>
  <si>
    <t>15/06/2006</t>
  </si>
  <si>
    <t>16/11/2009</t>
  </si>
  <si>
    <t>17/02/1969</t>
  </si>
  <si>
    <t>21/02/1985</t>
  </si>
  <si>
    <t>20/09/1989</t>
  </si>
  <si>
    <t>18/09/1996</t>
  </si>
  <si>
    <t>17/03/1999</t>
  </si>
  <si>
    <t>19/08/2009</t>
  </si>
  <si>
    <t>21/11/1969</t>
  </si>
  <si>
    <t>16/03/1990</t>
  </si>
  <si>
    <t>28/07/1997</t>
  </si>
  <si>
    <t>25/09/2000</t>
  </si>
  <si>
    <t>23/08/2004</t>
  </si>
  <si>
    <t>14/09/1969</t>
  </si>
  <si>
    <t>25/05/1977</t>
  </si>
  <si>
    <t>23/10/1988</t>
  </si>
  <si>
    <t>27/02/1991</t>
  </si>
  <si>
    <t>23/03/1993</t>
  </si>
  <si>
    <t>19/11/1996</t>
  </si>
  <si>
    <t>14/08/2001</t>
  </si>
  <si>
    <t>25/11/1966</t>
  </si>
  <si>
    <t>20/10/1988</t>
  </si>
  <si>
    <t>15/03/1991</t>
  </si>
  <si>
    <t>21/11/1996</t>
  </si>
  <si>
    <t>25/06/2003</t>
  </si>
  <si>
    <t>18/06/1977</t>
  </si>
  <si>
    <t>15/05/1987</t>
  </si>
  <si>
    <t>22/08/2001</t>
  </si>
  <si>
    <t>13/09/1969</t>
  </si>
  <si>
    <t>24/06/1976</t>
  </si>
  <si>
    <t>24/10/1988</t>
  </si>
  <si>
    <t>26/02/1991</t>
  </si>
  <si>
    <t>28/05/1987</t>
  </si>
  <si>
    <t>13/10/1999</t>
  </si>
  <si>
    <t>14/10/2002</t>
  </si>
  <si>
    <t>13/03/2008</t>
  </si>
  <si>
    <t>24/02/1982</t>
  </si>
  <si>
    <t>15/11/1988</t>
  </si>
  <si>
    <t>23/11/1990</t>
  </si>
  <si>
    <t>26/03/1993</t>
  </si>
  <si>
    <t>15/04/1996</t>
  </si>
  <si>
    <t>16/03/2000</t>
  </si>
  <si>
    <t>27/03/2003</t>
  </si>
  <si>
    <t>14/06/2006</t>
  </si>
  <si>
    <t>16/03/1987</t>
  </si>
  <si>
    <t>18/11/1988</t>
  </si>
  <si>
    <t>16/11/1990</t>
  </si>
  <si>
    <t>29/07/1991</t>
  </si>
  <si>
    <t>18/04/1996</t>
  </si>
  <si>
    <t>20/06/2003</t>
  </si>
  <si>
    <t>20/07/1988</t>
  </si>
  <si>
    <t>26/07/1995</t>
  </si>
  <si>
    <t>17/11/2006</t>
  </si>
  <si>
    <t>18/05/2010</t>
  </si>
  <si>
    <t>25/05/1995</t>
  </si>
  <si>
    <t>15/10/2002</t>
  </si>
  <si>
    <t>18/04/2005</t>
  </si>
  <si>
    <t>14/11/2001</t>
  </si>
  <si>
    <t>24/03/2004</t>
  </si>
  <si>
    <t>15/05/1984</t>
  </si>
  <si>
    <t>25/10/1988</t>
  </si>
  <si>
    <t>25/03/1993</t>
  </si>
  <si>
    <t>24/04/1980</t>
  </si>
  <si>
    <t>16/05/1985</t>
  </si>
  <si>
    <t>22/10/1988</t>
  </si>
  <si>
    <t>17/09/1998</t>
  </si>
  <si>
    <t>17/10/1980</t>
  </si>
  <si>
    <t>22/07/2006</t>
  </si>
  <si>
    <t>26/10/1983</t>
  </si>
  <si>
    <t>21/04/1980</t>
  </si>
  <si>
    <t>28/03/1985</t>
  </si>
  <si>
    <t>26/10/1988</t>
  </si>
  <si>
    <t>18/11/1996</t>
  </si>
  <si>
    <t>18/09/1998</t>
  </si>
  <si>
    <t>16/03/2006</t>
  </si>
  <si>
    <t>18/08/1986</t>
  </si>
  <si>
    <t>19/09/2000</t>
  </si>
  <si>
    <t>24/08/2004</t>
  </si>
  <si>
    <t>18/07/2006</t>
  </si>
  <si>
    <t>18/08/2009</t>
  </si>
  <si>
    <t>15/12/1986</t>
  </si>
  <si>
    <t>22/11/1988</t>
  </si>
  <si>
    <t>15/04/1993</t>
  </si>
  <si>
    <t>27/04/1992</t>
  </si>
  <si>
    <t>19/05/2008</t>
  </si>
  <si>
    <t>30/11/1993</t>
  </si>
  <si>
    <t>30/09/1996</t>
  </si>
  <si>
    <t>25/05/2006</t>
  </si>
  <si>
    <t>29/10/1999</t>
  </si>
  <si>
    <t>19/10/2010</t>
  </si>
  <si>
    <t>30/07/2000</t>
  </si>
  <si>
    <t>19/08/2003</t>
  </si>
  <si>
    <t>Bore RN</t>
  </si>
  <si>
    <t>WATER_LEVELS_RN87</t>
  </si>
  <si>
    <t>PIPE</t>
  </si>
  <si>
    <t>RDATE</t>
  </si>
  <si>
    <t>Days between</t>
  </si>
  <si>
    <t>Cumulative Days</t>
  </si>
  <si>
    <t>Cumulative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</si>
</sst>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ont="1" applyFill="1" applyBorder="1"/>
    <xf numFmtId="0" fontId="0" fillId="0" borderId="1" xfId="0" applyFont="1" applyBorder="1"/>
    <xf numFmtId="14" fontId="0" fillId="0" borderId="0" xfId="0" applyNumberFormat="1"/>
    <xf numFmtId="0" fontId="1" fillId="3" borderId="2" xfId="0" applyFont="1" applyFill="1" applyBorder="1" applyAlignment="1" applyProtection="1">
      <alignment horizontal="center" vertical="center"/>
    </xf>
    <xf numFmtId="0" fontId="1" fillId="3" borderId="2" xfId="0" applyNumberFormat="1" applyFont="1" applyFill="1" applyBorder="1" applyAlignment="1" applyProtection="1">
      <alignment horizontal="center" vertical="center"/>
    </xf>
    <xf numFmtId="2" fontId="1" fillId="3" borderId="2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B30" sqref="B30"/>
    </sheetView>
  </sheetViews>
  <sheetFormatPr defaultRowHeight="15" x14ac:dyDescent="0.25"/>
  <cols>
    <col min="1" max="1" width="8.140625" bestFit="1" customWidth="1"/>
    <col min="2" max="2" width="20.28515625" bestFit="1" customWidth="1"/>
    <col min="6" max="6" width="10.7109375" bestFit="1" customWidth="1"/>
    <col min="7" max="7" width="13.7109375" bestFit="1" customWidth="1"/>
    <col min="8" max="8" width="15.85546875" bestFit="1" customWidth="1"/>
    <col min="9" max="9" width="16.5703125" bestFit="1" customWidth="1"/>
    <col min="10" max="10" width="16.14062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RN94A Water Level</v>
      </c>
    </row>
    <row r="2" spans="1:10" x14ac:dyDescent="0.25">
      <c r="A2">
        <v>94</v>
      </c>
      <c r="B2">
        <v>94</v>
      </c>
      <c r="C2" s="1">
        <v>-24.468081000000002</v>
      </c>
      <c r="D2" s="1">
        <v>145.61423500000001</v>
      </c>
      <c r="E2" t="s">
        <v>13</v>
      </c>
      <c r="F2" t="s">
        <v>2</v>
      </c>
      <c r="G2">
        <v>0</v>
      </c>
      <c r="H2">
        <v>0</v>
      </c>
      <c r="I2">
        <v>0</v>
      </c>
      <c r="J2">
        <v>60.35</v>
      </c>
    </row>
    <row r="3" spans="1:10" x14ac:dyDescent="0.25">
      <c r="A3">
        <v>94</v>
      </c>
      <c r="B3">
        <v>94</v>
      </c>
      <c r="C3" s="1">
        <v>-24.468081000000002</v>
      </c>
      <c r="D3" s="1">
        <v>145.61423500000001</v>
      </c>
      <c r="E3" t="s">
        <v>13</v>
      </c>
      <c r="F3" t="s">
        <v>3</v>
      </c>
      <c r="G3">
        <f>DAYS360(F2,F3)</f>
        <v>2318</v>
      </c>
      <c r="H3">
        <f>H2+G3</f>
        <v>2318</v>
      </c>
      <c r="I3">
        <f>H3/365</f>
        <v>6.3506849315068497</v>
      </c>
      <c r="J3">
        <v>47.24</v>
      </c>
    </row>
    <row r="4" spans="1:10" x14ac:dyDescent="0.25">
      <c r="A4">
        <v>94</v>
      </c>
      <c r="B4">
        <v>94</v>
      </c>
      <c r="C4" s="1">
        <v>-24.468081000000002</v>
      </c>
      <c r="D4" s="1">
        <v>145.61423500000001</v>
      </c>
      <c r="E4" t="s">
        <v>13</v>
      </c>
      <c r="F4" t="s">
        <v>4</v>
      </c>
      <c r="G4">
        <f t="shared" ref="G4:G18" si="0">DAYS360(F3,F4)</f>
        <v>2394</v>
      </c>
      <c r="H4">
        <f t="shared" ref="H4:H18" si="1">H3+G4</f>
        <v>4712</v>
      </c>
      <c r="I4">
        <f t="shared" ref="I4:I18" si="2">H4/365</f>
        <v>12.90958904109589</v>
      </c>
      <c r="J4">
        <v>43.59</v>
      </c>
    </row>
    <row r="5" spans="1:10" x14ac:dyDescent="0.25">
      <c r="A5">
        <v>94</v>
      </c>
      <c r="B5">
        <v>94</v>
      </c>
      <c r="C5" s="1">
        <v>-24.468081000000002</v>
      </c>
      <c r="D5" s="1">
        <v>145.61423500000001</v>
      </c>
      <c r="E5" t="s">
        <v>13</v>
      </c>
      <c r="F5" t="s">
        <v>5</v>
      </c>
      <c r="G5">
        <f t="shared" si="0"/>
        <v>12779</v>
      </c>
      <c r="H5">
        <f t="shared" si="1"/>
        <v>17491</v>
      </c>
      <c r="I5">
        <f t="shared" si="2"/>
        <v>47.920547945205477</v>
      </c>
      <c r="J5">
        <v>43.32</v>
      </c>
    </row>
    <row r="6" spans="1:10" x14ac:dyDescent="0.25">
      <c r="A6">
        <v>94</v>
      </c>
      <c r="B6">
        <v>94</v>
      </c>
      <c r="C6" s="1">
        <v>-24.468081000000002</v>
      </c>
      <c r="D6" s="1">
        <v>145.61423500000001</v>
      </c>
      <c r="E6" t="s">
        <v>13</v>
      </c>
      <c r="F6" s="3">
        <v>25215</v>
      </c>
      <c r="G6">
        <f t="shared" si="0"/>
        <v>3680</v>
      </c>
      <c r="H6">
        <f t="shared" si="1"/>
        <v>21171</v>
      </c>
      <c r="I6">
        <f t="shared" si="2"/>
        <v>58.0027397260274</v>
      </c>
      <c r="J6">
        <v>41.31</v>
      </c>
    </row>
    <row r="7" spans="1:10" x14ac:dyDescent="0.25">
      <c r="A7">
        <v>94</v>
      </c>
      <c r="B7">
        <v>94</v>
      </c>
      <c r="C7" s="1">
        <v>-24.468081000000002</v>
      </c>
      <c r="D7" s="1">
        <v>145.61423500000001</v>
      </c>
      <c r="E7" t="s">
        <v>13</v>
      </c>
      <c r="F7" s="3">
        <v>25571</v>
      </c>
      <c r="G7">
        <f t="shared" si="0"/>
        <v>351</v>
      </c>
      <c r="H7">
        <f t="shared" si="1"/>
        <v>21522</v>
      </c>
      <c r="I7">
        <f t="shared" si="2"/>
        <v>58.964383561643835</v>
      </c>
      <c r="J7">
        <v>40.08</v>
      </c>
    </row>
    <row r="8" spans="1:10" x14ac:dyDescent="0.25">
      <c r="A8">
        <v>94</v>
      </c>
      <c r="B8">
        <v>94</v>
      </c>
      <c r="C8" s="1">
        <v>-24.468081000000002</v>
      </c>
      <c r="D8" s="1">
        <v>145.61423500000001</v>
      </c>
      <c r="E8" t="s">
        <v>13</v>
      </c>
      <c r="F8" s="3">
        <v>29229</v>
      </c>
      <c r="G8">
        <f t="shared" si="0"/>
        <v>3606</v>
      </c>
      <c r="H8">
        <f t="shared" si="1"/>
        <v>25128</v>
      </c>
      <c r="I8">
        <f t="shared" si="2"/>
        <v>68.843835616438355</v>
      </c>
      <c r="J8">
        <v>43.42</v>
      </c>
    </row>
    <row r="9" spans="1:10" x14ac:dyDescent="0.25">
      <c r="A9">
        <v>94</v>
      </c>
      <c r="B9">
        <v>94</v>
      </c>
      <c r="C9" s="1">
        <v>-24.468081000000002</v>
      </c>
      <c r="D9" s="1">
        <v>145.61423500000001</v>
      </c>
      <c r="E9" t="s">
        <v>13</v>
      </c>
      <c r="F9" t="s">
        <v>6</v>
      </c>
      <c r="G9">
        <f t="shared" si="0"/>
        <v>1332</v>
      </c>
      <c r="H9">
        <f t="shared" si="1"/>
        <v>26460</v>
      </c>
      <c r="I9">
        <f t="shared" si="2"/>
        <v>72.493150684931507</v>
      </c>
      <c r="J9">
        <v>43.42</v>
      </c>
    </row>
    <row r="10" spans="1:10" x14ac:dyDescent="0.25">
      <c r="A10">
        <v>94</v>
      </c>
      <c r="B10">
        <v>94</v>
      </c>
      <c r="C10" s="1">
        <v>-24.468081000000002</v>
      </c>
      <c r="D10" s="1">
        <v>145.61423500000001</v>
      </c>
      <c r="E10" t="s">
        <v>13</v>
      </c>
      <c r="F10" s="3">
        <v>32053</v>
      </c>
      <c r="G10">
        <f t="shared" si="0"/>
        <v>1452</v>
      </c>
      <c r="H10">
        <f t="shared" si="1"/>
        <v>27912</v>
      </c>
      <c r="I10">
        <f t="shared" si="2"/>
        <v>76.471232876712335</v>
      </c>
      <c r="J10">
        <v>41.88</v>
      </c>
    </row>
    <row r="11" spans="1:10" x14ac:dyDescent="0.25">
      <c r="A11">
        <v>94</v>
      </c>
      <c r="B11">
        <v>94</v>
      </c>
      <c r="C11" s="1">
        <v>-24.468081000000002</v>
      </c>
      <c r="D11" s="1">
        <v>145.61423500000001</v>
      </c>
      <c r="E11" t="s">
        <v>13</v>
      </c>
      <c r="F11" s="3">
        <v>32364</v>
      </c>
      <c r="G11">
        <f t="shared" si="0"/>
        <v>306</v>
      </c>
      <c r="H11">
        <f t="shared" si="1"/>
        <v>28218</v>
      </c>
      <c r="I11">
        <f t="shared" si="2"/>
        <v>77.30958904109589</v>
      </c>
      <c r="J11">
        <v>40.86</v>
      </c>
    </row>
    <row r="12" spans="1:10" x14ac:dyDescent="0.25">
      <c r="A12">
        <v>94</v>
      </c>
      <c r="B12">
        <v>94</v>
      </c>
      <c r="C12" s="1">
        <v>-24.468081000000002</v>
      </c>
      <c r="D12" s="1">
        <v>145.61423500000001</v>
      </c>
      <c r="E12" t="s">
        <v>13</v>
      </c>
      <c r="F12" t="s">
        <v>7</v>
      </c>
      <c r="G12">
        <f t="shared" si="0"/>
        <v>919</v>
      </c>
      <c r="H12">
        <f t="shared" si="1"/>
        <v>29137</v>
      </c>
      <c r="I12">
        <f t="shared" si="2"/>
        <v>79.827397260273969</v>
      </c>
      <c r="J12">
        <v>40.86</v>
      </c>
    </row>
    <row r="13" spans="1:10" x14ac:dyDescent="0.25">
      <c r="A13">
        <v>94</v>
      </c>
      <c r="B13">
        <v>94</v>
      </c>
      <c r="C13" s="1">
        <v>-24.468081000000002</v>
      </c>
      <c r="D13" s="1">
        <v>145.61423500000001</v>
      </c>
      <c r="E13" t="s">
        <v>13</v>
      </c>
      <c r="F13" t="s">
        <v>8</v>
      </c>
      <c r="G13">
        <f t="shared" si="0"/>
        <v>708</v>
      </c>
      <c r="H13">
        <f t="shared" si="1"/>
        <v>29845</v>
      </c>
      <c r="I13">
        <f t="shared" si="2"/>
        <v>81.767123287671239</v>
      </c>
      <c r="J13">
        <v>39.53</v>
      </c>
    </row>
    <row r="14" spans="1:10" x14ac:dyDescent="0.25">
      <c r="A14">
        <v>94</v>
      </c>
      <c r="B14">
        <v>94</v>
      </c>
      <c r="C14" s="1">
        <v>-24.468081000000002</v>
      </c>
      <c r="D14" s="1">
        <v>145.61423500000001</v>
      </c>
      <c r="E14" t="s">
        <v>13</v>
      </c>
      <c r="F14" t="s">
        <v>9</v>
      </c>
      <c r="G14">
        <f t="shared" si="0"/>
        <v>1111</v>
      </c>
      <c r="H14">
        <f t="shared" si="1"/>
        <v>30956</v>
      </c>
      <c r="I14">
        <f t="shared" si="2"/>
        <v>84.810958904109583</v>
      </c>
      <c r="J14">
        <v>39.840000000000003</v>
      </c>
    </row>
    <row r="15" spans="1:10" x14ac:dyDescent="0.25">
      <c r="A15">
        <v>94</v>
      </c>
      <c r="B15">
        <v>94</v>
      </c>
      <c r="C15" s="1">
        <v>-24.468081000000002</v>
      </c>
      <c r="D15" s="1">
        <v>145.61423500000001</v>
      </c>
      <c r="E15" t="s">
        <v>13</v>
      </c>
      <c r="F15" t="s">
        <v>10</v>
      </c>
      <c r="G15">
        <f t="shared" si="0"/>
        <v>689</v>
      </c>
      <c r="H15">
        <f t="shared" si="1"/>
        <v>31645</v>
      </c>
      <c r="I15">
        <f t="shared" si="2"/>
        <v>86.698630136986296</v>
      </c>
      <c r="J15">
        <v>41.37</v>
      </c>
    </row>
    <row r="16" spans="1:10" x14ac:dyDescent="0.25">
      <c r="A16">
        <v>94</v>
      </c>
      <c r="B16">
        <v>94</v>
      </c>
      <c r="C16" s="1">
        <v>-24.468081000000002</v>
      </c>
      <c r="D16" s="1">
        <v>145.61423500000001</v>
      </c>
      <c r="E16" t="s">
        <v>13</v>
      </c>
      <c r="F16" t="s">
        <v>11</v>
      </c>
      <c r="G16">
        <f t="shared" si="0"/>
        <v>1258</v>
      </c>
      <c r="H16">
        <f t="shared" si="1"/>
        <v>32903</v>
      </c>
      <c r="I16">
        <f t="shared" si="2"/>
        <v>90.145205479452059</v>
      </c>
      <c r="J16">
        <v>40.86</v>
      </c>
    </row>
    <row r="17" spans="1:10" x14ac:dyDescent="0.25">
      <c r="A17">
        <v>94</v>
      </c>
      <c r="B17">
        <v>94</v>
      </c>
      <c r="C17" s="1">
        <v>-24.468081000000002</v>
      </c>
      <c r="D17" s="1">
        <v>145.61423500000001</v>
      </c>
      <c r="E17" t="s">
        <v>13</v>
      </c>
      <c r="F17" s="3">
        <v>38361</v>
      </c>
      <c r="G17">
        <f t="shared" si="0"/>
        <v>1223</v>
      </c>
      <c r="H17">
        <f t="shared" si="1"/>
        <v>34126</v>
      </c>
      <c r="I17">
        <f t="shared" si="2"/>
        <v>93.495890410958907</v>
      </c>
      <c r="J17">
        <v>40.4</v>
      </c>
    </row>
    <row r="18" spans="1:10" x14ac:dyDescent="0.25">
      <c r="A18">
        <v>94</v>
      </c>
      <c r="B18">
        <v>94</v>
      </c>
      <c r="C18" s="1">
        <v>-24.468081000000002</v>
      </c>
      <c r="D18" s="1">
        <v>145.61423500000001</v>
      </c>
      <c r="E18" t="s">
        <v>13</v>
      </c>
      <c r="F18" t="s">
        <v>12</v>
      </c>
      <c r="G18">
        <f t="shared" si="0"/>
        <v>1720</v>
      </c>
      <c r="H18">
        <f t="shared" si="1"/>
        <v>35846</v>
      </c>
      <c r="I18">
        <f t="shared" si="2"/>
        <v>98.208219178082189</v>
      </c>
      <c r="J18">
        <v>47.91</v>
      </c>
    </row>
  </sheetData>
  <dataValidations count="1">
    <dataValidation type="custom" showInputMessage="1" showErrorMessage="1" prompt="Double" sqref="C2:D18">
      <formula1>ISNUMBER(INDIRECT("R"&amp;ROW()&amp;"C"&amp;COLUMN(),FALSE))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I20" sqref="I20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RN3887A Water Level</v>
      </c>
    </row>
    <row r="2" spans="1:10" x14ac:dyDescent="0.25">
      <c r="A2">
        <v>3887</v>
      </c>
      <c r="B2">
        <v>3887</v>
      </c>
      <c r="C2" s="1">
        <v>-24.779050000000002</v>
      </c>
      <c r="D2" s="1">
        <v>146.00530900000001</v>
      </c>
      <c r="E2" t="s">
        <v>13</v>
      </c>
      <c r="F2" t="s">
        <v>49</v>
      </c>
      <c r="G2">
        <v>0</v>
      </c>
      <c r="H2">
        <v>0</v>
      </c>
      <c r="I2">
        <v>0</v>
      </c>
      <c r="J2">
        <v>16.96</v>
      </c>
    </row>
    <row r="3" spans="1:10" x14ac:dyDescent="0.25">
      <c r="A3">
        <v>3887</v>
      </c>
      <c r="B3">
        <v>3887</v>
      </c>
      <c r="C3" s="1">
        <v>-24.779050000000002</v>
      </c>
      <c r="D3" s="1">
        <v>146.00530900000001</v>
      </c>
      <c r="E3" t="s">
        <v>13</v>
      </c>
      <c r="F3" t="s">
        <v>50</v>
      </c>
      <c r="G3">
        <f>DAYS360(F2,F3)</f>
        <v>2465</v>
      </c>
      <c r="H3">
        <f>H2+G3</f>
        <v>2465</v>
      </c>
      <c r="I3">
        <f>H3/365</f>
        <v>6.7534246575342465</v>
      </c>
      <c r="J3">
        <v>16.75</v>
      </c>
    </row>
    <row r="4" spans="1:10" x14ac:dyDescent="0.25">
      <c r="A4">
        <v>3887</v>
      </c>
      <c r="B4">
        <v>3887</v>
      </c>
      <c r="C4" s="1">
        <v>-24.779050000000002</v>
      </c>
      <c r="D4" s="1">
        <v>146.00530900000001</v>
      </c>
      <c r="E4" t="s">
        <v>13</v>
      </c>
      <c r="F4" t="s">
        <v>51</v>
      </c>
      <c r="G4">
        <f t="shared" ref="G4:G8" si="0">DAYS360(F3,F4)</f>
        <v>986</v>
      </c>
      <c r="H4">
        <f t="shared" ref="H4:H8" si="1">H3+G4</f>
        <v>3451</v>
      </c>
      <c r="I4">
        <f t="shared" ref="I4:I8" si="2">H4/365</f>
        <v>9.4547945205479458</v>
      </c>
      <c r="J4">
        <v>16.75</v>
      </c>
    </row>
    <row r="5" spans="1:10" x14ac:dyDescent="0.25">
      <c r="A5">
        <v>3887</v>
      </c>
      <c r="B5">
        <v>3887</v>
      </c>
      <c r="C5" s="1">
        <v>-24.779050000000002</v>
      </c>
      <c r="D5" s="1">
        <v>146.00530900000001</v>
      </c>
      <c r="E5" t="s">
        <v>13</v>
      </c>
      <c r="F5" t="s">
        <v>52</v>
      </c>
      <c r="G5">
        <f t="shared" si="0"/>
        <v>3207</v>
      </c>
      <c r="H5">
        <f t="shared" si="1"/>
        <v>6658</v>
      </c>
      <c r="I5">
        <f t="shared" si="2"/>
        <v>18.241095890410961</v>
      </c>
      <c r="J5">
        <v>17.37</v>
      </c>
    </row>
    <row r="6" spans="1:10" x14ac:dyDescent="0.25">
      <c r="A6">
        <v>3887</v>
      </c>
      <c r="B6">
        <v>3887</v>
      </c>
      <c r="C6" s="1">
        <v>-24.779050000000002</v>
      </c>
      <c r="D6" s="1">
        <v>146.00530900000001</v>
      </c>
      <c r="E6" t="s">
        <v>13</v>
      </c>
      <c r="F6" s="3">
        <v>36897</v>
      </c>
      <c r="G6">
        <f t="shared" si="0"/>
        <v>707</v>
      </c>
      <c r="H6">
        <f t="shared" si="1"/>
        <v>7365</v>
      </c>
      <c r="I6">
        <f t="shared" si="2"/>
        <v>20.17808219178082</v>
      </c>
      <c r="J6">
        <v>17.47</v>
      </c>
    </row>
    <row r="7" spans="1:10" x14ac:dyDescent="0.25">
      <c r="A7">
        <v>3887</v>
      </c>
      <c r="B7">
        <v>3887</v>
      </c>
      <c r="C7" s="1">
        <v>-24.779050000000002</v>
      </c>
      <c r="D7" s="1">
        <v>146.00530900000001</v>
      </c>
      <c r="E7" t="s">
        <v>13</v>
      </c>
      <c r="F7" t="s">
        <v>53</v>
      </c>
      <c r="G7">
        <f t="shared" si="0"/>
        <v>1270</v>
      </c>
      <c r="H7">
        <f t="shared" si="1"/>
        <v>8635</v>
      </c>
      <c r="I7">
        <f t="shared" si="2"/>
        <v>23.657534246575342</v>
      </c>
      <c r="J7">
        <v>17.739999999999998</v>
      </c>
    </row>
    <row r="8" spans="1:10" x14ac:dyDescent="0.25">
      <c r="A8">
        <v>3887</v>
      </c>
      <c r="B8">
        <v>3887</v>
      </c>
      <c r="C8" s="1">
        <v>-24.779050000000002</v>
      </c>
      <c r="D8" s="1">
        <v>146.00530900000001</v>
      </c>
      <c r="E8" t="s">
        <v>13</v>
      </c>
      <c r="F8" s="3">
        <v>39785</v>
      </c>
      <c r="G8">
        <f t="shared" si="0"/>
        <v>1577</v>
      </c>
      <c r="H8">
        <f t="shared" si="1"/>
        <v>10212</v>
      </c>
      <c r="I8">
        <f t="shared" si="2"/>
        <v>27.978082191780821</v>
      </c>
      <c r="J8">
        <v>18.29</v>
      </c>
    </row>
  </sheetData>
  <dataValidations count="1">
    <dataValidation type="custom" showInputMessage="1" showErrorMessage="1" prompt="Double" sqref="C2:D8">
      <formula1>ISNUMBER(INDIRECT("R"&amp;ROW()&amp;"C"&amp;COLUMN(),FALSE))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RN5140A Water Level</v>
      </c>
    </row>
    <row r="2" spans="1:10" x14ac:dyDescent="0.25">
      <c r="A2">
        <v>5140</v>
      </c>
      <c r="B2">
        <v>5140</v>
      </c>
      <c r="C2" s="2">
        <v>-24.881947</v>
      </c>
      <c r="D2" s="2">
        <v>145.549004</v>
      </c>
      <c r="E2" t="s">
        <v>13</v>
      </c>
      <c r="F2" s="3">
        <v>13881</v>
      </c>
      <c r="G2">
        <v>0</v>
      </c>
      <c r="H2">
        <v>0</v>
      </c>
      <c r="I2">
        <v>0</v>
      </c>
      <c r="J2">
        <v>19.809999999999999</v>
      </c>
    </row>
    <row r="3" spans="1:10" x14ac:dyDescent="0.25">
      <c r="A3">
        <v>5140</v>
      </c>
      <c r="B3">
        <v>5140</v>
      </c>
      <c r="C3" s="2">
        <v>-24.881947</v>
      </c>
      <c r="D3" s="2">
        <v>145.549004</v>
      </c>
      <c r="E3" t="s">
        <v>13</v>
      </c>
      <c r="F3" s="3">
        <v>19001</v>
      </c>
      <c r="G3">
        <f>DAYS360(F2,F3)</f>
        <v>5047</v>
      </c>
      <c r="H3">
        <f>H2+G3</f>
        <v>5047</v>
      </c>
      <c r="I3">
        <f>H3/365</f>
        <v>13.827397260273973</v>
      </c>
      <c r="J3">
        <v>11.58</v>
      </c>
    </row>
    <row r="4" spans="1:10" x14ac:dyDescent="0.25">
      <c r="A4">
        <v>5140</v>
      </c>
      <c r="B4">
        <v>5140</v>
      </c>
      <c r="C4" s="2">
        <v>-24.881947</v>
      </c>
      <c r="D4" s="2">
        <v>145.549004</v>
      </c>
      <c r="E4" t="s">
        <v>13</v>
      </c>
      <c r="F4" s="3">
        <v>23355</v>
      </c>
      <c r="G4">
        <f t="shared" ref="G4:G13" si="0">DAYS360(F3,F4)</f>
        <v>4292</v>
      </c>
      <c r="H4">
        <f t="shared" ref="H4:H13" si="1">H3+G4</f>
        <v>9339</v>
      </c>
      <c r="I4">
        <f t="shared" ref="I4:I13" si="2">H4/365</f>
        <v>25.586301369863012</v>
      </c>
      <c r="J4">
        <v>30.99</v>
      </c>
    </row>
    <row r="5" spans="1:10" x14ac:dyDescent="0.25">
      <c r="A5">
        <v>5140</v>
      </c>
      <c r="B5">
        <v>5140</v>
      </c>
      <c r="C5" s="2">
        <v>-24.881947</v>
      </c>
      <c r="D5" s="2">
        <v>145.549004</v>
      </c>
      <c r="E5" t="s">
        <v>13</v>
      </c>
      <c r="F5" t="s">
        <v>54</v>
      </c>
      <c r="G5">
        <f t="shared" si="0"/>
        <v>7754</v>
      </c>
      <c r="H5">
        <f t="shared" si="1"/>
        <v>17093</v>
      </c>
      <c r="I5">
        <f t="shared" si="2"/>
        <v>46.830136986301369</v>
      </c>
      <c r="J5">
        <v>24.31</v>
      </c>
    </row>
    <row r="6" spans="1:10" x14ac:dyDescent="0.25">
      <c r="A6">
        <v>5140</v>
      </c>
      <c r="B6">
        <v>5140</v>
      </c>
      <c r="C6" s="2">
        <v>-24.881947</v>
      </c>
      <c r="D6" s="2">
        <v>145.549004</v>
      </c>
      <c r="E6" t="s">
        <v>13</v>
      </c>
      <c r="F6" t="s">
        <v>55</v>
      </c>
      <c r="G6">
        <f t="shared" si="0"/>
        <v>2059</v>
      </c>
      <c r="H6">
        <f t="shared" si="1"/>
        <v>19152</v>
      </c>
      <c r="I6">
        <f t="shared" si="2"/>
        <v>52.471232876712328</v>
      </c>
      <c r="J6">
        <v>20.53</v>
      </c>
    </row>
    <row r="7" spans="1:10" x14ac:dyDescent="0.25">
      <c r="A7">
        <v>5140</v>
      </c>
      <c r="B7">
        <v>5140</v>
      </c>
      <c r="C7" s="2">
        <v>-24.881947</v>
      </c>
      <c r="D7" s="2">
        <v>145.549004</v>
      </c>
      <c r="E7" t="s">
        <v>13</v>
      </c>
      <c r="F7" s="3">
        <v>34245</v>
      </c>
      <c r="G7">
        <f t="shared" si="0"/>
        <v>920</v>
      </c>
      <c r="H7">
        <f t="shared" si="1"/>
        <v>20072</v>
      </c>
      <c r="I7">
        <f t="shared" si="2"/>
        <v>54.991780821917807</v>
      </c>
      <c r="J7">
        <v>18.8</v>
      </c>
    </row>
    <row r="8" spans="1:10" x14ac:dyDescent="0.25">
      <c r="A8">
        <v>5140</v>
      </c>
      <c r="B8">
        <v>5140</v>
      </c>
      <c r="C8" s="2">
        <v>-24.881947</v>
      </c>
      <c r="D8" s="2">
        <v>145.549004</v>
      </c>
      <c r="E8" t="s">
        <v>13</v>
      </c>
      <c r="F8" t="s">
        <v>56</v>
      </c>
      <c r="G8">
        <f t="shared" si="0"/>
        <v>887</v>
      </c>
      <c r="H8">
        <f t="shared" si="1"/>
        <v>20959</v>
      </c>
      <c r="I8">
        <f t="shared" si="2"/>
        <v>57.421917808219177</v>
      </c>
      <c r="J8">
        <v>17.37</v>
      </c>
    </row>
    <row r="9" spans="1:10" x14ac:dyDescent="0.25">
      <c r="A9">
        <v>5140</v>
      </c>
      <c r="B9">
        <v>5140</v>
      </c>
      <c r="C9" s="2">
        <v>-24.881947</v>
      </c>
      <c r="D9" s="2">
        <v>145.549004</v>
      </c>
      <c r="E9" t="s">
        <v>13</v>
      </c>
      <c r="F9" t="s">
        <v>57</v>
      </c>
      <c r="G9">
        <f t="shared" si="0"/>
        <v>896</v>
      </c>
      <c r="H9">
        <f t="shared" si="1"/>
        <v>21855</v>
      </c>
      <c r="I9">
        <f t="shared" si="2"/>
        <v>59.876712328767127</v>
      </c>
      <c r="J9">
        <v>20.74</v>
      </c>
    </row>
    <row r="10" spans="1:10" x14ac:dyDescent="0.25">
      <c r="A10">
        <v>5140</v>
      </c>
      <c r="B10">
        <v>5140</v>
      </c>
      <c r="C10" s="2">
        <v>-24.881947</v>
      </c>
      <c r="D10" s="2">
        <v>145.549004</v>
      </c>
      <c r="E10" t="s">
        <v>13</v>
      </c>
      <c r="F10" t="s">
        <v>58</v>
      </c>
      <c r="G10">
        <f t="shared" si="0"/>
        <v>1047</v>
      </c>
      <c r="H10">
        <f t="shared" si="1"/>
        <v>22902</v>
      </c>
      <c r="I10">
        <f t="shared" si="2"/>
        <v>62.745205479452054</v>
      </c>
      <c r="J10">
        <v>20.329999999999998</v>
      </c>
    </row>
    <row r="11" spans="1:10" x14ac:dyDescent="0.25">
      <c r="A11">
        <v>5140</v>
      </c>
      <c r="B11">
        <v>5140</v>
      </c>
      <c r="C11" s="2">
        <v>-24.881947</v>
      </c>
      <c r="D11" s="2">
        <v>145.549004</v>
      </c>
      <c r="E11" t="s">
        <v>13</v>
      </c>
      <c r="F11" s="3">
        <v>37873</v>
      </c>
      <c r="G11">
        <f t="shared" si="0"/>
        <v>746</v>
      </c>
      <c r="H11">
        <f t="shared" si="1"/>
        <v>23648</v>
      </c>
      <c r="I11">
        <f t="shared" si="2"/>
        <v>64.789041095890411</v>
      </c>
      <c r="J11">
        <v>21.29</v>
      </c>
    </row>
    <row r="12" spans="1:10" x14ac:dyDescent="0.25">
      <c r="A12">
        <v>5140</v>
      </c>
      <c r="B12">
        <v>5140</v>
      </c>
      <c r="C12" s="2">
        <v>-24.881947</v>
      </c>
      <c r="D12" s="2">
        <v>145.549004</v>
      </c>
      <c r="E12" t="s">
        <v>13</v>
      </c>
      <c r="F12" t="s">
        <v>59</v>
      </c>
      <c r="G12">
        <f t="shared" si="0"/>
        <v>849</v>
      </c>
      <c r="H12">
        <f t="shared" si="1"/>
        <v>24497</v>
      </c>
      <c r="I12">
        <f t="shared" si="2"/>
        <v>67.115068493150687</v>
      </c>
      <c r="J12">
        <v>20.190000000000001</v>
      </c>
    </row>
    <row r="13" spans="1:10" x14ac:dyDescent="0.25">
      <c r="A13">
        <v>5140</v>
      </c>
      <c r="B13">
        <v>5140</v>
      </c>
      <c r="C13" s="2">
        <v>-24.881947</v>
      </c>
      <c r="D13" s="2">
        <v>145.549004</v>
      </c>
      <c r="E13" t="s">
        <v>13</v>
      </c>
      <c r="F13" s="3">
        <v>39969</v>
      </c>
      <c r="G13">
        <f t="shared" si="0"/>
        <v>1217</v>
      </c>
      <c r="H13">
        <f t="shared" si="1"/>
        <v>25714</v>
      </c>
      <c r="I13">
        <f t="shared" si="2"/>
        <v>70.449315068493149</v>
      </c>
      <c r="J13">
        <v>21.16</v>
      </c>
    </row>
  </sheetData>
  <dataValidations count="1">
    <dataValidation type="custom" showInputMessage="1" showErrorMessage="1" prompt="Double" sqref="C2:D13">
      <formula1>ISNUMBER(INDIRECT("R"&amp;ROW()&amp;"C"&amp;COLUMN(),FALSE))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RN7122A Water Level</v>
      </c>
    </row>
    <row r="2" spans="1:10" x14ac:dyDescent="0.25">
      <c r="A2">
        <v>7122</v>
      </c>
      <c r="B2">
        <v>7122</v>
      </c>
      <c r="C2" s="1">
        <v>-20.852063000000001</v>
      </c>
      <c r="D2" s="1">
        <v>143.086107</v>
      </c>
      <c r="E2" t="s">
        <v>13</v>
      </c>
      <c r="F2" t="s">
        <v>60</v>
      </c>
      <c r="G2">
        <v>0</v>
      </c>
      <c r="H2">
        <v>0</v>
      </c>
      <c r="I2">
        <v>0</v>
      </c>
      <c r="J2">
        <v>20.43</v>
      </c>
    </row>
    <row r="3" spans="1:10" x14ac:dyDescent="0.25">
      <c r="A3">
        <v>7122</v>
      </c>
      <c r="B3">
        <v>7122</v>
      </c>
      <c r="C3" s="1">
        <v>-20.852063000000001</v>
      </c>
      <c r="D3" s="1">
        <v>143.086107</v>
      </c>
      <c r="E3" t="s">
        <v>13</v>
      </c>
      <c r="F3" t="s">
        <v>61</v>
      </c>
      <c r="G3">
        <f>DAYS360(F2,F3)</f>
        <v>2729</v>
      </c>
      <c r="H3">
        <f>H2+G3</f>
        <v>2729</v>
      </c>
      <c r="I3">
        <f>H3/365</f>
        <v>7.4767123287671229</v>
      </c>
      <c r="J3">
        <v>21.83</v>
      </c>
    </row>
    <row r="4" spans="1:10" x14ac:dyDescent="0.25">
      <c r="A4">
        <v>7122</v>
      </c>
      <c r="B4">
        <v>7122</v>
      </c>
      <c r="C4" s="1">
        <v>-20.852063000000001</v>
      </c>
      <c r="D4" s="1">
        <v>143.086107</v>
      </c>
      <c r="E4" t="s">
        <v>13</v>
      </c>
      <c r="F4" s="3">
        <v>31754</v>
      </c>
      <c r="G4">
        <f t="shared" ref="G4:G12" si="0">DAYS360(F3,F4)</f>
        <v>14425</v>
      </c>
      <c r="H4">
        <f t="shared" ref="H4:H12" si="1">H3+G4</f>
        <v>17154</v>
      </c>
      <c r="I4">
        <f t="shared" ref="I4:I12" si="2">H4/365</f>
        <v>46.9972602739726</v>
      </c>
      <c r="J4">
        <v>18.63</v>
      </c>
    </row>
    <row r="5" spans="1:10" x14ac:dyDescent="0.25">
      <c r="A5">
        <v>7122</v>
      </c>
      <c r="B5">
        <v>7122</v>
      </c>
      <c r="C5" s="1">
        <v>-20.852063000000001</v>
      </c>
      <c r="D5" s="1">
        <v>143.086107</v>
      </c>
      <c r="E5" t="s">
        <v>13</v>
      </c>
      <c r="F5" t="s">
        <v>62</v>
      </c>
      <c r="G5">
        <f t="shared" si="0"/>
        <v>1004</v>
      </c>
      <c r="H5">
        <f t="shared" si="1"/>
        <v>18158</v>
      </c>
      <c r="I5">
        <f t="shared" si="2"/>
        <v>49.747945205479454</v>
      </c>
      <c r="J5">
        <v>18.18</v>
      </c>
    </row>
    <row r="6" spans="1:10" x14ac:dyDescent="0.25">
      <c r="A6">
        <v>7122</v>
      </c>
      <c r="B6">
        <v>7122</v>
      </c>
      <c r="C6" s="1">
        <v>-20.852063000000001</v>
      </c>
      <c r="D6" s="1">
        <v>143.086107</v>
      </c>
      <c r="E6" t="s">
        <v>13</v>
      </c>
      <c r="F6" t="s">
        <v>63</v>
      </c>
      <c r="G6">
        <f t="shared" si="0"/>
        <v>608</v>
      </c>
      <c r="H6">
        <f t="shared" si="1"/>
        <v>18766</v>
      </c>
      <c r="I6">
        <f t="shared" si="2"/>
        <v>51.413698630136984</v>
      </c>
      <c r="J6">
        <v>17.88</v>
      </c>
    </row>
    <row r="7" spans="1:10" x14ac:dyDescent="0.25">
      <c r="A7">
        <v>7122</v>
      </c>
      <c r="B7">
        <v>7122</v>
      </c>
      <c r="C7" s="1">
        <v>-20.852063000000001</v>
      </c>
      <c r="D7" s="1">
        <v>143.086107</v>
      </c>
      <c r="E7" t="s">
        <v>13</v>
      </c>
      <c r="F7" t="s">
        <v>64</v>
      </c>
      <c r="G7">
        <f t="shared" si="0"/>
        <v>738</v>
      </c>
      <c r="H7">
        <f t="shared" si="1"/>
        <v>19504</v>
      </c>
      <c r="I7">
        <f t="shared" si="2"/>
        <v>53.435616438356163</v>
      </c>
      <c r="J7">
        <v>17.37</v>
      </c>
    </row>
    <row r="8" spans="1:10" x14ac:dyDescent="0.25">
      <c r="A8">
        <v>7122</v>
      </c>
      <c r="B8">
        <v>7122</v>
      </c>
      <c r="C8" s="1">
        <v>-20.852063000000001</v>
      </c>
      <c r="D8" s="1">
        <v>143.086107</v>
      </c>
      <c r="E8" t="s">
        <v>13</v>
      </c>
      <c r="F8" t="s">
        <v>65</v>
      </c>
      <c r="G8">
        <f t="shared" si="0"/>
        <v>1114</v>
      </c>
      <c r="H8">
        <f t="shared" si="1"/>
        <v>20618</v>
      </c>
      <c r="I8">
        <f t="shared" si="2"/>
        <v>56.487671232876714</v>
      </c>
      <c r="J8">
        <v>17.16</v>
      </c>
    </row>
    <row r="9" spans="1:10" x14ac:dyDescent="0.25">
      <c r="A9">
        <v>7122</v>
      </c>
      <c r="B9">
        <v>7122</v>
      </c>
      <c r="C9" s="1">
        <v>-20.852063000000001</v>
      </c>
      <c r="D9" s="1">
        <v>143.086107</v>
      </c>
      <c r="E9" t="s">
        <v>13</v>
      </c>
      <c r="F9" s="3">
        <v>36466</v>
      </c>
      <c r="G9">
        <f t="shared" si="0"/>
        <v>1180</v>
      </c>
      <c r="H9">
        <f t="shared" si="1"/>
        <v>21798</v>
      </c>
      <c r="I9">
        <f t="shared" si="2"/>
        <v>59.720547945205482</v>
      </c>
      <c r="J9">
        <v>17.47</v>
      </c>
    </row>
    <row r="10" spans="1:10" x14ac:dyDescent="0.25">
      <c r="A10">
        <v>7122</v>
      </c>
      <c r="B10">
        <v>7122</v>
      </c>
      <c r="C10" s="1">
        <v>-20.852063000000001</v>
      </c>
      <c r="D10" s="1">
        <v>143.086107</v>
      </c>
      <c r="E10" t="s">
        <v>13</v>
      </c>
      <c r="F10" t="s">
        <v>66</v>
      </c>
      <c r="G10">
        <f t="shared" si="0"/>
        <v>1451</v>
      </c>
      <c r="H10">
        <f t="shared" si="1"/>
        <v>23249</v>
      </c>
      <c r="I10">
        <f t="shared" si="2"/>
        <v>63.695890410958903</v>
      </c>
      <c r="J10">
        <v>19.670000000000002</v>
      </c>
    </row>
    <row r="11" spans="1:10" x14ac:dyDescent="0.25">
      <c r="A11">
        <v>7122</v>
      </c>
      <c r="B11">
        <v>7122</v>
      </c>
      <c r="C11" s="1">
        <v>-20.852063000000001</v>
      </c>
      <c r="D11" s="1">
        <v>143.086107</v>
      </c>
      <c r="E11" t="s">
        <v>13</v>
      </c>
      <c r="F11" s="3">
        <v>38631</v>
      </c>
      <c r="G11">
        <f t="shared" si="0"/>
        <v>683</v>
      </c>
      <c r="H11">
        <f t="shared" si="1"/>
        <v>23932</v>
      </c>
      <c r="I11">
        <f t="shared" si="2"/>
        <v>65.567123287671237</v>
      </c>
      <c r="J11">
        <v>19.579999999999998</v>
      </c>
    </row>
    <row r="12" spans="1:10" x14ac:dyDescent="0.25">
      <c r="A12">
        <v>7122</v>
      </c>
      <c r="B12">
        <v>7122</v>
      </c>
      <c r="C12" s="1">
        <v>-20.852063000000001</v>
      </c>
      <c r="D12" s="1">
        <v>143.086107</v>
      </c>
      <c r="E12" t="s">
        <v>13</v>
      </c>
      <c r="F12" t="s">
        <v>67</v>
      </c>
      <c r="G12">
        <f t="shared" si="0"/>
        <v>947</v>
      </c>
      <c r="H12">
        <f t="shared" si="1"/>
        <v>24879</v>
      </c>
      <c r="I12">
        <f t="shared" si="2"/>
        <v>68.161643835616445</v>
      </c>
      <c r="J12">
        <v>21.83</v>
      </c>
    </row>
  </sheetData>
  <dataValidations count="1">
    <dataValidation type="custom" showInputMessage="1" showErrorMessage="1" prompt="Double" sqref="C2:D12">
      <formula1>ISNUMBER(INDIRECT("R"&amp;ROW()&amp;"C"&amp;COLUMN(),FALSE))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RN10644A Water Level</v>
      </c>
    </row>
    <row r="2" spans="1:10" x14ac:dyDescent="0.25">
      <c r="A2">
        <v>10644</v>
      </c>
      <c r="B2">
        <v>10644</v>
      </c>
      <c r="C2" s="2">
        <v>-23.544589999999999</v>
      </c>
      <c r="D2" s="2">
        <v>141.36453700000001</v>
      </c>
      <c r="E2" t="s">
        <v>13</v>
      </c>
      <c r="F2" s="3">
        <v>16843</v>
      </c>
      <c r="G2">
        <v>0</v>
      </c>
      <c r="H2">
        <v>0</v>
      </c>
      <c r="I2">
        <v>0</v>
      </c>
      <c r="J2">
        <v>67.62</v>
      </c>
    </row>
    <row r="3" spans="1:10" x14ac:dyDescent="0.25">
      <c r="A3">
        <v>10644</v>
      </c>
      <c r="B3">
        <v>10644</v>
      </c>
      <c r="C3" s="2">
        <v>-23.544589999999999</v>
      </c>
      <c r="D3" s="2">
        <v>141.36453700000001</v>
      </c>
      <c r="E3" t="s">
        <v>13</v>
      </c>
      <c r="F3" s="3">
        <v>26185</v>
      </c>
      <c r="G3">
        <f>DAYS360(F2,F3)</f>
        <v>9209</v>
      </c>
      <c r="H3">
        <f>H2+G3</f>
        <v>9209</v>
      </c>
      <c r="I3">
        <f>H3/365</f>
        <v>25.230136986301371</v>
      </c>
      <c r="J3">
        <v>59.43</v>
      </c>
    </row>
    <row r="4" spans="1:10" x14ac:dyDescent="0.25">
      <c r="A4">
        <v>10644</v>
      </c>
      <c r="B4">
        <v>10644</v>
      </c>
      <c r="C4" s="2">
        <v>-23.544589999999999</v>
      </c>
      <c r="D4" s="2">
        <v>141.36453700000001</v>
      </c>
      <c r="E4" t="s">
        <v>13</v>
      </c>
      <c r="F4" s="3">
        <v>26185</v>
      </c>
      <c r="G4">
        <f t="shared" ref="G4:G13" si="0">DAYS360(F3,F4)</f>
        <v>0</v>
      </c>
      <c r="H4">
        <f t="shared" ref="H4:H13" si="1">H3+G4</f>
        <v>9209</v>
      </c>
      <c r="I4">
        <f t="shared" ref="I4:I13" si="2">H4/365</f>
        <v>25.230136986301371</v>
      </c>
      <c r="J4">
        <v>56.56</v>
      </c>
    </row>
    <row r="5" spans="1:10" x14ac:dyDescent="0.25">
      <c r="A5">
        <v>10644</v>
      </c>
      <c r="B5">
        <v>10644</v>
      </c>
      <c r="C5" s="2">
        <v>-23.544589999999999</v>
      </c>
      <c r="D5" s="2">
        <v>141.36453700000001</v>
      </c>
      <c r="E5" t="s">
        <v>13</v>
      </c>
      <c r="F5" s="3">
        <v>26185</v>
      </c>
      <c r="G5">
        <f t="shared" si="0"/>
        <v>0</v>
      </c>
      <c r="H5">
        <f t="shared" si="1"/>
        <v>9209</v>
      </c>
      <c r="I5">
        <f t="shared" si="2"/>
        <v>25.230136986301371</v>
      </c>
      <c r="J5">
        <v>56.56</v>
      </c>
    </row>
    <row r="6" spans="1:10" x14ac:dyDescent="0.25">
      <c r="A6">
        <v>10644</v>
      </c>
      <c r="B6">
        <v>10644</v>
      </c>
      <c r="C6" s="2">
        <v>-23.544589999999999</v>
      </c>
      <c r="D6" s="2">
        <v>141.36453700000001</v>
      </c>
      <c r="E6" t="s">
        <v>13</v>
      </c>
      <c r="F6" t="s">
        <v>68</v>
      </c>
      <c r="G6">
        <f t="shared" si="0"/>
        <v>5416</v>
      </c>
      <c r="H6">
        <f t="shared" si="1"/>
        <v>14625</v>
      </c>
      <c r="I6">
        <f t="shared" si="2"/>
        <v>40.06849315068493</v>
      </c>
      <c r="J6">
        <v>53.43</v>
      </c>
    </row>
    <row r="7" spans="1:10" x14ac:dyDescent="0.25">
      <c r="A7">
        <v>10644</v>
      </c>
      <c r="B7">
        <v>10644</v>
      </c>
      <c r="C7" s="2">
        <v>-23.544589999999999</v>
      </c>
      <c r="D7" s="2">
        <v>141.36453700000001</v>
      </c>
      <c r="E7" t="s">
        <v>13</v>
      </c>
      <c r="F7" s="3">
        <v>33732</v>
      </c>
      <c r="G7">
        <f t="shared" si="0"/>
        <v>2023</v>
      </c>
      <c r="H7">
        <f t="shared" si="1"/>
        <v>16648</v>
      </c>
      <c r="I7">
        <f t="shared" si="2"/>
        <v>45.610958904109587</v>
      </c>
      <c r="J7">
        <v>56.9</v>
      </c>
    </row>
    <row r="8" spans="1:10" x14ac:dyDescent="0.25">
      <c r="A8">
        <v>10644</v>
      </c>
      <c r="B8">
        <v>10644</v>
      </c>
      <c r="C8" s="2">
        <v>-23.544589999999999</v>
      </c>
      <c r="D8" s="2">
        <v>141.36453700000001</v>
      </c>
      <c r="E8" t="s">
        <v>13</v>
      </c>
      <c r="F8" t="s">
        <v>69</v>
      </c>
      <c r="G8">
        <f t="shared" si="0"/>
        <v>1280</v>
      </c>
      <c r="H8">
        <f t="shared" si="1"/>
        <v>17928</v>
      </c>
      <c r="I8">
        <f t="shared" si="2"/>
        <v>49.11780821917808</v>
      </c>
      <c r="J8">
        <v>56.19</v>
      </c>
    </row>
    <row r="9" spans="1:10" x14ac:dyDescent="0.25">
      <c r="A9">
        <v>10644</v>
      </c>
      <c r="B9">
        <v>10644</v>
      </c>
      <c r="C9" s="2">
        <v>-23.544589999999999</v>
      </c>
      <c r="D9" s="2">
        <v>141.36453700000001</v>
      </c>
      <c r="E9" t="s">
        <v>13</v>
      </c>
      <c r="F9" s="3">
        <v>35832</v>
      </c>
      <c r="G9">
        <f t="shared" si="0"/>
        <v>788</v>
      </c>
      <c r="H9">
        <f t="shared" si="1"/>
        <v>18716</v>
      </c>
      <c r="I9">
        <f t="shared" si="2"/>
        <v>51.276712328767125</v>
      </c>
      <c r="J9">
        <v>55.16</v>
      </c>
    </row>
    <row r="10" spans="1:10" x14ac:dyDescent="0.25">
      <c r="A10">
        <v>10644</v>
      </c>
      <c r="B10">
        <v>10644</v>
      </c>
      <c r="C10" s="2">
        <v>-23.544589999999999</v>
      </c>
      <c r="D10" s="2">
        <v>141.36453700000001</v>
      </c>
      <c r="E10" t="s">
        <v>13</v>
      </c>
      <c r="F10" s="3">
        <v>37230</v>
      </c>
      <c r="G10">
        <f t="shared" si="0"/>
        <v>1379</v>
      </c>
      <c r="H10">
        <f t="shared" si="1"/>
        <v>20095</v>
      </c>
      <c r="I10">
        <f t="shared" si="2"/>
        <v>55.054794520547944</v>
      </c>
      <c r="J10">
        <v>54.96</v>
      </c>
    </row>
    <row r="11" spans="1:10" x14ac:dyDescent="0.25">
      <c r="A11">
        <v>10644</v>
      </c>
      <c r="B11">
        <v>10644</v>
      </c>
      <c r="C11" s="2">
        <v>-23.544589999999999</v>
      </c>
      <c r="D11" s="2">
        <v>141.36453700000001</v>
      </c>
      <c r="E11" t="s">
        <v>13</v>
      </c>
      <c r="F11" t="s">
        <v>70</v>
      </c>
      <c r="G11">
        <f t="shared" si="0"/>
        <v>968</v>
      </c>
      <c r="H11">
        <f t="shared" si="1"/>
        <v>21063</v>
      </c>
      <c r="I11">
        <f t="shared" si="2"/>
        <v>57.706849315068496</v>
      </c>
      <c r="J11">
        <v>55.62</v>
      </c>
    </row>
    <row r="12" spans="1:10" x14ac:dyDescent="0.25">
      <c r="A12">
        <v>10644</v>
      </c>
      <c r="B12">
        <v>10644</v>
      </c>
      <c r="C12" s="2">
        <v>-23.544589999999999</v>
      </c>
      <c r="D12" s="2">
        <v>141.36453700000001</v>
      </c>
      <c r="E12" t="s">
        <v>13</v>
      </c>
      <c r="F12" s="3">
        <v>39301</v>
      </c>
      <c r="G12">
        <f t="shared" si="0"/>
        <v>1074</v>
      </c>
      <c r="H12">
        <f t="shared" si="1"/>
        <v>22137</v>
      </c>
      <c r="I12">
        <f t="shared" si="2"/>
        <v>60.649315068493152</v>
      </c>
      <c r="J12">
        <v>57.71</v>
      </c>
    </row>
    <row r="13" spans="1:10" x14ac:dyDescent="0.25">
      <c r="A13">
        <v>10644</v>
      </c>
      <c r="B13">
        <v>10644</v>
      </c>
      <c r="C13" s="2">
        <v>-23.544589999999999</v>
      </c>
      <c r="D13" s="2">
        <v>141.36453700000001</v>
      </c>
      <c r="E13" t="s">
        <v>13</v>
      </c>
      <c r="F13" t="s">
        <v>44</v>
      </c>
      <c r="G13">
        <f t="shared" si="0"/>
        <v>1104</v>
      </c>
      <c r="H13">
        <f t="shared" si="1"/>
        <v>23241</v>
      </c>
      <c r="I13">
        <f t="shared" si="2"/>
        <v>63.673972602739724</v>
      </c>
      <c r="J13">
        <v>58</v>
      </c>
    </row>
  </sheetData>
  <dataValidations count="1">
    <dataValidation type="custom" showInputMessage="1" showErrorMessage="1" prompt="Double" sqref="C2:D13">
      <formula1>ISNUMBER(INDIRECT("R"&amp;ROW()&amp;"C"&amp;COLUMN(),FALSE))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RN10679A Water Level</v>
      </c>
    </row>
    <row r="2" spans="1:10" x14ac:dyDescent="0.25">
      <c r="A2">
        <v>10679</v>
      </c>
      <c r="B2">
        <v>10679</v>
      </c>
      <c r="C2" s="1">
        <v>-22.402622999999998</v>
      </c>
      <c r="D2" s="1">
        <v>144.85670500000001</v>
      </c>
      <c r="E2" t="s">
        <v>13</v>
      </c>
      <c r="F2" t="s">
        <v>71</v>
      </c>
      <c r="G2">
        <v>0</v>
      </c>
      <c r="H2">
        <v>0</v>
      </c>
      <c r="I2">
        <v>0</v>
      </c>
      <c r="J2">
        <v>18.29</v>
      </c>
    </row>
    <row r="3" spans="1:10" x14ac:dyDescent="0.25">
      <c r="A3">
        <v>10679</v>
      </c>
      <c r="B3">
        <v>10679</v>
      </c>
      <c r="C3" s="1">
        <v>-22.402622999999998</v>
      </c>
      <c r="D3" s="1">
        <v>144.85670500000001</v>
      </c>
      <c r="E3" t="s">
        <v>13</v>
      </c>
      <c r="F3" s="3">
        <v>30566</v>
      </c>
      <c r="G3">
        <f>DAYS360(F2,F3)</f>
        <v>13155</v>
      </c>
      <c r="H3">
        <f>H2+G3</f>
        <v>13155</v>
      </c>
      <c r="I3">
        <f>H3/365</f>
        <v>36.041095890410958</v>
      </c>
      <c r="J3">
        <v>15.51</v>
      </c>
    </row>
    <row r="4" spans="1:10" x14ac:dyDescent="0.25">
      <c r="A4">
        <v>10679</v>
      </c>
      <c r="B4">
        <v>10679</v>
      </c>
      <c r="C4" s="1">
        <v>-22.402622999999998</v>
      </c>
      <c r="D4" s="1">
        <v>144.85670500000001</v>
      </c>
      <c r="E4" t="s">
        <v>13</v>
      </c>
      <c r="F4" t="s">
        <v>72</v>
      </c>
      <c r="G4">
        <f t="shared" ref="G4:G12" si="0">DAYS360(F3,F4)</f>
        <v>523</v>
      </c>
      <c r="H4">
        <f t="shared" ref="H4:H12" si="1">H3+G4</f>
        <v>13678</v>
      </c>
      <c r="I4">
        <f t="shared" ref="I4:I12" si="2">H4/365</f>
        <v>37.473972602739728</v>
      </c>
      <c r="J4">
        <v>16.45</v>
      </c>
    </row>
    <row r="5" spans="1:10" x14ac:dyDescent="0.25">
      <c r="A5">
        <v>10679</v>
      </c>
      <c r="B5">
        <v>10679</v>
      </c>
      <c r="C5" s="1">
        <v>-22.402622999999998</v>
      </c>
      <c r="D5" s="1">
        <v>144.85670500000001</v>
      </c>
      <c r="E5" t="s">
        <v>13</v>
      </c>
      <c r="F5" s="3">
        <v>32851</v>
      </c>
      <c r="G5">
        <f t="shared" si="0"/>
        <v>1729</v>
      </c>
      <c r="H5">
        <f t="shared" si="1"/>
        <v>15407</v>
      </c>
      <c r="I5">
        <f t="shared" si="2"/>
        <v>42.210958904109589</v>
      </c>
      <c r="J5">
        <v>16.41</v>
      </c>
    </row>
    <row r="6" spans="1:10" x14ac:dyDescent="0.25">
      <c r="A6">
        <v>10679</v>
      </c>
      <c r="B6">
        <v>10679</v>
      </c>
      <c r="C6" s="1">
        <v>-22.402622999999998</v>
      </c>
      <c r="D6" s="1">
        <v>144.85670500000001</v>
      </c>
      <c r="E6" t="s">
        <v>13</v>
      </c>
      <c r="F6" t="s">
        <v>73</v>
      </c>
      <c r="G6">
        <f t="shared" si="0"/>
        <v>1363</v>
      </c>
      <c r="H6">
        <f t="shared" si="1"/>
        <v>16770</v>
      </c>
      <c r="I6">
        <f t="shared" si="2"/>
        <v>45.945205479452056</v>
      </c>
      <c r="J6">
        <v>16.45</v>
      </c>
    </row>
    <row r="7" spans="1:10" x14ac:dyDescent="0.25">
      <c r="A7">
        <v>10679</v>
      </c>
      <c r="B7">
        <v>10679</v>
      </c>
      <c r="C7" s="1">
        <v>-22.402622999999998</v>
      </c>
      <c r="D7" s="1">
        <v>144.85670500000001</v>
      </c>
      <c r="E7" t="s">
        <v>13</v>
      </c>
      <c r="F7" t="s">
        <v>74</v>
      </c>
      <c r="G7">
        <f t="shared" si="0"/>
        <v>951</v>
      </c>
      <c r="H7">
        <f t="shared" si="1"/>
        <v>17721</v>
      </c>
      <c r="I7">
        <f t="shared" si="2"/>
        <v>48.550684931506851</v>
      </c>
      <c r="J7">
        <v>16.34</v>
      </c>
    </row>
    <row r="8" spans="1:10" x14ac:dyDescent="0.25">
      <c r="A8">
        <v>10679</v>
      </c>
      <c r="B8">
        <v>10679</v>
      </c>
      <c r="C8" s="1">
        <v>-22.402622999999998</v>
      </c>
      <c r="D8" s="1">
        <v>144.85670500000001</v>
      </c>
      <c r="E8" t="s">
        <v>13</v>
      </c>
      <c r="F8" t="s">
        <v>75</v>
      </c>
      <c r="G8">
        <f t="shared" si="0"/>
        <v>1548</v>
      </c>
      <c r="H8">
        <f t="shared" si="1"/>
        <v>19269</v>
      </c>
      <c r="I8">
        <f t="shared" si="2"/>
        <v>52.791780821917811</v>
      </c>
      <c r="J8">
        <v>15.83</v>
      </c>
    </row>
    <row r="9" spans="1:10" x14ac:dyDescent="0.25">
      <c r="A9">
        <v>10679</v>
      </c>
      <c r="B9">
        <v>10679</v>
      </c>
      <c r="C9" s="1">
        <v>-22.402622999999998</v>
      </c>
      <c r="D9" s="1">
        <v>144.85670500000001</v>
      </c>
      <c r="E9" t="s">
        <v>13</v>
      </c>
      <c r="F9" t="s">
        <v>76</v>
      </c>
      <c r="G9">
        <f t="shared" si="0"/>
        <v>1011</v>
      </c>
      <c r="H9">
        <f t="shared" si="1"/>
        <v>20280</v>
      </c>
      <c r="I9">
        <f t="shared" si="2"/>
        <v>55.561643835616437</v>
      </c>
      <c r="J9">
        <v>15.3</v>
      </c>
    </row>
    <row r="10" spans="1:10" x14ac:dyDescent="0.25">
      <c r="A10">
        <v>10679</v>
      </c>
      <c r="B10">
        <v>10679</v>
      </c>
      <c r="C10" s="1">
        <v>-22.402622999999998</v>
      </c>
      <c r="D10" s="1">
        <v>144.85670500000001</v>
      </c>
      <c r="E10" t="s">
        <v>13</v>
      </c>
      <c r="F10" t="s">
        <v>77</v>
      </c>
      <c r="G10">
        <f t="shared" si="0"/>
        <v>940</v>
      </c>
      <c r="H10">
        <f t="shared" si="1"/>
        <v>21220</v>
      </c>
      <c r="I10">
        <f t="shared" si="2"/>
        <v>58.136986301369866</v>
      </c>
      <c r="J10">
        <v>16.32</v>
      </c>
    </row>
    <row r="11" spans="1:10" x14ac:dyDescent="0.25">
      <c r="A11">
        <v>10679</v>
      </c>
      <c r="B11">
        <v>10679</v>
      </c>
      <c r="C11" s="1">
        <v>-22.402622999999998</v>
      </c>
      <c r="D11" s="1">
        <v>144.85670500000001</v>
      </c>
      <c r="E11" t="s">
        <v>13</v>
      </c>
      <c r="F11" t="s">
        <v>78</v>
      </c>
      <c r="G11">
        <f t="shared" si="0"/>
        <v>1367</v>
      </c>
      <c r="H11">
        <f t="shared" si="1"/>
        <v>22587</v>
      </c>
      <c r="I11">
        <f t="shared" si="2"/>
        <v>61.88219178082192</v>
      </c>
      <c r="J11">
        <v>16.98</v>
      </c>
    </row>
    <row r="12" spans="1:10" x14ac:dyDescent="0.25">
      <c r="A12">
        <v>10679</v>
      </c>
      <c r="B12">
        <v>10679</v>
      </c>
      <c r="C12" s="1">
        <v>-22.402622999999998</v>
      </c>
      <c r="D12" s="1">
        <v>144.85670500000001</v>
      </c>
      <c r="E12" t="s">
        <v>13</v>
      </c>
      <c r="F12" t="s">
        <v>79</v>
      </c>
      <c r="G12">
        <f t="shared" si="0"/>
        <v>327</v>
      </c>
      <c r="H12">
        <f t="shared" si="1"/>
        <v>22914</v>
      </c>
      <c r="I12">
        <f t="shared" si="2"/>
        <v>62.778082191780825</v>
      </c>
      <c r="J12">
        <v>16.95</v>
      </c>
    </row>
  </sheetData>
  <dataValidations count="1">
    <dataValidation type="custom" showInputMessage="1" showErrorMessage="1" prompt="Double" sqref="C2:D12">
      <formula1>ISNUMBER(INDIRECT("R"&amp;ROW()&amp;"C"&amp;COLUMN(),FALSE))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RN10901A Water Level</v>
      </c>
    </row>
    <row r="2" spans="1:10" x14ac:dyDescent="0.25">
      <c r="A2">
        <v>10901</v>
      </c>
      <c r="B2">
        <v>10901</v>
      </c>
      <c r="C2" s="1">
        <v>-22.265626999999999</v>
      </c>
      <c r="D2" s="1">
        <v>145.131204</v>
      </c>
      <c r="E2" t="s">
        <v>13</v>
      </c>
      <c r="F2" t="s">
        <v>80</v>
      </c>
      <c r="G2">
        <v>0</v>
      </c>
      <c r="H2">
        <v>0</v>
      </c>
      <c r="I2">
        <v>0</v>
      </c>
      <c r="J2">
        <v>14.94</v>
      </c>
    </row>
    <row r="3" spans="1:10" x14ac:dyDescent="0.25">
      <c r="A3">
        <v>10901</v>
      </c>
      <c r="B3">
        <v>10901</v>
      </c>
      <c r="C3" s="1">
        <v>-22.265626999999999</v>
      </c>
      <c r="D3" s="1">
        <v>145.131204</v>
      </c>
      <c r="E3" t="s">
        <v>13</v>
      </c>
      <c r="F3" t="s">
        <v>81</v>
      </c>
      <c r="G3">
        <f>DAYS360(F2,F3)</f>
        <v>5790</v>
      </c>
      <c r="H3">
        <f>H2+G3</f>
        <v>5790</v>
      </c>
      <c r="I3">
        <f>H3/365</f>
        <v>15.863013698630137</v>
      </c>
      <c r="J3">
        <v>14.09</v>
      </c>
    </row>
    <row r="4" spans="1:10" x14ac:dyDescent="0.25">
      <c r="A4">
        <v>10901</v>
      </c>
      <c r="B4">
        <v>10901</v>
      </c>
      <c r="C4" s="1">
        <v>-22.265626999999999</v>
      </c>
      <c r="D4" s="1">
        <v>145.131204</v>
      </c>
      <c r="E4" t="s">
        <v>13</v>
      </c>
      <c r="F4" t="s">
        <v>82</v>
      </c>
      <c r="G4">
        <f t="shared" ref="G4:G12" si="0">DAYS360(F3,F4)</f>
        <v>8515</v>
      </c>
      <c r="H4">
        <f t="shared" ref="H4:H12" si="1">H3+G4</f>
        <v>14305</v>
      </c>
      <c r="I4">
        <f t="shared" ref="I4:I12" si="2">H4/365</f>
        <v>39.19178082191781</v>
      </c>
      <c r="J4">
        <v>14.3</v>
      </c>
    </row>
    <row r="5" spans="1:10" x14ac:dyDescent="0.25">
      <c r="A5">
        <v>10901</v>
      </c>
      <c r="B5">
        <v>10901</v>
      </c>
      <c r="C5" s="1">
        <v>-22.265626999999999</v>
      </c>
      <c r="D5" s="1">
        <v>145.131204</v>
      </c>
      <c r="E5" t="s">
        <v>13</v>
      </c>
      <c r="F5" t="s">
        <v>83</v>
      </c>
      <c r="G5">
        <f t="shared" si="0"/>
        <v>833</v>
      </c>
      <c r="H5">
        <f t="shared" si="1"/>
        <v>15138</v>
      </c>
      <c r="I5">
        <f t="shared" si="2"/>
        <v>41.473972602739728</v>
      </c>
      <c r="J5">
        <v>12.77</v>
      </c>
    </row>
    <row r="6" spans="1:10" x14ac:dyDescent="0.25">
      <c r="A6">
        <v>10901</v>
      </c>
      <c r="B6">
        <v>10901</v>
      </c>
      <c r="C6" s="1">
        <v>-22.265626999999999</v>
      </c>
      <c r="D6" s="1">
        <v>145.131204</v>
      </c>
      <c r="E6" t="s">
        <v>13</v>
      </c>
      <c r="F6" t="s">
        <v>84</v>
      </c>
      <c r="G6">
        <f t="shared" si="0"/>
        <v>1450</v>
      </c>
      <c r="H6">
        <f t="shared" si="1"/>
        <v>16588</v>
      </c>
      <c r="I6">
        <f t="shared" si="2"/>
        <v>45.446575342465756</v>
      </c>
      <c r="J6">
        <v>12.87</v>
      </c>
    </row>
    <row r="7" spans="1:10" x14ac:dyDescent="0.25">
      <c r="A7">
        <v>10901</v>
      </c>
      <c r="B7">
        <v>10901</v>
      </c>
      <c r="C7" s="1">
        <v>-22.265626999999999</v>
      </c>
      <c r="D7" s="1">
        <v>145.131204</v>
      </c>
      <c r="E7" t="s">
        <v>13</v>
      </c>
      <c r="F7" t="s">
        <v>85</v>
      </c>
      <c r="G7">
        <f t="shared" si="0"/>
        <v>951</v>
      </c>
      <c r="H7">
        <f t="shared" si="1"/>
        <v>17539</v>
      </c>
      <c r="I7">
        <f t="shared" si="2"/>
        <v>48.052054794520551</v>
      </c>
      <c r="J7">
        <v>13.59</v>
      </c>
    </row>
    <row r="8" spans="1:10" x14ac:dyDescent="0.25">
      <c r="A8">
        <v>10901</v>
      </c>
      <c r="B8">
        <v>10901</v>
      </c>
      <c r="C8" s="1">
        <v>-22.265626999999999</v>
      </c>
      <c r="D8" s="1">
        <v>145.131204</v>
      </c>
      <c r="E8" t="s">
        <v>13</v>
      </c>
      <c r="F8" t="s">
        <v>86</v>
      </c>
      <c r="G8">
        <f t="shared" si="0"/>
        <v>1926</v>
      </c>
      <c r="H8">
        <f t="shared" si="1"/>
        <v>19465</v>
      </c>
      <c r="I8">
        <f t="shared" si="2"/>
        <v>53.328767123287669</v>
      </c>
      <c r="J8">
        <v>12.57</v>
      </c>
    </row>
    <row r="9" spans="1:10" x14ac:dyDescent="0.25">
      <c r="A9">
        <v>10901</v>
      </c>
      <c r="B9">
        <v>10901</v>
      </c>
      <c r="C9" s="1">
        <v>-22.265626999999999</v>
      </c>
      <c r="D9" s="1">
        <v>145.131204</v>
      </c>
      <c r="E9" t="s">
        <v>13</v>
      </c>
      <c r="F9" s="3">
        <v>37937</v>
      </c>
      <c r="G9">
        <f t="shared" si="0"/>
        <v>772</v>
      </c>
      <c r="H9">
        <f t="shared" si="1"/>
        <v>20237</v>
      </c>
      <c r="I9">
        <f t="shared" si="2"/>
        <v>55.443835616438356</v>
      </c>
      <c r="J9">
        <v>13.73</v>
      </c>
    </row>
    <row r="10" spans="1:10" x14ac:dyDescent="0.25">
      <c r="A10">
        <v>10901</v>
      </c>
      <c r="B10">
        <v>10901</v>
      </c>
      <c r="C10" s="1">
        <v>-22.265626999999999</v>
      </c>
      <c r="D10" s="1">
        <v>145.131204</v>
      </c>
      <c r="E10" t="s">
        <v>13</v>
      </c>
      <c r="F10" s="3">
        <v>38750</v>
      </c>
      <c r="G10">
        <f t="shared" si="0"/>
        <v>800</v>
      </c>
      <c r="H10">
        <f t="shared" si="1"/>
        <v>21037</v>
      </c>
      <c r="I10">
        <f t="shared" si="2"/>
        <v>57.635616438356166</v>
      </c>
      <c r="J10">
        <v>13.78</v>
      </c>
    </row>
    <row r="11" spans="1:10" x14ac:dyDescent="0.25">
      <c r="A11">
        <v>10901</v>
      </c>
      <c r="B11">
        <v>10901</v>
      </c>
      <c r="C11" s="1">
        <v>-22.265626999999999</v>
      </c>
      <c r="D11" s="1">
        <v>145.131204</v>
      </c>
      <c r="E11" t="s">
        <v>13</v>
      </c>
      <c r="F11" s="3">
        <v>39914</v>
      </c>
      <c r="G11">
        <f t="shared" si="0"/>
        <v>1149</v>
      </c>
      <c r="H11">
        <f t="shared" si="1"/>
        <v>22186</v>
      </c>
      <c r="I11">
        <f t="shared" si="2"/>
        <v>60.783561643835618</v>
      </c>
      <c r="J11">
        <v>14.14</v>
      </c>
    </row>
    <row r="12" spans="1:10" x14ac:dyDescent="0.25">
      <c r="A12">
        <v>10901</v>
      </c>
      <c r="B12">
        <v>10901</v>
      </c>
      <c r="C12" s="1">
        <v>-22.265626999999999</v>
      </c>
      <c r="D12" s="1">
        <v>145.131204</v>
      </c>
      <c r="E12" t="s">
        <v>13</v>
      </c>
      <c r="F12" t="s">
        <v>87</v>
      </c>
      <c r="G12">
        <f t="shared" si="0"/>
        <v>515</v>
      </c>
      <c r="H12">
        <f t="shared" si="1"/>
        <v>22701</v>
      </c>
      <c r="I12">
        <f t="shared" si="2"/>
        <v>62.194520547945203</v>
      </c>
      <c r="J12">
        <v>14.29</v>
      </c>
    </row>
  </sheetData>
  <dataValidations count="1">
    <dataValidation type="custom" showInputMessage="1" showErrorMessage="1" prompt="Double" sqref="C2:D12">
      <formula1>ISNUMBER(INDIRECT("R"&amp;ROW()&amp;"C"&amp;COLUMN(),FALSE))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RN11346A Water Level</v>
      </c>
    </row>
    <row r="2" spans="1:10" x14ac:dyDescent="0.25">
      <c r="A2">
        <v>11346</v>
      </c>
      <c r="B2">
        <v>11346</v>
      </c>
      <c r="C2" s="1">
        <v>-24.527339999999999</v>
      </c>
      <c r="D2" s="1">
        <v>145.37115900000001</v>
      </c>
      <c r="E2" t="s">
        <v>13</v>
      </c>
      <c r="F2" s="3">
        <v>17899</v>
      </c>
      <c r="G2">
        <v>0</v>
      </c>
      <c r="H2">
        <v>0</v>
      </c>
      <c r="I2">
        <v>0</v>
      </c>
      <c r="J2">
        <v>19.02</v>
      </c>
    </row>
    <row r="3" spans="1:10" x14ac:dyDescent="0.25">
      <c r="A3">
        <v>11346</v>
      </c>
      <c r="B3">
        <v>11346</v>
      </c>
      <c r="C3" s="1">
        <v>-24.527339999999999</v>
      </c>
      <c r="D3" s="1">
        <v>145.37115900000001</v>
      </c>
      <c r="E3" t="s">
        <v>13</v>
      </c>
      <c r="F3" t="s">
        <v>88</v>
      </c>
      <c r="G3">
        <f>DAYS360(F2,F3)</f>
        <v>1392</v>
      </c>
      <c r="H3">
        <f>H2+G3</f>
        <v>1392</v>
      </c>
      <c r="I3">
        <f>H3/365</f>
        <v>3.8136986301369862</v>
      </c>
      <c r="J3">
        <v>19</v>
      </c>
    </row>
    <row r="4" spans="1:10" x14ac:dyDescent="0.25">
      <c r="A4">
        <v>11346</v>
      </c>
      <c r="B4">
        <v>11346</v>
      </c>
      <c r="C4" s="1">
        <v>-24.527339999999999</v>
      </c>
      <c r="D4" s="1">
        <v>145.37115900000001</v>
      </c>
      <c r="E4" t="s">
        <v>13</v>
      </c>
      <c r="F4" s="3">
        <v>23325</v>
      </c>
      <c r="G4">
        <f t="shared" ref="G4:G14" si="0">DAYS360(F3,F4)</f>
        <v>3957</v>
      </c>
      <c r="H4">
        <f t="shared" ref="H4:H14" si="1">H3+G4</f>
        <v>5349</v>
      </c>
      <c r="I4">
        <f t="shared" ref="I4:I14" si="2">H4/365</f>
        <v>14.654794520547945</v>
      </c>
      <c r="J4">
        <v>18.3</v>
      </c>
    </row>
    <row r="5" spans="1:10" x14ac:dyDescent="0.25">
      <c r="A5">
        <v>11346</v>
      </c>
      <c r="B5">
        <v>11346</v>
      </c>
      <c r="C5" s="1">
        <v>-24.527339999999999</v>
      </c>
      <c r="D5" s="1">
        <v>145.37115900000001</v>
      </c>
      <c r="E5" t="s">
        <v>13</v>
      </c>
      <c r="F5" t="s">
        <v>89</v>
      </c>
      <c r="G5">
        <f t="shared" si="0"/>
        <v>7894</v>
      </c>
      <c r="H5">
        <f t="shared" si="1"/>
        <v>13243</v>
      </c>
      <c r="I5">
        <f t="shared" si="2"/>
        <v>36.282191780821918</v>
      </c>
      <c r="J5">
        <v>15.12</v>
      </c>
    </row>
    <row r="6" spans="1:10" x14ac:dyDescent="0.25">
      <c r="A6">
        <v>11346</v>
      </c>
      <c r="B6">
        <v>11346</v>
      </c>
      <c r="C6" s="1">
        <v>-24.527339999999999</v>
      </c>
      <c r="D6" s="1">
        <v>145.37115900000001</v>
      </c>
      <c r="E6" t="s">
        <v>13</v>
      </c>
      <c r="F6" t="s">
        <v>90</v>
      </c>
      <c r="G6">
        <f t="shared" si="0"/>
        <v>1085</v>
      </c>
      <c r="H6">
        <f t="shared" si="1"/>
        <v>14328</v>
      </c>
      <c r="I6">
        <f t="shared" si="2"/>
        <v>39.254794520547946</v>
      </c>
      <c r="J6">
        <v>14.91</v>
      </c>
    </row>
    <row r="7" spans="1:10" x14ac:dyDescent="0.25">
      <c r="A7">
        <v>11346</v>
      </c>
      <c r="B7">
        <v>11346</v>
      </c>
      <c r="C7" s="1">
        <v>-24.527339999999999</v>
      </c>
      <c r="D7" s="1">
        <v>145.37115900000001</v>
      </c>
      <c r="E7" t="s">
        <v>13</v>
      </c>
      <c r="F7" t="s">
        <v>91</v>
      </c>
      <c r="G7">
        <f t="shared" si="0"/>
        <v>865</v>
      </c>
      <c r="H7">
        <f t="shared" si="1"/>
        <v>15193</v>
      </c>
      <c r="I7">
        <f t="shared" si="2"/>
        <v>41.624657534246573</v>
      </c>
      <c r="J7">
        <v>12.97</v>
      </c>
    </row>
    <row r="8" spans="1:10" x14ac:dyDescent="0.25">
      <c r="A8">
        <v>11346</v>
      </c>
      <c r="B8">
        <v>11346</v>
      </c>
      <c r="C8" s="1">
        <v>-24.527339999999999</v>
      </c>
      <c r="D8" s="1">
        <v>145.37115900000001</v>
      </c>
      <c r="E8" t="s">
        <v>13</v>
      </c>
      <c r="F8" s="3">
        <v>34215</v>
      </c>
      <c r="G8">
        <f t="shared" si="0"/>
        <v>889</v>
      </c>
      <c r="H8">
        <f t="shared" si="1"/>
        <v>16082</v>
      </c>
      <c r="I8">
        <f t="shared" si="2"/>
        <v>44.060273972602737</v>
      </c>
      <c r="J8">
        <v>11.85</v>
      </c>
    </row>
    <row r="9" spans="1:10" x14ac:dyDescent="0.25">
      <c r="A9">
        <v>11346</v>
      </c>
      <c r="B9">
        <v>11346</v>
      </c>
      <c r="C9" s="1">
        <v>-24.527339999999999</v>
      </c>
      <c r="D9" s="1">
        <v>145.37115900000001</v>
      </c>
      <c r="E9" t="s">
        <v>13</v>
      </c>
      <c r="F9" t="s">
        <v>92</v>
      </c>
      <c r="G9">
        <f t="shared" si="0"/>
        <v>918</v>
      </c>
      <c r="H9">
        <f t="shared" si="1"/>
        <v>17000</v>
      </c>
      <c r="I9">
        <f t="shared" si="2"/>
        <v>46.575342465753423</v>
      </c>
      <c r="J9">
        <v>12.05</v>
      </c>
    </row>
    <row r="10" spans="1:10" x14ac:dyDescent="0.25">
      <c r="A10">
        <v>11346</v>
      </c>
      <c r="B10">
        <v>11346</v>
      </c>
      <c r="C10" s="1">
        <v>-24.527339999999999</v>
      </c>
      <c r="D10" s="1">
        <v>145.37115900000001</v>
      </c>
      <c r="E10" t="s">
        <v>13</v>
      </c>
      <c r="F10" t="s">
        <v>93</v>
      </c>
      <c r="G10">
        <f t="shared" si="0"/>
        <v>902</v>
      </c>
      <c r="H10">
        <f t="shared" si="1"/>
        <v>17902</v>
      </c>
      <c r="I10">
        <f t="shared" si="2"/>
        <v>49.046575342465751</v>
      </c>
      <c r="J10">
        <v>11.44</v>
      </c>
    </row>
    <row r="11" spans="1:10" x14ac:dyDescent="0.25">
      <c r="A11">
        <v>11346</v>
      </c>
      <c r="B11">
        <v>11346</v>
      </c>
      <c r="C11" s="1">
        <v>-24.527339999999999</v>
      </c>
      <c r="D11" s="1">
        <v>145.37115900000001</v>
      </c>
      <c r="E11" t="s">
        <v>13</v>
      </c>
      <c r="F11" t="s">
        <v>94</v>
      </c>
      <c r="G11">
        <f t="shared" si="0"/>
        <v>1048</v>
      </c>
      <c r="H11">
        <f t="shared" si="1"/>
        <v>18950</v>
      </c>
      <c r="I11">
        <f t="shared" si="2"/>
        <v>51.917808219178085</v>
      </c>
      <c r="J11">
        <v>11.75</v>
      </c>
    </row>
    <row r="12" spans="1:10" x14ac:dyDescent="0.25">
      <c r="A12">
        <v>11346</v>
      </c>
      <c r="B12">
        <v>11346</v>
      </c>
      <c r="C12" s="1">
        <v>-24.527339999999999</v>
      </c>
      <c r="D12" s="1">
        <v>145.37115900000001</v>
      </c>
      <c r="E12" t="s">
        <v>13</v>
      </c>
      <c r="F12" t="s">
        <v>95</v>
      </c>
      <c r="G12">
        <f t="shared" si="0"/>
        <v>663</v>
      </c>
      <c r="H12">
        <f t="shared" si="1"/>
        <v>19613</v>
      </c>
      <c r="I12">
        <f t="shared" si="2"/>
        <v>53.734246575342468</v>
      </c>
      <c r="J12">
        <v>12.2</v>
      </c>
    </row>
    <row r="13" spans="1:10" x14ac:dyDescent="0.25">
      <c r="A13">
        <v>11346</v>
      </c>
      <c r="B13">
        <v>11346</v>
      </c>
      <c r="C13" s="1">
        <v>-24.527339999999999</v>
      </c>
      <c r="D13" s="1">
        <v>145.37115900000001</v>
      </c>
      <c r="E13" t="s">
        <v>13</v>
      </c>
      <c r="F13" t="s">
        <v>96</v>
      </c>
      <c r="G13">
        <f t="shared" si="0"/>
        <v>923</v>
      </c>
      <c r="H13">
        <f t="shared" si="1"/>
        <v>20536</v>
      </c>
      <c r="I13">
        <f t="shared" si="2"/>
        <v>56.263013698630139</v>
      </c>
      <c r="J13">
        <v>13.17</v>
      </c>
    </row>
    <row r="14" spans="1:10" x14ac:dyDescent="0.25">
      <c r="A14">
        <v>11346</v>
      </c>
      <c r="B14">
        <v>11346</v>
      </c>
      <c r="C14" s="1">
        <v>-24.527339999999999</v>
      </c>
      <c r="D14" s="1">
        <v>145.37115900000001</v>
      </c>
      <c r="E14" t="s">
        <v>13</v>
      </c>
      <c r="F14" s="3">
        <v>39938</v>
      </c>
      <c r="G14">
        <f t="shared" si="0"/>
        <v>1188</v>
      </c>
      <c r="H14">
        <f t="shared" si="1"/>
        <v>21724</v>
      </c>
      <c r="I14">
        <f t="shared" si="2"/>
        <v>59.517808219178079</v>
      </c>
      <c r="J14">
        <v>13.42</v>
      </c>
    </row>
  </sheetData>
  <dataValidations count="1">
    <dataValidation type="custom" showInputMessage="1" showErrorMessage="1" prompt="Double" sqref="C2:D14">
      <formula1>ISNUMBER(INDIRECT("R"&amp;ROW()&amp;"C"&amp;COLUMN(),FALSE))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RN11369A Water Level</v>
      </c>
    </row>
    <row r="2" spans="1:10" x14ac:dyDescent="0.25">
      <c r="A2">
        <v>11369</v>
      </c>
      <c r="B2">
        <v>11369</v>
      </c>
      <c r="C2" s="2">
        <v>-23.043455999999999</v>
      </c>
      <c r="D2" s="2">
        <v>144.701156</v>
      </c>
      <c r="E2" t="s">
        <v>13</v>
      </c>
      <c r="F2" t="s">
        <v>97</v>
      </c>
      <c r="G2">
        <v>0</v>
      </c>
      <c r="H2">
        <v>0</v>
      </c>
      <c r="I2">
        <v>0</v>
      </c>
      <c r="J2">
        <v>14.79</v>
      </c>
    </row>
    <row r="3" spans="1:10" x14ac:dyDescent="0.25">
      <c r="A3">
        <v>11369</v>
      </c>
      <c r="B3">
        <v>11369</v>
      </c>
      <c r="C3" s="2">
        <v>-23.043455999999999</v>
      </c>
      <c r="D3" s="2">
        <v>144.701156</v>
      </c>
      <c r="E3" t="s">
        <v>13</v>
      </c>
      <c r="F3" t="s">
        <v>98</v>
      </c>
      <c r="G3">
        <f>DAYS360(F2,F3)</f>
        <v>88</v>
      </c>
      <c r="H3">
        <f>H2+G3</f>
        <v>88</v>
      </c>
      <c r="I3">
        <f>H3/365</f>
        <v>0.24109589041095891</v>
      </c>
      <c r="J3">
        <v>15.4</v>
      </c>
    </row>
    <row r="4" spans="1:10" x14ac:dyDescent="0.25">
      <c r="A4">
        <v>11369</v>
      </c>
      <c r="B4">
        <v>11369</v>
      </c>
      <c r="C4" s="2">
        <v>-23.043455999999999</v>
      </c>
      <c r="D4" s="2">
        <v>144.701156</v>
      </c>
      <c r="E4" t="s">
        <v>13</v>
      </c>
      <c r="F4" t="s">
        <v>99</v>
      </c>
      <c r="G4">
        <f t="shared" ref="G4:G11" si="0">DAYS360(F3,F4)</f>
        <v>13883</v>
      </c>
      <c r="H4">
        <f t="shared" ref="H4:H11" si="1">H3+G4</f>
        <v>13971</v>
      </c>
      <c r="I4">
        <f t="shared" ref="I4:I11" si="2">H4/365</f>
        <v>38.276712328767125</v>
      </c>
      <c r="J4">
        <v>14.51</v>
      </c>
    </row>
    <row r="5" spans="1:10" x14ac:dyDescent="0.25">
      <c r="A5">
        <v>11369</v>
      </c>
      <c r="B5">
        <v>11369</v>
      </c>
      <c r="C5" s="2">
        <v>-23.043455999999999</v>
      </c>
      <c r="D5" s="2">
        <v>144.701156</v>
      </c>
      <c r="E5" t="s">
        <v>13</v>
      </c>
      <c r="F5" t="s">
        <v>100</v>
      </c>
      <c r="G5">
        <f t="shared" si="0"/>
        <v>719</v>
      </c>
      <c r="H5">
        <f t="shared" si="1"/>
        <v>14690</v>
      </c>
      <c r="I5">
        <f t="shared" si="2"/>
        <v>40.246575342465754</v>
      </c>
      <c r="J5">
        <v>14.61</v>
      </c>
    </row>
    <row r="6" spans="1:10" x14ac:dyDescent="0.25">
      <c r="A6">
        <v>11369</v>
      </c>
      <c r="B6">
        <v>11369</v>
      </c>
      <c r="C6" s="2">
        <v>-23.043455999999999</v>
      </c>
      <c r="D6" s="2">
        <v>144.701156</v>
      </c>
      <c r="E6" t="s">
        <v>13</v>
      </c>
      <c r="F6" t="s">
        <v>101</v>
      </c>
      <c r="G6">
        <f t="shared" si="0"/>
        <v>849</v>
      </c>
      <c r="H6">
        <f t="shared" si="1"/>
        <v>15539</v>
      </c>
      <c r="I6">
        <f t="shared" si="2"/>
        <v>42.57260273972603</v>
      </c>
      <c r="J6">
        <v>14.61</v>
      </c>
    </row>
    <row r="7" spans="1:10" x14ac:dyDescent="0.25">
      <c r="A7">
        <v>11369</v>
      </c>
      <c r="B7">
        <v>11369</v>
      </c>
      <c r="C7" s="2">
        <v>-23.043455999999999</v>
      </c>
      <c r="D7" s="2">
        <v>144.701156</v>
      </c>
      <c r="E7" t="s">
        <v>13</v>
      </c>
      <c r="F7" s="3">
        <v>35099</v>
      </c>
      <c r="G7">
        <f t="shared" si="0"/>
        <v>1025</v>
      </c>
      <c r="H7">
        <f t="shared" si="1"/>
        <v>16564</v>
      </c>
      <c r="I7">
        <f t="shared" si="2"/>
        <v>45.38082191780822</v>
      </c>
      <c r="J7">
        <v>14.3</v>
      </c>
    </row>
    <row r="8" spans="1:10" x14ac:dyDescent="0.25">
      <c r="A8">
        <v>11369</v>
      </c>
      <c r="B8">
        <v>11369</v>
      </c>
      <c r="C8" s="2">
        <v>-23.043455999999999</v>
      </c>
      <c r="D8" s="2">
        <v>144.701156</v>
      </c>
      <c r="E8" t="s">
        <v>13</v>
      </c>
      <c r="F8" t="s">
        <v>102</v>
      </c>
      <c r="G8">
        <f t="shared" si="0"/>
        <v>1571</v>
      </c>
      <c r="H8">
        <f t="shared" si="1"/>
        <v>18135</v>
      </c>
      <c r="I8">
        <f t="shared" si="2"/>
        <v>49.684931506849317</v>
      </c>
      <c r="J8">
        <v>14.91</v>
      </c>
    </row>
    <row r="9" spans="1:10" x14ac:dyDescent="0.25">
      <c r="A9">
        <v>11369</v>
      </c>
      <c r="B9">
        <v>11369</v>
      </c>
      <c r="C9" s="2">
        <v>-23.043455999999999</v>
      </c>
      <c r="D9" s="2">
        <v>144.701156</v>
      </c>
      <c r="E9" t="s">
        <v>13</v>
      </c>
      <c r="F9" s="3">
        <v>37805</v>
      </c>
      <c r="G9">
        <f t="shared" si="0"/>
        <v>1098</v>
      </c>
      <c r="H9">
        <f t="shared" si="1"/>
        <v>19233</v>
      </c>
      <c r="I9">
        <f t="shared" si="2"/>
        <v>52.69315068493151</v>
      </c>
      <c r="J9">
        <v>14.76</v>
      </c>
    </row>
    <row r="10" spans="1:10" x14ac:dyDescent="0.25">
      <c r="A10">
        <v>11369</v>
      </c>
      <c r="B10">
        <v>11369</v>
      </c>
      <c r="C10" s="2">
        <v>-23.043455999999999</v>
      </c>
      <c r="D10" s="2">
        <v>144.701156</v>
      </c>
      <c r="E10" t="s">
        <v>13</v>
      </c>
      <c r="F10" s="3">
        <v>38750</v>
      </c>
      <c r="G10">
        <f t="shared" si="0"/>
        <v>929</v>
      </c>
      <c r="H10">
        <f t="shared" si="1"/>
        <v>20162</v>
      </c>
      <c r="I10">
        <f t="shared" si="2"/>
        <v>55.238356164383561</v>
      </c>
      <c r="J10">
        <v>16.059999999999999</v>
      </c>
    </row>
    <row r="11" spans="1:10" x14ac:dyDescent="0.25">
      <c r="A11">
        <v>11369</v>
      </c>
      <c r="B11">
        <v>11369</v>
      </c>
      <c r="C11" s="2">
        <v>-23.043455999999999</v>
      </c>
      <c r="D11" s="2">
        <v>144.701156</v>
      </c>
      <c r="E11" t="s">
        <v>13</v>
      </c>
      <c r="F11" s="3">
        <v>40454</v>
      </c>
      <c r="G11">
        <f t="shared" si="0"/>
        <v>1681</v>
      </c>
      <c r="H11">
        <f t="shared" si="1"/>
        <v>21843</v>
      </c>
      <c r="I11">
        <f t="shared" si="2"/>
        <v>59.843835616438355</v>
      </c>
      <c r="J11">
        <v>17.48</v>
      </c>
    </row>
  </sheetData>
  <dataValidations count="1">
    <dataValidation type="custom" showInputMessage="1" showErrorMessage="1" prompt="Double" sqref="C2:D11">
      <formula1>ISNUMBER(INDIRECT("R"&amp;ROW()&amp;"C"&amp;COLUMN(),FALSE))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RN12039A Water Level</v>
      </c>
    </row>
    <row r="2" spans="1:10" x14ac:dyDescent="0.25">
      <c r="A2">
        <v>12039</v>
      </c>
      <c r="B2">
        <v>12039</v>
      </c>
      <c r="C2" s="2">
        <v>-21.044333000000002</v>
      </c>
      <c r="D2" s="2">
        <v>143.96277900000001</v>
      </c>
      <c r="E2" t="s">
        <v>13</v>
      </c>
      <c r="F2" t="s">
        <v>103</v>
      </c>
      <c r="G2">
        <v>0</v>
      </c>
      <c r="H2">
        <v>0</v>
      </c>
      <c r="I2">
        <v>0</v>
      </c>
      <c r="J2">
        <v>4.5599999999999996</v>
      </c>
    </row>
    <row r="3" spans="1:10" x14ac:dyDescent="0.25">
      <c r="A3">
        <v>12039</v>
      </c>
      <c r="B3">
        <v>12039</v>
      </c>
      <c r="C3" s="2">
        <v>-21.044333000000002</v>
      </c>
      <c r="D3" s="2">
        <v>143.96277900000001</v>
      </c>
      <c r="E3" t="s">
        <v>13</v>
      </c>
      <c r="F3" t="s">
        <v>105</v>
      </c>
      <c r="G3">
        <f>DAYS360(F2,F3)</f>
        <v>16140</v>
      </c>
      <c r="H3">
        <f>H2+G3</f>
        <v>16140</v>
      </c>
      <c r="I3">
        <f>H3/365</f>
        <v>44.219178082191782</v>
      </c>
      <c r="J3">
        <v>1.33</v>
      </c>
    </row>
    <row r="4" spans="1:10" x14ac:dyDescent="0.25">
      <c r="A4">
        <v>12039</v>
      </c>
      <c r="B4">
        <v>12039</v>
      </c>
      <c r="C4" s="2">
        <v>-21.044333000000002</v>
      </c>
      <c r="D4" s="2">
        <v>143.96277900000001</v>
      </c>
      <c r="E4" t="s">
        <v>13</v>
      </c>
      <c r="F4" t="s">
        <v>106</v>
      </c>
      <c r="G4">
        <f t="shared" ref="G4:G8" si="0">DAYS360(F3,F4)</f>
        <v>1139</v>
      </c>
      <c r="H4">
        <f t="shared" ref="H4:H8" si="1">H3+G4</f>
        <v>17279</v>
      </c>
      <c r="I4">
        <f t="shared" ref="I4:I8" si="2">H4/365</f>
        <v>47.339726027397262</v>
      </c>
      <c r="J4">
        <v>2.35</v>
      </c>
    </row>
    <row r="5" spans="1:10" x14ac:dyDescent="0.25">
      <c r="A5">
        <v>12039</v>
      </c>
      <c r="B5">
        <v>12039</v>
      </c>
      <c r="C5" s="2">
        <v>-21.044333000000002</v>
      </c>
      <c r="D5" s="2">
        <v>143.96277900000001</v>
      </c>
      <c r="E5" t="s">
        <v>13</v>
      </c>
      <c r="F5" t="s">
        <v>107</v>
      </c>
      <c r="G5">
        <f t="shared" si="0"/>
        <v>1349</v>
      </c>
      <c r="H5">
        <f t="shared" si="1"/>
        <v>18628</v>
      </c>
      <c r="I5">
        <f t="shared" si="2"/>
        <v>51.035616438356165</v>
      </c>
      <c r="J5">
        <v>2.71</v>
      </c>
    </row>
    <row r="6" spans="1:10" x14ac:dyDescent="0.25">
      <c r="A6">
        <v>12039</v>
      </c>
      <c r="B6">
        <v>12039</v>
      </c>
      <c r="C6" s="2">
        <v>-21.044333000000002</v>
      </c>
      <c r="D6" s="2">
        <v>143.96277900000001</v>
      </c>
      <c r="E6" t="s">
        <v>13</v>
      </c>
      <c r="F6" s="3">
        <v>38720</v>
      </c>
      <c r="G6">
        <f t="shared" si="0"/>
        <v>548</v>
      </c>
      <c r="H6">
        <f t="shared" si="1"/>
        <v>19176</v>
      </c>
      <c r="I6">
        <f t="shared" si="2"/>
        <v>52.536986301369865</v>
      </c>
      <c r="J6">
        <v>2.65</v>
      </c>
    </row>
    <row r="7" spans="1:10" x14ac:dyDescent="0.25">
      <c r="A7">
        <v>12039</v>
      </c>
      <c r="B7">
        <v>12039</v>
      </c>
      <c r="C7" s="2">
        <v>-21.044333000000002</v>
      </c>
      <c r="D7" s="2">
        <v>143.96277900000001</v>
      </c>
      <c r="E7" t="s">
        <v>13</v>
      </c>
      <c r="F7" t="s">
        <v>108</v>
      </c>
      <c r="G7">
        <f t="shared" si="0"/>
        <v>1397</v>
      </c>
      <c r="H7">
        <f t="shared" si="1"/>
        <v>20573</v>
      </c>
      <c r="I7">
        <f t="shared" si="2"/>
        <v>56.364383561643834</v>
      </c>
      <c r="J7">
        <v>2.52</v>
      </c>
    </row>
    <row r="8" spans="1:10" x14ac:dyDescent="0.25">
      <c r="A8">
        <v>12039</v>
      </c>
      <c r="B8">
        <v>12039</v>
      </c>
      <c r="C8" s="2">
        <v>-21.044333000000002</v>
      </c>
      <c r="D8" s="2">
        <v>143.96277900000001</v>
      </c>
      <c r="E8" t="s">
        <v>13</v>
      </c>
      <c r="F8" t="s">
        <v>109</v>
      </c>
      <c r="G8">
        <f t="shared" si="0"/>
        <v>331</v>
      </c>
      <c r="H8">
        <f t="shared" si="1"/>
        <v>20904</v>
      </c>
      <c r="I8">
        <f t="shared" si="2"/>
        <v>57.271232876712325</v>
      </c>
      <c r="J8">
        <v>2.4700000000000002</v>
      </c>
    </row>
  </sheetData>
  <dataValidations count="1">
    <dataValidation type="custom" showInputMessage="1" showErrorMessage="1" prompt="Double" sqref="C2:D8">
      <formula1>ISNUMBER(INDIRECT("R"&amp;ROW()&amp;"C"&amp;COLUMN(),FALSE))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sqref="A1:J1"/>
    </sheetView>
  </sheetViews>
  <sheetFormatPr defaultRowHeight="15" x14ac:dyDescent="0.25"/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RN12615A Water Level</v>
      </c>
    </row>
    <row r="2" spans="1:10" x14ac:dyDescent="0.25">
      <c r="A2">
        <v>12615</v>
      </c>
      <c r="B2">
        <v>12615</v>
      </c>
      <c r="C2" s="2">
        <v>-26.186775999999998</v>
      </c>
      <c r="D2" s="2">
        <v>146.34588099999999</v>
      </c>
      <c r="E2" t="s">
        <v>13</v>
      </c>
      <c r="F2" t="s">
        <v>110</v>
      </c>
      <c r="G2">
        <v>0</v>
      </c>
      <c r="H2">
        <v>0</v>
      </c>
      <c r="I2">
        <v>0</v>
      </c>
      <c r="J2">
        <v>16.2</v>
      </c>
    </row>
    <row r="3" spans="1:10" x14ac:dyDescent="0.25">
      <c r="A3">
        <v>12615</v>
      </c>
      <c r="B3">
        <v>12615</v>
      </c>
      <c r="C3" s="2">
        <v>-26.186775999999998</v>
      </c>
      <c r="D3" s="2">
        <v>146.34588099999999</v>
      </c>
      <c r="E3" t="s">
        <v>13</v>
      </c>
      <c r="F3" t="s">
        <v>111</v>
      </c>
      <c r="G3">
        <f>DAYS360(F2,F3)</f>
        <v>4461</v>
      </c>
      <c r="H3">
        <f>H2+G3</f>
        <v>4461</v>
      </c>
      <c r="I3">
        <f>H3/365</f>
        <v>12.221917808219178</v>
      </c>
      <c r="J3">
        <v>12.15</v>
      </c>
    </row>
    <row r="4" spans="1:10" x14ac:dyDescent="0.25">
      <c r="A4">
        <v>12615</v>
      </c>
      <c r="B4">
        <v>12615</v>
      </c>
      <c r="C4" s="2">
        <v>-26.186775999999998</v>
      </c>
      <c r="D4" s="2">
        <v>146.34588099999999</v>
      </c>
      <c r="E4" t="s">
        <v>13</v>
      </c>
      <c r="F4" t="s">
        <v>112</v>
      </c>
      <c r="G4">
        <f t="shared" ref="G4:G8" si="0">DAYS360(F3,F4)</f>
        <v>2708</v>
      </c>
      <c r="H4">
        <f t="shared" ref="H4:H8" si="1">H3+G4</f>
        <v>7169</v>
      </c>
      <c r="I4">
        <f t="shared" ref="I4:I8" si="2">H4/365</f>
        <v>19.641095890410959</v>
      </c>
      <c r="J4">
        <v>10.050000000000001</v>
      </c>
    </row>
    <row r="5" spans="1:10" x14ac:dyDescent="0.25">
      <c r="A5">
        <v>12615</v>
      </c>
      <c r="B5">
        <v>12615</v>
      </c>
      <c r="C5" s="2">
        <v>-26.186775999999998</v>
      </c>
      <c r="D5" s="2">
        <v>146.34588099999999</v>
      </c>
      <c r="E5" t="s">
        <v>13</v>
      </c>
      <c r="F5" t="s">
        <v>113</v>
      </c>
      <c r="G5">
        <f t="shared" si="0"/>
        <v>1821</v>
      </c>
      <c r="H5">
        <f t="shared" si="1"/>
        <v>8990</v>
      </c>
      <c r="I5">
        <f t="shared" si="2"/>
        <v>24.63013698630137</v>
      </c>
      <c r="J5">
        <v>8.73</v>
      </c>
    </row>
    <row r="6" spans="1:10" x14ac:dyDescent="0.25">
      <c r="A6">
        <v>12615</v>
      </c>
      <c r="B6">
        <v>12615</v>
      </c>
      <c r="C6" s="2">
        <v>-26.186775999999998</v>
      </c>
      <c r="D6" s="2">
        <v>146.34588099999999</v>
      </c>
      <c r="E6" t="s">
        <v>13</v>
      </c>
      <c r="F6" t="s">
        <v>114</v>
      </c>
      <c r="G6">
        <f t="shared" si="0"/>
        <v>1653</v>
      </c>
      <c r="H6">
        <f t="shared" si="1"/>
        <v>10643</v>
      </c>
      <c r="I6">
        <f t="shared" si="2"/>
        <v>29.158904109589042</v>
      </c>
      <c r="J6">
        <v>9.19</v>
      </c>
    </row>
    <row r="7" spans="1:10" x14ac:dyDescent="0.25">
      <c r="A7">
        <v>12615</v>
      </c>
      <c r="B7">
        <v>12615</v>
      </c>
      <c r="C7" s="2">
        <v>-26.186775999999998</v>
      </c>
      <c r="D7" s="2">
        <v>146.34588099999999</v>
      </c>
      <c r="E7" t="s">
        <v>13</v>
      </c>
      <c r="F7" t="s">
        <v>115</v>
      </c>
      <c r="G7">
        <f t="shared" si="0"/>
        <v>3280</v>
      </c>
      <c r="H7">
        <f t="shared" si="1"/>
        <v>13923</v>
      </c>
      <c r="I7">
        <f t="shared" si="2"/>
        <v>38.145205479452052</v>
      </c>
      <c r="J7">
        <v>7.76</v>
      </c>
    </row>
    <row r="8" spans="1:10" x14ac:dyDescent="0.25">
      <c r="A8">
        <v>12615</v>
      </c>
      <c r="B8">
        <v>12615</v>
      </c>
      <c r="C8" s="2">
        <v>-26.186775999999998</v>
      </c>
      <c r="D8" s="2">
        <v>146.34588099999999</v>
      </c>
      <c r="E8" t="s">
        <v>13</v>
      </c>
      <c r="F8" t="s">
        <v>116</v>
      </c>
      <c r="G8">
        <f t="shared" si="0"/>
        <v>1437</v>
      </c>
      <c r="H8">
        <f t="shared" si="1"/>
        <v>15360</v>
      </c>
      <c r="I8">
        <f t="shared" si="2"/>
        <v>42.082191780821915</v>
      </c>
      <c r="J8">
        <v>6.01</v>
      </c>
    </row>
  </sheetData>
  <dataValidations count="1">
    <dataValidation type="custom" showInputMessage="1" showErrorMessage="1" prompt="Double" sqref="C2:D8">
      <formula1>ISNUMBER(INDIRECT("R"&amp;ROW()&amp;"C"&amp;COLUMN(),FALSE))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RN166A Water Level</v>
      </c>
    </row>
    <row r="2" spans="1:10" x14ac:dyDescent="0.25">
      <c r="A2">
        <v>166</v>
      </c>
      <c r="B2">
        <v>166</v>
      </c>
      <c r="C2" s="1">
        <v>-20.552087</v>
      </c>
      <c r="D2" s="1">
        <v>142.43171699999999</v>
      </c>
      <c r="E2" t="s">
        <v>13</v>
      </c>
      <c r="F2" s="3">
        <v>6188</v>
      </c>
      <c r="G2">
        <v>0</v>
      </c>
      <c r="H2">
        <v>0</v>
      </c>
      <c r="I2">
        <v>0</v>
      </c>
      <c r="J2">
        <v>28.04</v>
      </c>
    </row>
    <row r="3" spans="1:10" x14ac:dyDescent="0.25">
      <c r="A3">
        <v>166</v>
      </c>
      <c r="B3">
        <v>166</v>
      </c>
      <c r="C3" s="1">
        <v>-20.552087</v>
      </c>
      <c r="D3" s="1">
        <v>142.43171699999999</v>
      </c>
      <c r="E3" t="s">
        <v>13</v>
      </c>
      <c r="F3" t="s">
        <v>14</v>
      </c>
      <c r="G3">
        <f>DAYS360(F2,F3)</f>
        <v>1939</v>
      </c>
      <c r="H3">
        <f>H2+G3</f>
        <v>1939</v>
      </c>
      <c r="I3">
        <f>H3/365</f>
        <v>5.3123287671232875</v>
      </c>
      <c r="J3">
        <v>33.07</v>
      </c>
    </row>
    <row r="4" spans="1:10" x14ac:dyDescent="0.25">
      <c r="A4">
        <v>166</v>
      </c>
      <c r="B4">
        <v>166</v>
      </c>
      <c r="C4" s="1">
        <v>-20.552087</v>
      </c>
      <c r="D4" s="1">
        <v>142.43171699999999</v>
      </c>
      <c r="E4" t="s">
        <v>13</v>
      </c>
      <c r="F4" t="s">
        <v>15</v>
      </c>
      <c r="G4">
        <f t="shared" ref="G4:G17" si="0">DAYS360(F3,F4)</f>
        <v>387</v>
      </c>
      <c r="H4">
        <f t="shared" ref="H4:H17" si="1">H3+G4</f>
        <v>2326</v>
      </c>
      <c r="I4">
        <f t="shared" ref="I4:I17" si="2">H4/365</f>
        <v>6.3726027397260276</v>
      </c>
      <c r="J4">
        <v>29.57</v>
      </c>
    </row>
    <row r="5" spans="1:10" x14ac:dyDescent="0.25">
      <c r="A5">
        <v>166</v>
      </c>
      <c r="B5">
        <v>166</v>
      </c>
      <c r="C5" s="1">
        <v>-20.552087</v>
      </c>
      <c r="D5" s="1">
        <v>142.43171699999999</v>
      </c>
      <c r="E5" t="s">
        <v>13</v>
      </c>
      <c r="F5" t="s">
        <v>16</v>
      </c>
      <c r="G5">
        <f t="shared" si="0"/>
        <v>408</v>
      </c>
      <c r="H5">
        <f t="shared" si="1"/>
        <v>2734</v>
      </c>
      <c r="I5">
        <f t="shared" si="2"/>
        <v>7.4904109589041097</v>
      </c>
      <c r="J5">
        <v>30.11</v>
      </c>
    </row>
    <row r="6" spans="1:10" x14ac:dyDescent="0.25">
      <c r="A6">
        <v>166</v>
      </c>
      <c r="B6">
        <v>166</v>
      </c>
      <c r="C6" s="1">
        <v>-20.552087</v>
      </c>
      <c r="D6" s="1">
        <v>142.43171699999999</v>
      </c>
      <c r="E6" t="s">
        <v>13</v>
      </c>
      <c r="F6" t="s">
        <v>17</v>
      </c>
      <c r="G6">
        <f t="shared" si="0"/>
        <v>312</v>
      </c>
      <c r="H6">
        <f t="shared" si="1"/>
        <v>3046</v>
      </c>
      <c r="I6">
        <f t="shared" si="2"/>
        <v>8.3452054794520549</v>
      </c>
      <c r="J6">
        <v>28.83</v>
      </c>
    </row>
    <row r="7" spans="1:10" x14ac:dyDescent="0.25">
      <c r="A7">
        <v>166</v>
      </c>
      <c r="B7">
        <v>166</v>
      </c>
      <c r="C7" s="1">
        <v>-20.552087</v>
      </c>
      <c r="D7" s="1">
        <v>142.43171699999999</v>
      </c>
      <c r="E7" t="s">
        <v>13</v>
      </c>
      <c r="F7" s="3">
        <v>10448</v>
      </c>
      <c r="G7">
        <f t="shared" si="0"/>
        <v>1153</v>
      </c>
      <c r="H7">
        <f t="shared" si="1"/>
        <v>4199</v>
      </c>
      <c r="I7">
        <f t="shared" si="2"/>
        <v>11.504109589041096</v>
      </c>
      <c r="J7">
        <v>20.73</v>
      </c>
    </row>
    <row r="8" spans="1:10" x14ac:dyDescent="0.25">
      <c r="A8">
        <v>166</v>
      </c>
      <c r="B8">
        <v>166</v>
      </c>
      <c r="C8" s="1">
        <v>-20.552087</v>
      </c>
      <c r="D8" s="1">
        <v>142.43171699999999</v>
      </c>
      <c r="E8" t="s">
        <v>13</v>
      </c>
      <c r="F8" t="s">
        <v>18</v>
      </c>
      <c r="G8">
        <f t="shared" si="0"/>
        <v>245</v>
      </c>
      <c r="H8">
        <f t="shared" si="1"/>
        <v>4444</v>
      </c>
      <c r="I8">
        <f t="shared" si="2"/>
        <v>12.175342465753424</v>
      </c>
      <c r="J8">
        <v>23.65</v>
      </c>
    </row>
    <row r="9" spans="1:10" x14ac:dyDescent="0.25">
      <c r="A9">
        <v>166</v>
      </c>
      <c r="B9">
        <v>166</v>
      </c>
      <c r="C9" s="1">
        <v>-20.552087</v>
      </c>
      <c r="D9" s="1">
        <v>142.43171699999999</v>
      </c>
      <c r="E9" t="s">
        <v>13</v>
      </c>
      <c r="F9" t="s">
        <v>19</v>
      </c>
      <c r="G9">
        <f t="shared" si="0"/>
        <v>15761</v>
      </c>
      <c r="H9">
        <f t="shared" si="1"/>
        <v>20205</v>
      </c>
      <c r="I9">
        <f t="shared" si="2"/>
        <v>55.356164383561641</v>
      </c>
      <c r="J9">
        <v>25</v>
      </c>
    </row>
    <row r="10" spans="1:10" x14ac:dyDescent="0.25">
      <c r="A10">
        <v>166</v>
      </c>
      <c r="B10">
        <v>166</v>
      </c>
      <c r="C10" s="1">
        <v>-20.552087</v>
      </c>
      <c r="D10" s="1">
        <v>142.43171699999999</v>
      </c>
      <c r="E10" t="s">
        <v>13</v>
      </c>
      <c r="F10" t="s">
        <v>20</v>
      </c>
      <c r="G10">
        <f t="shared" si="0"/>
        <v>1</v>
      </c>
      <c r="H10">
        <f t="shared" si="1"/>
        <v>20206</v>
      </c>
      <c r="I10">
        <f t="shared" si="2"/>
        <v>55.358904109589041</v>
      </c>
      <c r="J10">
        <v>26.91</v>
      </c>
    </row>
    <row r="11" spans="1:10" x14ac:dyDescent="0.25">
      <c r="A11">
        <v>166</v>
      </c>
      <c r="B11">
        <v>166</v>
      </c>
      <c r="C11" s="1">
        <v>-20.552087</v>
      </c>
      <c r="D11" s="1">
        <v>142.43171699999999</v>
      </c>
      <c r="E11" t="s">
        <v>13</v>
      </c>
      <c r="F11" t="s">
        <v>21</v>
      </c>
      <c r="G11">
        <f t="shared" si="0"/>
        <v>1524</v>
      </c>
      <c r="H11">
        <f t="shared" si="1"/>
        <v>21730</v>
      </c>
      <c r="I11">
        <f t="shared" si="2"/>
        <v>59.534246575342465</v>
      </c>
      <c r="J11">
        <v>32.619999999999997</v>
      </c>
    </row>
    <row r="12" spans="1:10" x14ac:dyDescent="0.25">
      <c r="A12">
        <v>166</v>
      </c>
      <c r="B12">
        <v>166</v>
      </c>
      <c r="C12" s="1">
        <v>-20.552087</v>
      </c>
      <c r="D12" s="1">
        <v>142.43171699999999</v>
      </c>
      <c r="E12" t="s">
        <v>13</v>
      </c>
      <c r="F12" t="s">
        <v>22</v>
      </c>
      <c r="G12">
        <f t="shared" si="0"/>
        <v>2251</v>
      </c>
      <c r="H12">
        <f t="shared" si="1"/>
        <v>23981</v>
      </c>
      <c r="I12">
        <f t="shared" si="2"/>
        <v>65.701369863013696</v>
      </c>
      <c r="J12">
        <v>31.22</v>
      </c>
    </row>
    <row r="13" spans="1:10" x14ac:dyDescent="0.25">
      <c r="A13">
        <v>166</v>
      </c>
      <c r="B13">
        <v>166</v>
      </c>
      <c r="C13" s="1">
        <v>-20.552087</v>
      </c>
      <c r="D13" s="1">
        <v>142.43171699999999</v>
      </c>
      <c r="E13" t="s">
        <v>13</v>
      </c>
      <c r="F13" s="3">
        <v>32145</v>
      </c>
      <c r="G13">
        <f t="shared" si="0"/>
        <v>1603</v>
      </c>
      <c r="H13">
        <f t="shared" si="1"/>
        <v>25584</v>
      </c>
      <c r="I13">
        <f t="shared" si="2"/>
        <v>70.093150684931501</v>
      </c>
      <c r="J13">
        <v>29.22</v>
      </c>
    </row>
    <row r="14" spans="1:10" x14ac:dyDescent="0.25">
      <c r="A14">
        <v>166</v>
      </c>
      <c r="B14">
        <v>166</v>
      </c>
      <c r="C14" s="1">
        <v>-20.552087</v>
      </c>
      <c r="D14" s="1">
        <v>142.43171699999999</v>
      </c>
      <c r="E14" t="s">
        <v>13</v>
      </c>
      <c r="F14" s="3">
        <v>33303</v>
      </c>
      <c r="G14">
        <f t="shared" si="0"/>
        <v>1143</v>
      </c>
      <c r="H14">
        <f t="shared" si="1"/>
        <v>26727</v>
      </c>
      <c r="I14">
        <f t="shared" si="2"/>
        <v>73.224657534246575</v>
      </c>
      <c r="J14">
        <v>30.03</v>
      </c>
    </row>
    <row r="15" spans="1:10" x14ac:dyDescent="0.25">
      <c r="A15">
        <v>166</v>
      </c>
      <c r="B15">
        <v>166</v>
      </c>
      <c r="C15" s="1">
        <v>-20.552087</v>
      </c>
      <c r="D15" s="1">
        <v>142.43171699999999</v>
      </c>
      <c r="E15" t="s">
        <v>13</v>
      </c>
      <c r="F15" t="s">
        <v>23</v>
      </c>
      <c r="G15">
        <f t="shared" si="0"/>
        <v>821</v>
      </c>
      <c r="H15">
        <f t="shared" si="1"/>
        <v>27548</v>
      </c>
      <c r="I15">
        <f t="shared" si="2"/>
        <v>75.473972602739721</v>
      </c>
      <c r="J15">
        <v>30.54</v>
      </c>
    </row>
    <row r="16" spans="1:10" x14ac:dyDescent="0.25">
      <c r="A16">
        <v>166</v>
      </c>
      <c r="B16">
        <v>166</v>
      </c>
      <c r="C16" s="1">
        <v>-20.552087</v>
      </c>
      <c r="D16" s="1">
        <v>142.43171699999999</v>
      </c>
      <c r="E16" t="s">
        <v>13</v>
      </c>
      <c r="F16" s="3">
        <v>35405</v>
      </c>
      <c r="G16">
        <f t="shared" si="0"/>
        <v>1249</v>
      </c>
      <c r="H16">
        <f t="shared" si="1"/>
        <v>28797</v>
      </c>
      <c r="I16">
        <f t="shared" si="2"/>
        <v>78.895890410958899</v>
      </c>
      <c r="J16">
        <v>31.26</v>
      </c>
    </row>
    <row r="17" spans="1:10" x14ac:dyDescent="0.25">
      <c r="A17">
        <v>166</v>
      </c>
      <c r="B17">
        <v>166</v>
      </c>
      <c r="C17" s="1">
        <v>-20.552087</v>
      </c>
      <c r="D17" s="1">
        <v>142.43171699999999</v>
      </c>
      <c r="E17" t="s">
        <v>13</v>
      </c>
      <c r="F17" t="s">
        <v>24</v>
      </c>
      <c r="G17">
        <f t="shared" si="0"/>
        <v>923</v>
      </c>
      <c r="H17">
        <f t="shared" si="1"/>
        <v>29720</v>
      </c>
      <c r="I17">
        <f t="shared" si="2"/>
        <v>81.424657534246577</v>
      </c>
      <c r="J17">
        <v>32.380000000000003</v>
      </c>
    </row>
  </sheetData>
  <dataValidations count="1">
    <dataValidation type="custom" showInputMessage="1" showErrorMessage="1" prompt="Double" sqref="C2:D17">
      <formula1>ISNUMBER(INDIRECT("R"&amp;ROW()&amp;"C"&amp;COLUMN(),FALSE))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RN13264A Water Level</v>
      </c>
    </row>
    <row r="2" spans="1:10" x14ac:dyDescent="0.25">
      <c r="A2">
        <v>13264</v>
      </c>
      <c r="B2">
        <v>13264</v>
      </c>
      <c r="C2" s="2">
        <v>-21.184163999999999</v>
      </c>
      <c r="D2" s="2">
        <v>142.90863200000001</v>
      </c>
      <c r="E2" t="s">
        <v>13</v>
      </c>
      <c r="F2" s="3">
        <v>20977</v>
      </c>
      <c r="G2">
        <v>0</v>
      </c>
      <c r="H2">
        <v>0</v>
      </c>
      <c r="I2">
        <v>0</v>
      </c>
      <c r="J2">
        <v>7.74</v>
      </c>
    </row>
    <row r="3" spans="1:10" x14ac:dyDescent="0.25">
      <c r="A3">
        <v>13264</v>
      </c>
      <c r="B3">
        <v>13264</v>
      </c>
      <c r="C3" s="2">
        <v>-21.184163999999999</v>
      </c>
      <c r="D3" s="2">
        <v>142.90863200000001</v>
      </c>
      <c r="E3" t="s">
        <v>13</v>
      </c>
      <c r="F3" s="3">
        <v>26085</v>
      </c>
      <c r="G3">
        <f>DAYS360(F2,F3)</f>
        <v>5035</v>
      </c>
      <c r="H3">
        <f>H2+G3</f>
        <v>5035</v>
      </c>
      <c r="I3">
        <f>H3/365</f>
        <v>13.794520547945206</v>
      </c>
      <c r="J3">
        <v>5.63</v>
      </c>
    </row>
    <row r="4" spans="1:10" x14ac:dyDescent="0.25">
      <c r="A4">
        <v>13264</v>
      </c>
      <c r="B4">
        <v>13264</v>
      </c>
      <c r="C4" s="2">
        <v>-21.184163999999999</v>
      </c>
      <c r="D4" s="2">
        <v>142.90863200000001</v>
      </c>
      <c r="E4" t="s">
        <v>13</v>
      </c>
      <c r="F4" t="s">
        <v>117</v>
      </c>
      <c r="G4">
        <f t="shared" ref="G4:G13" si="0">DAYS360(F3,F4)</f>
        <v>6238</v>
      </c>
      <c r="H4">
        <f t="shared" ref="H4:H13" si="1">H3+G4</f>
        <v>11273</v>
      </c>
      <c r="I4">
        <f t="shared" ref="I4:I13" si="2">H4/365</f>
        <v>30.884931506849316</v>
      </c>
      <c r="J4">
        <v>5.31</v>
      </c>
    </row>
    <row r="5" spans="1:10" x14ac:dyDescent="0.25">
      <c r="A5">
        <v>13264</v>
      </c>
      <c r="B5">
        <v>13264</v>
      </c>
      <c r="C5" s="2">
        <v>-21.184163999999999</v>
      </c>
      <c r="D5" s="2">
        <v>142.90863200000001</v>
      </c>
      <c r="E5" t="s">
        <v>13</v>
      </c>
      <c r="F5" t="s">
        <v>118</v>
      </c>
      <c r="G5">
        <f t="shared" si="0"/>
        <v>525</v>
      </c>
      <c r="H5">
        <f t="shared" si="1"/>
        <v>11798</v>
      </c>
      <c r="I5">
        <f t="shared" si="2"/>
        <v>32.323287671232876</v>
      </c>
      <c r="J5">
        <v>5.52</v>
      </c>
    </row>
    <row r="6" spans="1:10" x14ac:dyDescent="0.25">
      <c r="A6">
        <v>13264</v>
      </c>
      <c r="B6">
        <v>13264</v>
      </c>
      <c r="C6" s="2">
        <v>-21.184163999999999</v>
      </c>
      <c r="D6" s="2">
        <v>142.90863200000001</v>
      </c>
      <c r="E6" t="s">
        <v>13</v>
      </c>
      <c r="F6" s="3">
        <v>33641</v>
      </c>
      <c r="G6">
        <f t="shared" si="0"/>
        <v>683</v>
      </c>
      <c r="H6">
        <f t="shared" si="1"/>
        <v>12481</v>
      </c>
      <c r="I6">
        <f t="shared" si="2"/>
        <v>34.194520547945203</v>
      </c>
      <c r="J6">
        <v>5.01</v>
      </c>
    </row>
    <row r="7" spans="1:10" x14ac:dyDescent="0.25">
      <c r="A7">
        <v>13264</v>
      </c>
      <c r="B7">
        <v>13264</v>
      </c>
      <c r="C7" s="2">
        <v>-21.184163999999999</v>
      </c>
      <c r="D7" s="2">
        <v>142.90863200000001</v>
      </c>
      <c r="E7" t="s">
        <v>13</v>
      </c>
      <c r="F7" s="3">
        <v>35376</v>
      </c>
      <c r="G7">
        <f t="shared" si="0"/>
        <v>1710</v>
      </c>
      <c r="H7">
        <f t="shared" si="1"/>
        <v>14191</v>
      </c>
      <c r="I7">
        <f t="shared" si="2"/>
        <v>38.87945205479452</v>
      </c>
      <c r="J7">
        <v>4.8</v>
      </c>
    </row>
    <row r="8" spans="1:10" x14ac:dyDescent="0.25">
      <c r="A8">
        <v>13264</v>
      </c>
      <c r="B8">
        <v>13264</v>
      </c>
      <c r="C8" s="2">
        <v>-21.184163999999999</v>
      </c>
      <c r="D8" s="2">
        <v>142.90863200000001</v>
      </c>
      <c r="E8" t="s">
        <v>13</v>
      </c>
      <c r="F8" s="3">
        <v>36252</v>
      </c>
      <c r="G8">
        <f t="shared" si="0"/>
        <v>865</v>
      </c>
      <c r="H8">
        <f t="shared" si="1"/>
        <v>15056</v>
      </c>
      <c r="I8">
        <f t="shared" si="2"/>
        <v>41.249315068493154</v>
      </c>
      <c r="J8">
        <v>5.21</v>
      </c>
    </row>
    <row r="9" spans="1:10" x14ac:dyDescent="0.25">
      <c r="A9">
        <v>13264</v>
      </c>
      <c r="B9">
        <v>13264</v>
      </c>
      <c r="C9" s="2">
        <v>-21.184163999999999</v>
      </c>
      <c r="D9" s="2">
        <v>142.90863200000001</v>
      </c>
      <c r="E9" t="s">
        <v>13</v>
      </c>
      <c r="F9" t="s">
        <v>66</v>
      </c>
      <c r="G9">
        <f t="shared" si="0"/>
        <v>1661</v>
      </c>
      <c r="H9">
        <f t="shared" si="1"/>
        <v>16717</v>
      </c>
      <c r="I9">
        <f t="shared" si="2"/>
        <v>45.8</v>
      </c>
      <c r="J9">
        <v>7.19</v>
      </c>
    </row>
    <row r="10" spans="1:10" x14ac:dyDescent="0.25">
      <c r="A10">
        <v>13264</v>
      </c>
      <c r="B10">
        <v>13264</v>
      </c>
      <c r="C10" s="2">
        <v>-21.184163999999999</v>
      </c>
      <c r="D10" s="2">
        <v>142.90863200000001</v>
      </c>
      <c r="E10" t="s">
        <v>13</v>
      </c>
      <c r="F10" s="3">
        <v>38570</v>
      </c>
      <c r="G10">
        <f t="shared" si="0"/>
        <v>623</v>
      </c>
      <c r="H10">
        <f t="shared" si="1"/>
        <v>17340</v>
      </c>
      <c r="I10">
        <f t="shared" si="2"/>
        <v>47.506849315068493</v>
      </c>
      <c r="J10">
        <v>7.12</v>
      </c>
    </row>
    <row r="11" spans="1:10" x14ac:dyDescent="0.25">
      <c r="A11">
        <v>13264</v>
      </c>
      <c r="B11">
        <v>13264</v>
      </c>
      <c r="C11" s="2">
        <v>-21.184163999999999</v>
      </c>
      <c r="D11" s="2">
        <v>142.90863200000001</v>
      </c>
      <c r="E11" t="s">
        <v>13</v>
      </c>
      <c r="F11" t="s">
        <v>119</v>
      </c>
      <c r="G11">
        <f t="shared" si="0"/>
        <v>1004</v>
      </c>
      <c r="H11">
        <f t="shared" si="1"/>
        <v>18344</v>
      </c>
      <c r="I11">
        <f t="shared" si="2"/>
        <v>50.257534246575339</v>
      </c>
      <c r="J11">
        <v>8.57</v>
      </c>
    </row>
    <row r="12" spans="1:10" x14ac:dyDescent="0.25">
      <c r="A12">
        <v>13264</v>
      </c>
      <c r="B12">
        <v>13264</v>
      </c>
      <c r="C12" s="2">
        <v>-21.184163999999999</v>
      </c>
      <c r="D12" s="2">
        <v>142.90863200000001</v>
      </c>
      <c r="E12" t="s">
        <v>13</v>
      </c>
      <c r="F12" s="3">
        <v>40037</v>
      </c>
      <c r="G12">
        <f t="shared" si="0"/>
        <v>442</v>
      </c>
      <c r="H12">
        <f t="shared" si="1"/>
        <v>18786</v>
      </c>
      <c r="I12">
        <f t="shared" si="2"/>
        <v>51.468493150684928</v>
      </c>
      <c r="J12">
        <v>9.3000000000000007</v>
      </c>
    </row>
    <row r="13" spans="1:10" x14ac:dyDescent="0.25">
      <c r="A13">
        <v>13264</v>
      </c>
      <c r="B13">
        <v>13264</v>
      </c>
      <c r="C13" s="2">
        <v>-21.184163999999999</v>
      </c>
      <c r="D13" s="2">
        <v>142.90863200000001</v>
      </c>
      <c r="E13" t="s">
        <v>13</v>
      </c>
      <c r="F13" s="3">
        <v>40246</v>
      </c>
      <c r="G13">
        <f t="shared" si="0"/>
        <v>207</v>
      </c>
      <c r="H13">
        <f t="shared" si="1"/>
        <v>18993</v>
      </c>
      <c r="I13">
        <f t="shared" si="2"/>
        <v>52.035616438356165</v>
      </c>
      <c r="J13">
        <v>9.2799999999999994</v>
      </c>
    </row>
  </sheetData>
  <dataValidations count="1">
    <dataValidation type="custom" showInputMessage="1" showErrorMessage="1" prompt="Double" sqref="C2:D13">
      <formula1>ISNUMBER(INDIRECT("R"&amp;ROW()&amp;"C"&amp;COLUMN(),FALSE))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RN13443A Water Level</v>
      </c>
    </row>
    <row r="2" spans="1:10" x14ac:dyDescent="0.25">
      <c r="A2">
        <v>13443</v>
      </c>
      <c r="B2">
        <v>13443</v>
      </c>
      <c r="C2" s="1">
        <v>-23.106209</v>
      </c>
      <c r="D2" s="1">
        <v>145.470676</v>
      </c>
      <c r="E2" t="s">
        <v>13</v>
      </c>
      <c r="F2" t="s">
        <v>120</v>
      </c>
      <c r="G2">
        <v>0</v>
      </c>
      <c r="H2">
        <v>0</v>
      </c>
      <c r="I2">
        <v>0</v>
      </c>
      <c r="J2">
        <v>8.3000000000000007</v>
      </c>
    </row>
    <row r="3" spans="1:10" x14ac:dyDescent="0.25">
      <c r="A3">
        <v>13443</v>
      </c>
      <c r="B3">
        <v>13443</v>
      </c>
      <c r="C3" s="1">
        <v>-23.106209</v>
      </c>
      <c r="D3" s="1">
        <v>145.470676</v>
      </c>
      <c r="E3" t="s">
        <v>13</v>
      </c>
      <c r="F3" t="s">
        <v>121</v>
      </c>
      <c r="G3">
        <f>DAYS360(F2,F3)</f>
        <v>9956</v>
      </c>
      <c r="H3">
        <f>H2+G3</f>
        <v>9956</v>
      </c>
      <c r="I3">
        <f>H3/365</f>
        <v>27.276712328767122</v>
      </c>
      <c r="J3">
        <v>6.54</v>
      </c>
    </row>
    <row r="4" spans="1:10" x14ac:dyDescent="0.25">
      <c r="A4">
        <v>13443</v>
      </c>
      <c r="B4">
        <v>13443</v>
      </c>
      <c r="C4" s="1">
        <v>-23.106209</v>
      </c>
      <c r="D4" s="1">
        <v>145.470676</v>
      </c>
      <c r="E4" t="s">
        <v>13</v>
      </c>
      <c r="F4" t="s">
        <v>122</v>
      </c>
      <c r="G4">
        <f t="shared" ref="G4:G13" si="0">DAYS360(F3,F4)</f>
        <v>1200</v>
      </c>
      <c r="H4">
        <f t="shared" ref="H4:H13" si="1">H3+G4</f>
        <v>11156</v>
      </c>
      <c r="I4">
        <f t="shared" ref="I4:I13" si="2">H4/365</f>
        <v>30.564383561643837</v>
      </c>
      <c r="J4">
        <v>6.33</v>
      </c>
    </row>
    <row r="5" spans="1:10" x14ac:dyDescent="0.25">
      <c r="A5">
        <v>13443</v>
      </c>
      <c r="B5">
        <v>13443</v>
      </c>
      <c r="C5" s="1">
        <v>-23.106209</v>
      </c>
      <c r="D5" s="1">
        <v>145.470676</v>
      </c>
      <c r="E5" t="s">
        <v>13</v>
      </c>
      <c r="F5" t="s">
        <v>123</v>
      </c>
      <c r="G5">
        <f t="shared" si="0"/>
        <v>724</v>
      </c>
      <c r="H5">
        <f t="shared" si="1"/>
        <v>11880</v>
      </c>
      <c r="I5">
        <f t="shared" si="2"/>
        <v>32.547945205479451</v>
      </c>
      <c r="J5">
        <v>6.74</v>
      </c>
    </row>
    <row r="6" spans="1:10" x14ac:dyDescent="0.25">
      <c r="A6">
        <v>13443</v>
      </c>
      <c r="B6">
        <v>13443</v>
      </c>
      <c r="C6" s="1">
        <v>-23.106209</v>
      </c>
      <c r="D6" s="1">
        <v>145.470676</v>
      </c>
      <c r="E6" t="s">
        <v>13</v>
      </c>
      <c r="F6" t="s">
        <v>124</v>
      </c>
      <c r="G6">
        <f t="shared" si="0"/>
        <v>214</v>
      </c>
      <c r="H6">
        <f t="shared" si="1"/>
        <v>12094</v>
      </c>
      <c r="I6">
        <f t="shared" si="2"/>
        <v>33.134246575342466</v>
      </c>
      <c r="J6">
        <v>6.03</v>
      </c>
    </row>
    <row r="7" spans="1:10" x14ac:dyDescent="0.25">
      <c r="A7">
        <v>13443</v>
      </c>
      <c r="B7">
        <v>13443</v>
      </c>
      <c r="C7" s="1">
        <v>-23.106209</v>
      </c>
      <c r="D7" s="1">
        <v>145.470676</v>
      </c>
      <c r="E7" t="s">
        <v>13</v>
      </c>
      <c r="F7" s="3">
        <v>33911</v>
      </c>
      <c r="G7">
        <f t="shared" si="0"/>
        <v>488</v>
      </c>
      <c r="H7">
        <f t="shared" si="1"/>
        <v>12582</v>
      </c>
      <c r="I7">
        <f t="shared" si="2"/>
        <v>34.471232876712328</v>
      </c>
      <c r="J7">
        <v>7.05</v>
      </c>
    </row>
    <row r="8" spans="1:10" x14ac:dyDescent="0.25">
      <c r="A8">
        <v>13443</v>
      </c>
      <c r="B8">
        <v>13443</v>
      </c>
      <c r="C8" s="1">
        <v>-23.106209</v>
      </c>
      <c r="D8" s="1">
        <v>145.470676</v>
      </c>
      <c r="E8" t="s">
        <v>13</v>
      </c>
      <c r="F8" t="s">
        <v>125</v>
      </c>
      <c r="G8">
        <f t="shared" si="0"/>
        <v>147</v>
      </c>
      <c r="H8">
        <f t="shared" si="1"/>
        <v>12729</v>
      </c>
      <c r="I8">
        <f t="shared" si="2"/>
        <v>34.873972602739727</v>
      </c>
      <c r="J8">
        <v>6.13</v>
      </c>
    </row>
    <row r="9" spans="1:10" x14ac:dyDescent="0.25">
      <c r="A9">
        <v>13443</v>
      </c>
      <c r="B9">
        <v>13443</v>
      </c>
      <c r="C9" s="1">
        <v>-23.106209</v>
      </c>
      <c r="D9" s="1">
        <v>145.470676</v>
      </c>
      <c r="E9" t="s">
        <v>13</v>
      </c>
      <c r="F9" t="s">
        <v>126</v>
      </c>
      <c r="G9">
        <f t="shared" si="0"/>
        <v>1097</v>
      </c>
      <c r="H9">
        <f t="shared" si="1"/>
        <v>13826</v>
      </c>
      <c r="I9">
        <f t="shared" si="2"/>
        <v>37.87945205479452</v>
      </c>
      <c r="J9">
        <v>5.93</v>
      </c>
    </row>
    <row r="10" spans="1:10" x14ac:dyDescent="0.25">
      <c r="A10">
        <v>13443</v>
      </c>
      <c r="B10">
        <v>13443</v>
      </c>
      <c r="C10" s="1">
        <v>-23.106209</v>
      </c>
      <c r="D10" s="1">
        <v>145.470676</v>
      </c>
      <c r="E10" t="s">
        <v>13</v>
      </c>
      <c r="F10" s="3">
        <v>36713</v>
      </c>
      <c r="G10">
        <f t="shared" si="0"/>
        <v>1519</v>
      </c>
      <c r="H10">
        <f t="shared" si="1"/>
        <v>15345</v>
      </c>
      <c r="I10">
        <f t="shared" si="2"/>
        <v>42.041095890410958</v>
      </c>
      <c r="J10">
        <v>7.56</v>
      </c>
    </row>
    <row r="11" spans="1:10" x14ac:dyDescent="0.25">
      <c r="A11">
        <v>13443</v>
      </c>
      <c r="B11">
        <v>13443</v>
      </c>
      <c r="C11" s="1">
        <v>-23.106209</v>
      </c>
      <c r="D11" s="1">
        <v>145.470676</v>
      </c>
      <c r="E11" t="s">
        <v>13</v>
      </c>
      <c r="F11" t="s">
        <v>76</v>
      </c>
      <c r="G11">
        <f t="shared" si="0"/>
        <v>1065</v>
      </c>
      <c r="H11">
        <f t="shared" si="1"/>
        <v>16410</v>
      </c>
      <c r="I11">
        <f t="shared" si="2"/>
        <v>44.958904109589042</v>
      </c>
      <c r="J11">
        <v>6.44</v>
      </c>
    </row>
    <row r="12" spans="1:10" x14ac:dyDescent="0.25">
      <c r="A12">
        <v>13443</v>
      </c>
      <c r="B12">
        <v>13443</v>
      </c>
      <c r="C12" s="1">
        <v>-23.106209</v>
      </c>
      <c r="D12" s="1">
        <v>145.470676</v>
      </c>
      <c r="E12" t="s">
        <v>13</v>
      </c>
      <c r="F12" s="3">
        <v>38874</v>
      </c>
      <c r="G12">
        <f t="shared" si="0"/>
        <v>1065</v>
      </c>
      <c r="H12">
        <f t="shared" si="1"/>
        <v>17475</v>
      </c>
      <c r="I12">
        <f t="shared" si="2"/>
        <v>47.876712328767127</v>
      </c>
      <c r="J12">
        <v>6.83</v>
      </c>
    </row>
    <row r="13" spans="1:10" x14ac:dyDescent="0.25">
      <c r="A13">
        <v>13443</v>
      </c>
      <c r="B13">
        <v>13443</v>
      </c>
      <c r="C13" s="1">
        <v>-23.106209</v>
      </c>
      <c r="D13" s="1">
        <v>145.470676</v>
      </c>
      <c r="E13" t="s">
        <v>13</v>
      </c>
      <c r="F13" t="s">
        <v>127</v>
      </c>
      <c r="G13">
        <f t="shared" si="0"/>
        <v>1214</v>
      </c>
      <c r="H13">
        <f t="shared" si="1"/>
        <v>18689</v>
      </c>
      <c r="I13">
        <f t="shared" si="2"/>
        <v>51.202739726027396</v>
      </c>
      <c r="J13">
        <v>7.17</v>
      </c>
    </row>
  </sheetData>
  <dataValidations count="1">
    <dataValidation type="custom" showInputMessage="1" showErrorMessage="1" prompt="Double" sqref="C2:D13">
      <formula1>ISNUMBER(INDIRECT("R"&amp;ROW()&amp;"C"&amp;COLUMN(),FALSE))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RN13794A Water Level</v>
      </c>
    </row>
    <row r="2" spans="1:10" x14ac:dyDescent="0.25">
      <c r="A2">
        <v>13794</v>
      </c>
      <c r="B2">
        <v>13794</v>
      </c>
      <c r="C2" s="2">
        <v>-24.575354999999998</v>
      </c>
      <c r="D2" s="2">
        <v>145.96624199999999</v>
      </c>
      <c r="E2" t="s">
        <v>13</v>
      </c>
      <c r="F2" t="s">
        <v>128</v>
      </c>
      <c r="G2">
        <v>0</v>
      </c>
      <c r="H2">
        <v>0</v>
      </c>
      <c r="I2">
        <v>0</v>
      </c>
      <c r="J2">
        <v>21.45</v>
      </c>
    </row>
    <row r="3" spans="1:10" x14ac:dyDescent="0.25">
      <c r="A3">
        <v>13794</v>
      </c>
      <c r="B3">
        <v>13794</v>
      </c>
      <c r="C3" s="2">
        <v>-24.575354999999998</v>
      </c>
      <c r="D3" s="2">
        <v>145.96624199999999</v>
      </c>
      <c r="E3" t="s">
        <v>13</v>
      </c>
      <c r="F3" t="s">
        <v>129</v>
      </c>
      <c r="G3">
        <f>DAYS360(F2,F3)</f>
        <v>3063</v>
      </c>
      <c r="H3">
        <f>H2+G3</f>
        <v>3063</v>
      </c>
      <c r="I3">
        <f>H3/365</f>
        <v>8.3917808219178074</v>
      </c>
      <c r="J3">
        <v>22.13</v>
      </c>
    </row>
    <row r="4" spans="1:10" x14ac:dyDescent="0.25">
      <c r="A4">
        <v>13794</v>
      </c>
      <c r="B4">
        <v>13794</v>
      </c>
      <c r="C4" s="2">
        <v>-24.575354999999998</v>
      </c>
      <c r="D4" s="2">
        <v>145.96624199999999</v>
      </c>
      <c r="E4" t="s">
        <v>13</v>
      </c>
      <c r="F4" t="s">
        <v>130</v>
      </c>
      <c r="G4">
        <f t="shared" ref="G4:G12" si="0">DAYS360(F3,F4)</f>
        <v>986</v>
      </c>
      <c r="H4">
        <f t="shared" ref="H4:H12" si="1">H3+G4</f>
        <v>4049</v>
      </c>
      <c r="I4">
        <f t="shared" ref="I4:I12" si="2">H4/365</f>
        <v>11.093150684931507</v>
      </c>
      <c r="J4">
        <v>21.45</v>
      </c>
    </row>
    <row r="5" spans="1:10" x14ac:dyDescent="0.25">
      <c r="A5">
        <v>13794</v>
      </c>
      <c r="B5">
        <v>13794</v>
      </c>
      <c r="C5" s="2">
        <v>-24.575354999999998</v>
      </c>
      <c r="D5" s="2">
        <v>145.96624199999999</v>
      </c>
      <c r="E5" t="s">
        <v>13</v>
      </c>
      <c r="F5" t="s">
        <v>7</v>
      </c>
      <c r="G5">
        <f t="shared" si="0"/>
        <v>367</v>
      </c>
      <c r="H5">
        <f t="shared" si="1"/>
        <v>4416</v>
      </c>
      <c r="I5">
        <f t="shared" si="2"/>
        <v>12.098630136986301</v>
      </c>
      <c r="J5">
        <v>22.27</v>
      </c>
    </row>
    <row r="6" spans="1:10" x14ac:dyDescent="0.25">
      <c r="A6">
        <v>13794</v>
      </c>
      <c r="B6">
        <v>13794</v>
      </c>
      <c r="C6" s="2">
        <v>-24.575354999999998</v>
      </c>
      <c r="D6" s="2">
        <v>145.96624199999999</v>
      </c>
      <c r="E6" t="s">
        <v>13</v>
      </c>
      <c r="F6" t="s">
        <v>131</v>
      </c>
      <c r="G6">
        <f t="shared" si="0"/>
        <v>1545</v>
      </c>
      <c r="H6">
        <f t="shared" si="1"/>
        <v>5961</v>
      </c>
      <c r="I6">
        <f t="shared" si="2"/>
        <v>16.331506849315069</v>
      </c>
      <c r="J6">
        <v>23.7</v>
      </c>
    </row>
    <row r="7" spans="1:10" x14ac:dyDescent="0.25">
      <c r="A7">
        <v>13794</v>
      </c>
      <c r="B7">
        <v>13794</v>
      </c>
      <c r="C7" s="2">
        <v>-24.575354999999998</v>
      </c>
      <c r="D7" s="2">
        <v>145.96624199999999</v>
      </c>
      <c r="E7" t="s">
        <v>13</v>
      </c>
      <c r="F7" s="3">
        <v>36504</v>
      </c>
      <c r="G7">
        <f t="shared" si="0"/>
        <v>1615</v>
      </c>
      <c r="H7">
        <f t="shared" si="1"/>
        <v>7576</v>
      </c>
      <c r="I7">
        <f t="shared" si="2"/>
        <v>20.756164383561643</v>
      </c>
      <c r="J7">
        <v>25.95</v>
      </c>
    </row>
    <row r="8" spans="1:10" x14ac:dyDescent="0.25">
      <c r="A8">
        <v>13794</v>
      </c>
      <c r="B8">
        <v>13794</v>
      </c>
      <c r="C8" s="2">
        <v>-24.575354999999998</v>
      </c>
      <c r="D8" s="2">
        <v>145.96624199999999</v>
      </c>
      <c r="E8" t="s">
        <v>13</v>
      </c>
      <c r="F8" s="3">
        <v>37385</v>
      </c>
      <c r="G8">
        <f t="shared" si="0"/>
        <v>869</v>
      </c>
      <c r="H8">
        <f t="shared" si="1"/>
        <v>8445</v>
      </c>
      <c r="I8">
        <f t="shared" si="2"/>
        <v>23.136986301369863</v>
      </c>
      <c r="J8">
        <v>25.54</v>
      </c>
    </row>
    <row r="9" spans="1:10" x14ac:dyDescent="0.25">
      <c r="A9">
        <v>13794</v>
      </c>
      <c r="B9">
        <v>13794</v>
      </c>
      <c r="C9" s="2">
        <v>-24.575354999999998</v>
      </c>
      <c r="D9" s="2">
        <v>145.96624199999999</v>
      </c>
      <c r="E9" t="s">
        <v>13</v>
      </c>
      <c r="F9" t="s">
        <v>132</v>
      </c>
      <c r="G9">
        <f t="shared" si="0"/>
        <v>1192</v>
      </c>
      <c r="H9">
        <f t="shared" si="1"/>
        <v>9637</v>
      </c>
      <c r="I9">
        <f t="shared" si="2"/>
        <v>26.402739726027399</v>
      </c>
      <c r="J9">
        <v>27.28</v>
      </c>
    </row>
    <row r="10" spans="1:10" x14ac:dyDescent="0.25">
      <c r="A10">
        <v>13794</v>
      </c>
      <c r="B10">
        <v>13794</v>
      </c>
      <c r="C10" s="2">
        <v>-24.575354999999998</v>
      </c>
      <c r="D10" s="2">
        <v>145.96624199999999</v>
      </c>
      <c r="E10" t="s">
        <v>13</v>
      </c>
      <c r="F10" s="3">
        <v>39785</v>
      </c>
      <c r="G10">
        <f t="shared" si="0"/>
        <v>1173</v>
      </c>
      <c r="H10">
        <f t="shared" si="1"/>
        <v>10810</v>
      </c>
      <c r="I10">
        <f t="shared" si="2"/>
        <v>29.616438356164384</v>
      </c>
      <c r="J10">
        <v>28.1</v>
      </c>
    </row>
    <row r="11" spans="1:10" x14ac:dyDescent="0.25">
      <c r="A11">
        <v>13794</v>
      </c>
      <c r="B11">
        <v>13794</v>
      </c>
      <c r="C11" s="2">
        <v>-24.575354999999998</v>
      </c>
      <c r="D11" s="2">
        <v>145.96624199999999</v>
      </c>
      <c r="E11" t="s">
        <v>13</v>
      </c>
      <c r="F11" t="s">
        <v>133</v>
      </c>
      <c r="G11">
        <f t="shared" si="0"/>
        <v>235</v>
      </c>
      <c r="H11">
        <f t="shared" si="1"/>
        <v>11045</v>
      </c>
      <c r="I11">
        <f t="shared" si="2"/>
        <v>30.260273972602739</v>
      </c>
      <c r="J11">
        <v>27.68</v>
      </c>
    </row>
    <row r="12" spans="1:10" x14ac:dyDescent="0.25">
      <c r="A12">
        <v>13794</v>
      </c>
      <c r="B12">
        <v>13794</v>
      </c>
      <c r="C12" s="2">
        <v>-24.575354999999998</v>
      </c>
      <c r="D12" s="2">
        <v>145.96624199999999</v>
      </c>
      <c r="E12" t="s">
        <v>13</v>
      </c>
      <c r="F12" t="s">
        <v>134</v>
      </c>
      <c r="G12">
        <f t="shared" si="0"/>
        <v>392</v>
      </c>
      <c r="H12">
        <f t="shared" si="1"/>
        <v>11437</v>
      </c>
      <c r="I12">
        <f t="shared" si="2"/>
        <v>31.334246575342465</v>
      </c>
      <c r="J12">
        <v>28.23</v>
      </c>
    </row>
  </sheetData>
  <dataValidations count="1">
    <dataValidation type="custom" showInputMessage="1" showErrorMessage="1" prompt="Double" sqref="C2:D12">
      <formula1>ISNUMBER(INDIRECT("R"&amp;ROW()&amp;"C"&amp;COLUMN(),FALSE))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RN14056A Water Level</v>
      </c>
    </row>
    <row r="2" spans="1:10" x14ac:dyDescent="0.25">
      <c r="A2">
        <v>14056</v>
      </c>
      <c r="B2">
        <v>14056</v>
      </c>
      <c r="C2" s="2">
        <v>-20.709303999999999</v>
      </c>
      <c r="D2" s="2">
        <v>143.03421399999999</v>
      </c>
      <c r="E2" t="s">
        <v>13</v>
      </c>
      <c r="F2" t="s">
        <v>136</v>
      </c>
      <c r="G2">
        <v>0</v>
      </c>
      <c r="H2">
        <v>0</v>
      </c>
      <c r="I2">
        <v>0</v>
      </c>
      <c r="J2">
        <v>16.61</v>
      </c>
    </row>
    <row r="3" spans="1:10" x14ac:dyDescent="0.25">
      <c r="A3">
        <v>14056</v>
      </c>
      <c r="B3">
        <v>14056</v>
      </c>
      <c r="C3" s="2">
        <v>-20.709303999999999</v>
      </c>
      <c r="D3" s="2">
        <v>143.03421399999999</v>
      </c>
      <c r="E3" t="s">
        <v>13</v>
      </c>
      <c r="F3" t="s">
        <v>137</v>
      </c>
      <c r="G3">
        <f>DAYS360(F2,F3)</f>
        <v>1055</v>
      </c>
      <c r="H3">
        <f>H2+G3</f>
        <v>1055</v>
      </c>
      <c r="I3">
        <f>H3/365</f>
        <v>2.8904109589041096</v>
      </c>
      <c r="J3">
        <v>14.08</v>
      </c>
    </row>
    <row r="4" spans="1:10" x14ac:dyDescent="0.25">
      <c r="A4">
        <v>14056</v>
      </c>
      <c r="B4">
        <v>14056</v>
      </c>
      <c r="C4" s="2">
        <v>-20.709303999999999</v>
      </c>
      <c r="D4" s="2">
        <v>143.03421399999999</v>
      </c>
      <c r="E4" t="s">
        <v>13</v>
      </c>
      <c r="F4" s="3">
        <v>27947</v>
      </c>
      <c r="G4">
        <f t="shared" ref="G4:G11" si="0">DAYS360(F3,F4)</f>
        <v>640</v>
      </c>
      <c r="H4">
        <f t="shared" ref="H4:H11" si="1">H3+G4</f>
        <v>1695</v>
      </c>
      <c r="I4">
        <f t="shared" ref="I4:I11" si="2">H4/365</f>
        <v>4.6438356164383565</v>
      </c>
      <c r="J4">
        <v>17.37</v>
      </c>
    </row>
    <row r="5" spans="1:10" x14ac:dyDescent="0.25">
      <c r="A5">
        <v>14056</v>
      </c>
      <c r="B5">
        <v>14056</v>
      </c>
      <c r="C5" s="2">
        <v>-20.709303999999999</v>
      </c>
      <c r="D5" s="2">
        <v>143.03421399999999</v>
      </c>
      <c r="E5" t="s">
        <v>13</v>
      </c>
      <c r="F5" t="s">
        <v>138</v>
      </c>
      <c r="G5">
        <f t="shared" si="0"/>
        <v>2719</v>
      </c>
      <c r="H5">
        <f t="shared" si="1"/>
        <v>4414</v>
      </c>
      <c r="I5">
        <f t="shared" si="2"/>
        <v>12.093150684931507</v>
      </c>
      <c r="J5">
        <v>18</v>
      </c>
    </row>
    <row r="6" spans="1:10" x14ac:dyDescent="0.25">
      <c r="A6">
        <v>14056</v>
      </c>
      <c r="B6">
        <v>14056</v>
      </c>
      <c r="C6" s="2">
        <v>-20.709303999999999</v>
      </c>
      <c r="D6" s="2">
        <v>143.03421399999999</v>
      </c>
      <c r="E6" t="s">
        <v>13</v>
      </c>
      <c r="F6" t="s">
        <v>139</v>
      </c>
      <c r="G6">
        <f t="shared" si="0"/>
        <v>300</v>
      </c>
      <c r="H6">
        <f t="shared" si="1"/>
        <v>4714</v>
      </c>
      <c r="I6">
        <f t="shared" si="2"/>
        <v>12.915068493150685</v>
      </c>
      <c r="J6">
        <v>17.98</v>
      </c>
    </row>
    <row r="7" spans="1:10" x14ac:dyDescent="0.25">
      <c r="A7">
        <v>14056</v>
      </c>
      <c r="B7">
        <v>14056</v>
      </c>
      <c r="C7" s="2">
        <v>-20.709303999999999</v>
      </c>
      <c r="D7" s="2">
        <v>143.03421399999999</v>
      </c>
      <c r="E7" t="s">
        <v>13</v>
      </c>
      <c r="F7" t="s">
        <v>140</v>
      </c>
      <c r="G7">
        <f t="shared" si="0"/>
        <v>1736</v>
      </c>
      <c r="H7">
        <f t="shared" si="1"/>
        <v>6450</v>
      </c>
      <c r="I7">
        <f t="shared" si="2"/>
        <v>17.671232876712327</v>
      </c>
      <c r="J7">
        <v>18.18</v>
      </c>
    </row>
    <row r="8" spans="1:10" x14ac:dyDescent="0.25">
      <c r="A8">
        <v>14056</v>
      </c>
      <c r="B8">
        <v>14056</v>
      </c>
      <c r="C8" s="2">
        <v>-20.709303999999999</v>
      </c>
      <c r="D8" s="2">
        <v>143.03421399999999</v>
      </c>
      <c r="E8" t="s">
        <v>13</v>
      </c>
      <c r="F8" t="s">
        <v>141</v>
      </c>
      <c r="G8">
        <f t="shared" si="0"/>
        <v>607</v>
      </c>
      <c r="H8">
        <f t="shared" si="1"/>
        <v>7057</v>
      </c>
      <c r="I8">
        <f t="shared" si="2"/>
        <v>19.334246575342465</v>
      </c>
      <c r="J8">
        <v>17.57</v>
      </c>
    </row>
    <row r="9" spans="1:10" x14ac:dyDescent="0.25">
      <c r="A9">
        <v>14056</v>
      </c>
      <c r="B9">
        <v>14056</v>
      </c>
      <c r="C9" s="2">
        <v>-20.709303999999999</v>
      </c>
      <c r="D9" s="2">
        <v>143.03421399999999</v>
      </c>
      <c r="E9" t="s">
        <v>13</v>
      </c>
      <c r="F9" t="s">
        <v>142</v>
      </c>
      <c r="G9">
        <f t="shared" si="0"/>
        <v>1046</v>
      </c>
      <c r="H9">
        <f t="shared" si="1"/>
        <v>8103</v>
      </c>
      <c r="I9">
        <f t="shared" si="2"/>
        <v>22.2</v>
      </c>
      <c r="J9">
        <v>19.41</v>
      </c>
    </row>
    <row r="10" spans="1:10" x14ac:dyDescent="0.25">
      <c r="A10">
        <v>14056</v>
      </c>
      <c r="B10">
        <v>14056</v>
      </c>
      <c r="C10" s="2">
        <v>-20.709303999999999</v>
      </c>
      <c r="D10" s="2">
        <v>143.03421399999999</v>
      </c>
      <c r="E10" t="s">
        <v>13</v>
      </c>
      <c r="F10" s="3">
        <v>37966</v>
      </c>
      <c r="G10">
        <f t="shared" si="0"/>
        <v>3467</v>
      </c>
      <c r="H10">
        <f t="shared" si="1"/>
        <v>11570</v>
      </c>
      <c r="I10">
        <f t="shared" si="2"/>
        <v>31.698630136986303</v>
      </c>
      <c r="J10">
        <v>22.78</v>
      </c>
    </row>
    <row r="11" spans="1:10" x14ac:dyDescent="0.25">
      <c r="A11">
        <v>14056</v>
      </c>
      <c r="B11">
        <v>14056</v>
      </c>
      <c r="C11" s="2">
        <v>-20.709303999999999</v>
      </c>
      <c r="D11" s="2">
        <v>143.03421399999999</v>
      </c>
      <c r="E11" t="s">
        <v>13</v>
      </c>
      <c r="F11" s="3">
        <v>38509</v>
      </c>
      <c r="G11">
        <f t="shared" si="0"/>
        <v>535</v>
      </c>
      <c r="H11">
        <f t="shared" si="1"/>
        <v>12105</v>
      </c>
      <c r="I11">
        <f t="shared" si="2"/>
        <v>33.164383561643838</v>
      </c>
      <c r="J11">
        <v>23.59</v>
      </c>
    </row>
  </sheetData>
  <dataValidations count="1">
    <dataValidation type="custom" showInputMessage="1" showErrorMessage="1" prompt="Double" sqref="C2:D11">
      <formula1>ISNUMBER(INDIRECT("R"&amp;ROW()&amp;"C"&amp;COLUMN(),FALSE))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RN14908A Water Level</v>
      </c>
    </row>
    <row r="2" spans="1:10" x14ac:dyDescent="0.25">
      <c r="A2">
        <v>14908</v>
      </c>
      <c r="B2">
        <v>14908</v>
      </c>
      <c r="C2" s="1">
        <v>-23.412576000000001</v>
      </c>
      <c r="D2" s="1">
        <v>145.47939299999999</v>
      </c>
      <c r="E2" t="s">
        <v>13</v>
      </c>
      <c r="F2" t="s">
        <v>143</v>
      </c>
      <c r="G2">
        <v>0</v>
      </c>
      <c r="H2">
        <v>0</v>
      </c>
      <c r="I2">
        <v>0</v>
      </c>
      <c r="J2">
        <v>8.8000000000000007</v>
      </c>
    </row>
    <row r="3" spans="1:10" x14ac:dyDescent="0.25">
      <c r="A3">
        <v>14908</v>
      </c>
      <c r="B3">
        <v>14908</v>
      </c>
      <c r="C3" s="1">
        <v>-23.412576000000001</v>
      </c>
      <c r="D3" s="1">
        <v>145.47939299999999</v>
      </c>
      <c r="E3" t="s">
        <v>13</v>
      </c>
      <c r="F3" t="s">
        <v>144</v>
      </c>
      <c r="G3">
        <f>DAYS360(F2,F3)</f>
        <v>5993</v>
      </c>
      <c r="H3">
        <f>H2+G3</f>
        <v>5993</v>
      </c>
      <c r="I3">
        <f>H3/365</f>
        <v>16.419178082191781</v>
      </c>
      <c r="J3">
        <v>8.7899999999999991</v>
      </c>
    </row>
    <row r="4" spans="1:10" x14ac:dyDescent="0.25">
      <c r="A4">
        <v>14908</v>
      </c>
      <c r="B4">
        <v>14908</v>
      </c>
      <c r="C4" s="1">
        <v>-23.412576000000001</v>
      </c>
      <c r="D4" s="1">
        <v>145.47939299999999</v>
      </c>
      <c r="E4" t="s">
        <v>13</v>
      </c>
      <c r="F4" t="s">
        <v>145</v>
      </c>
      <c r="G4">
        <f t="shared" ref="G4:G10" si="0">DAYS360(F3,F4)</f>
        <v>726</v>
      </c>
      <c r="H4">
        <f t="shared" ref="H4:H10" si="1">H3+G4</f>
        <v>6719</v>
      </c>
      <c r="I4">
        <f t="shared" ref="I4:I10" si="2">H4/365</f>
        <v>18.408219178082192</v>
      </c>
      <c r="J4">
        <v>8.58</v>
      </c>
    </row>
    <row r="5" spans="1:10" x14ac:dyDescent="0.25">
      <c r="A5">
        <v>14908</v>
      </c>
      <c r="B5">
        <v>14908</v>
      </c>
      <c r="C5" s="1">
        <v>-23.412576000000001</v>
      </c>
      <c r="D5" s="1">
        <v>145.47939299999999</v>
      </c>
      <c r="E5" t="s">
        <v>13</v>
      </c>
      <c r="F5" t="s">
        <v>146</v>
      </c>
      <c r="G5">
        <f t="shared" si="0"/>
        <v>1944</v>
      </c>
      <c r="H5">
        <f t="shared" si="1"/>
        <v>8663</v>
      </c>
      <c r="I5">
        <f t="shared" si="2"/>
        <v>23.734246575342464</v>
      </c>
      <c r="J5">
        <v>7.55</v>
      </c>
    </row>
    <row r="6" spans="1:10" x14ac:dyDescent="0.25">
      <c r="A6">
        <v>14908</v>
      </c>
      <c r="B6">
        <v>14908</v>
      </c>
      <c r="C6" s="1">
        <v>-23.412576000000001</v>
      </c>
      <c r="D6" s="1">
        <v>145.47939299999999</v>
      </c>
      <c r="E6" t="s">
        <v>13</v>
      </c>
      <c r="F6" t="s">
        <v>147</v>
      </c>
      <c r="G6">
        <f t="shared" si="0"/>
        <v>1408</v>
      </c>
      <c r="H6">
        <f t="shared" si="1"/>
        <v>10071</v>
      </c>
      <c r="I6">
        <f t="shared" si="2"/>
        <v>27.591780821917808</v>
      </c>
      <c r="J6">
        <v>8.68</v>
      </c>
    </row>
    <row r="7" spans="1:10" x14ac:dyDescent="0.25">
      <c r="A7">
        <v>14908</v>
      </c>
      <c r="B7">
        <v>14908</v>
      </c>
      <c r="C7" s="1">
        <v>-23.412576000000001</v>
      </c>
      <c r="D7" s="1">
        <v>145.47939299999999</v>
      </c>
      <c r="E7" t="s">
        <v>13</v>
      </c>
      <c r="F7" t="s">
        <v>148</v>
      </c>
      <c r="G7">
        <f t="shared" si="0"/>
        <v>1178</v>
      </c>
      <c r="H7">
        <f t="shared" si="1"/>
        <v>11249</v>
      </c>
      <c r="I7">
        <f t="shared" si="2"/>
        <v>30.81917808219178</v>
      </c>
      <c r="J7">
        <v>8.4</v>
      </c>
    </row>
    <row r="8" spans="1:10" x14ac:dyDescent="0.25">
      <c r="A8">
        <v>14908</v>
      </c>
      <c r="B8">
        <v>14908</v>
      </c>
      <c r="C8" s="1">
        <v>-23.412576000000001</v>
      </c>
      <c r="D8" s="1">
        <v>145.47939299999999</v>
      </c>
      <c r="E8" t="s">
        <v>13</v>
      </c>
      <c r="F8" t="s">
        <v>149</v>
      </c>
      <c r="G8">
        <f t="shared" si="0"/>
        <v>1074</v>
      </c>
      <c r="H8">
        <f t="shared" si="1"/>
        <v>12323</v>
      </c>
      <c r="I8">
        <f t="shared" si="2"/>
        <v>33.761643835616439</v>
      </c>
      <c r="J8">
        <v>8.7200000000000006</v>
      </c>
    </row>
    <row r="9" spans="1:10" x14ac:dyDescent="0.25">
      <c r="A9">
        <v>14908</v>
      </c>
      <c r="B9">
        <v>14908</v>
      </c>
      <c r="C9" s="1">
        <v>-23.412576000000001</v>
      </c>
      <c r="D9" s="1">
        <v>145.47939299999999</v>
      </c>
      <c r="E9" t="s">
        <v>13</v>
      </c>
      <c r="F9" t="s">
        <v>150</v>
      </c>
      <c r="G9">
        <f t="shared" si="0"/>
        <v>1205</v>
      </c>
      <c r="H9">
        <f t="shared" si="1"/>
        <v>13528</v>
      </c>
      <c r="I9">
        <f t="shared" si="2"/>
        <v>37.063013698630137</v>
      </c>
      <c r="J9">
        <v>8.8000000000000007</v>
      </c>
    </row>
    <row r="10" spans="1:10" x14ac:dyDescent="0.25">
      <c r="A10">
        <v>14908</v>
      </c>
      <c r="B10">
        <v>14908</v>
      </c>
      <c r="C10" s="1">
        <v>-23.412576000000001</v>
      </c>
      <c r="D10" s="1">
        <v>145.47939299999999</v>
      </c>
      <c r="E10" t="s">
        <v>13</v>
      </c>
      <c r="F10" s="3">
        <v>40432</v>
      </c>
      <c r="G10">
        <f t="shared" si="0"/>
        <v>320</v>
      </c>
      <c r="H10">
        <f t="shared" si="1"/>
        <v>13848</v>
      </c>
      <c r="I10">
        <f t="shared" si="2"/>
        <v>37.939726027397263</v>
      </c>
      <c r="J10">
        <v>9.2100000000000009</v>
      </c>
    </row>
  </sheetData>
  <dataValidations count="1">
    <dataValidation type="custom" showInputMessage="1" showErrorMessage="1" prompt="Double" sqref="C2:D10">
      <formula1>ISNUMBER(INDIRECT("R"&amp;ROW()&amp;"C"&amp;COLUMN(),FALSE))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RN15413A Water Level</v>
      </c>
    </row>
    <row r="2" spans="1:10" x14ac:dyDescent="0.25">
      <c r="A2">
        <v>15413</v>
      </c>
      <c r="B2">
        <v>15413</v>
      </c>
      <c r="C2" s="1">
        <v>-21.103171</v>
      </c>
      <c r="D2" s="1">
        <v>142.98041499999999</v>
      </c>
      <c r="E2" t="s">
        <v>13</v>
      </c>
      <c r="F2" t="s">
        <v>151</v>
      </c>
      <c r="G2">
        <v>0</v>
      </c>
      <c r="H2">
        <v>0</v>
      </c>
      <c r="I2">
        <v>0</v>
      </c>
      <c r="J2">
        <v>9.51</v>
      </c>
    </row>
    <row r="3" spans="1:10" x14ac:dyDescent="0.25">
      <c r="A3">
        <v>15413</v>
      </c>
      <c r="B3">
        <v>15413</v>
      </c>
      <c r="C3" s="1">
        <v>-21.103171</v>
      </c>
      <c r="D3" s="1">
        <v>142.98041499999999</v>
      </c>
      <c r="E3" t="s">
        <v>13</v>
      </c>
      <c r="F3" s="3">
        <v>26115</v>
      </c>
      <c r="G3">
        <f>DAYS360(F2,F3)</f>
        <v>2987</v>
      </c>
      <c r="H3">
        <f>H2+G3</f>
        <v>2987</v>
      </c>
      <c r="I3">
        <f>H3/365</f>
        <v>8.1835616438356169</v>
      </c>
      <c r="J3">
        <v>8.5500000000000007</v>
      </c>
    </row>
    <row r="4" spans="1:10" x14ac:dyDescent="0.25">
      <c r="A4">
        <v>15413</v>
      </c>
      <c r="B4">
        <v>15413</v>
      </c>
      <c r="C4" s="1">
        <v>-21.103171</v>
      </c>
      <c r="D4" s="1">
        <v>142.98041499999999</v>
      </c>
      <c r="E4" t="s">
        <v>13</v>
      </c>
      <c r="F4" t="s">
        <v>152</v>
      </c>
      <c r="G4">
        <f t="shared" ref="G4:G13" si="0">DAYS360(F3,F4)</f>
        <v>1222</v>
      </c>
      <c r="H4">
        <f t="shared" ref="H4:H13" si="1">H3+G4</f>
        <v>4209</v>
      </c>
      <c r="I4">
        <f t="shared" ref="I4:I13" si="2">H4/365</f>
        <v>11.531506849315068</v>
      </c>
      <c r="J4">
        <v>8.68</v>
      </c>
    </row>
    <row r="5" spans="1:10" x14ac:dyDescent="0.25">
      <c r="A5">
        <v>15413</v>
      </c>
      <c r="B5">
        <v>15413</v>
      </c>
      <c r="C5" s="1">
        <v>-21.103171</v>
      </c>
      <c r="D5" s="1">
        <v>142.98041499999999</v>
      </c>
      <c r="E5" t="s">
        <v>13</v>
      </c>
      <c r="F5" s="3">
        <v>28009</v>
      </c>
      <c r="G5">
        <f t="shared" si="0"/>
        <v>643</v>
      </c>
      <c r="H5">
        <f t="shared" si="1"/>
        <v>4852</v>
      </c>
      <c r="I5">
        <f t="shared" si="2"/>
        <v>13.293150684931506</v>
      </c>
      <c r="J5">
        <v>7.66</v>
      </c>
    </row>
    <row r="6" spans="1:10" x14ac:dyDescent="0.25">
      <c r="A6">
        <v>15413</v>
      </c>
      <c r="B6">
        <v>15413</v>
      </c>
      <c r="C6" s="1">
        <v>-21.103171</v>
      </c>
      <c r="D6" s="1">
        <v>142.98041499999999</v>
      </c>
      <c r="E6" t="s">
        <v>13</v>
      </c>
      <c r="F6" t="s">
        <v>153</v>
      </c>
      <c r="G6">
        <f t="shared" si="0"/>
        <v>3434</v>
      </c>
      <c r="H6">
        <f t="shared" si="1"/>
        <v>8286</v>
      </c>
      <c r="I6">
        <f t="shared" si="2"/>
        <v>22.701369863013699</v>
      </c>
      <c r="J6">
        <v>8.3800000000000008</v>
      </c>
    </row>
    <row r="7" spans="1:10" x14ac:dyDescent="0.25">
      <c r="A7">
        <v>15413</v>
      </c>
      <c r="B7">
        <v>15413</v>
      </c>
      <c r="C7" s="1">
        <v>-21.103171</v>
      </c>
      <c r="D7" s="1">
        <v>142.98041499999999</v>
      </c>
      <c r="E7" t="s">
        <v>13</v>
      </c>
      <c r="F7" t="s">
        <v>104</v>
      </c>
      <c r="G7">
        <f t="shared" si="0"/>
        <v>1435</v>
      </c>
      <c r="H7">
        <f t="shared" si="1"/>
        <v>9721</v>
      </c>
      <c r="I7">
        <f t="shared" si="2"/>
        <v>26.632876712328766</v>
      </c>
      <c r="J7">
        <v>7.56</v>
      </c>
    </row>
    <row r="8" spans="1:10" x14ac:dyDescent="0.25">
      <c r="A8">
        <v>15413</v>
      </c>
      <c r="B8">
        <v>15413</v>
      </c>
      <c r="C8" s="1">
        <v>-21.103171</v>
      </c>
      <c r="D8" s="1">
        <v>142.98041499999999</v>
      </c>
      <c r="E8" t="s">
        <v>13</v>
      </c>
      <c r="F8" s="3">
        <v>33610</v>
      </c>
      <c r="G8">
        <f t="shared" si="0"/>
        <v>652</v>
      </c>
      <c r="H8">
        <f t="shared" si="1"/>
        <v>10373</v>
      </c>
      <c r="I8">
        <f t="shared" si="2"/>
        <v>28.419178082191781</v>
      </c>
      <c r="J8">
        <v>6.74</v>
      </c>
    </row>
    <row r="9" spans="1:10" x14ac:dyDescent="0.25">
      <c r="A9">
        <v>15413</v>
      </c>
      <c r="B9">
        <v>15413</v>
      </c>
      <c r="C9" s="1">
        <v>-21.103171</v>
      </c>
      <c r="D9" s="1">
        <v>142.98041499999999</v>
      </c>
      <c r="E9" t="s">
        <v>13</v>
      </c>
      <c r="F9" t="s">
        <v>65</v>
      </c>
      <c r="G9">
        <f t="shared" si="0"/>
        <v>1635</v>
      </c>
      <c r="H9">
        <f t="shared" si="1"/>
        <v>12008</v>
      </c>
      <c r="I9">
        <f t="shared" si="2"/>
        <v>32.898630136986299</v>
      </c>
      <c r="J9">
        <v>7.66</v>
      </c>
    </row>
    <row r="10" spans="1:10" x14ac:dyDescent="0.25">
      <c r="A10">
        <v>15413</v>
      </c>
      <c r="B10">
        <v>15413</v>
      </c>
      <c r="C10" s="1">
        <v>-21.103171</v>
      </c>
      <c r="D10" s="1">
        <v>142.98041499999999</v>
      </c>
      <c r="E10" t="s">
        <v>13</v>
      </c>
      <c r="F10" s="3">
        <v>36496</v>
      </c>
      <c r="G10">
        <f t="shared" si="0"/>
        <v>1210</v>
      </c>
      <c r="H10">
        <f t="shared" si="1"/>
        <v>13218</v>
      </c>
      <c r="I10">
        <f t="shared" si="2"/>
        <v>36.213698630136989</v>
      </c>
      <c r="J10">
        <v>7.97</v>
      </c>
    </row>
    <row r="11" spans="1:10" x14ac:dyDescent="0.25">
      <c r="A11">
        <v>15413</v>
      </c>
      <c r="B11">
        <v>15413</v>
      </c>
      <c r="C11" s="1">
        <v>-21.103171</v>
      </c>
      <c r="D11" s="1">
        <v>142.98041499999999</v>
      </c>
      <c r="E11" t="s">
        <v>13</v>
      </c>
      <c r="F11" s="3">
        <v>37966</v>
      </c>
      <c r="G11">
        <f t="shared" si="0"/>
        <v>1449</v>
      </c>
      <c r="H11">
        <f t="shared" si="1"/>
        <v>14667</v>
      </c>
      <c r="I11">
        <f t="shared" si="2"/>
        <v>40.183561643835617</v>
      </c>
      <c r="J11">
        <v>9.8000000000000007</v>
      </c>
    </row>
    <row r="12" spans="1:10" x14ac:dyDescent="0.25">
      <c r="A12">
        <v>15413</v>
      </c>
      <c r="B12">
        <v>15413</v>
      </c>
      <c r="C12" s="1">
        <v>-21.103171</v>
      </c>
      <c r="D12" s="1">
        <v>142.98041499999999</v>
      </c>
      <c r="E12" t="s">
        <v>13</v>
      </c>
      <c r="F12" s="3">
        <v>38570</v>
      </c>
      <c r="G12">
        <f t="shared" si="0"/>
        <v>595</v>
      </c>
      <c r="H12">
        <f t="shared" si="1"/>
        <v>15262</v>
      </c>
      <c r="I12">
        <f t="shared" si="2"/>
        <v>41.813698630136983</v>
      </c>
      <c r="J12">
        <v>9.36</v>
      </c>
    </row>
    <row r="13" spans="1:10" x14ac:dyDescent="0.25">
      <c r="A13">
        <v>15413</v>
      </c>
      <c r="B13">
        <v>15413</v>
      </c>
      <c r="C13" s="1">
        <v>-21.103171</v>
      </c>
      <c r="D13" s="1">
        <v>142.98041499999999</v>
      </c>
      <c r="E13" t="s">
        <v>13</v>
      </c>
      <c r="F13" t="s">
        <v>154</v>
      </c>
      <c r="G13">
        <f t="shared" si="0"/>
        <v>1005</v>
      </c>
      <c r="H13">
        <f t="shared" si="1"/>
        <v>16267</v>
      </c>
      <c r="I13">
        <f t="shared" si="2"/>
        <v>44.56712328767123</v>
      </c>
      <c r="J13">
        <v>10.27</v>
      </c>
    </row>
  </sheetData>
  <dataValidations count="1">
    <dataValidation type="custom" showInputMessage="1" showErrorMessage="1" prompt="Double" sqref="C2:D13">
      <formula1>ISNUMBER(INDIRECT("R"&amp;ROW()&amp;"C"&amp;COLUMN(),FALSE))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RN15639A Water Level</v>
      </c>
    </row>
    <row r="2" spans="1:10" x14ac:dyDescent="0.25">
      <c r="A2">
        <v>15639</v>
      </c>
      <c r="B2">
        <v>15639</v>
      </c>
      <c r="C2" s="1">
        <v>-24.528725000000001</v>
      </c>
      <c r="D2" s="1">
        <v>145.89893000000001</v>
      </c>
      <c r="E2" t="s">
        <v>13</v>
      </c>
      <c r="F2" t="s">
        <v>155</v>
      </c>
      <c r="G2">
        <v>0</v>
      </c>
      <c r="H2">
        <v>0</v>
      </c>
      <c r="I2">
        <v>0</v>
      </c>
      <c r="J2">
        <v>19</v>
      </c>
    </row>
    <row r="3" spans="1:10" x14ac:dyDescent="0.25">
      <c r="A3">
        <v>15639</v>
      </c>
      <c r="B3">
        <v>15639</v>
      </c>
      <c r="C3" s="1">
        <v>-24.528725000000001</v>
      </c>
      <c r="D3" s="1">
        <v>145.89893000000001</v>
      </c>
      <c r="E3" t="s">
        <v>13</v>
      </c>
      <c r="F3" s="3">
        <v>23803</v>
      </c>
      <c r="G3">
        <f>DAYS360(F2,F3)</f>
        <v>309</v>
      </c>
      <c r="H3">
        <f>H2+G3</f>
        <v>309</v>
      </c>
      <c r="I3">
        <f>H3/365</f>
        <v>0.84657534246575339</v>
      </c>
      <c r="J3">
        <v>7.04</v>
      </c>
    </row>
    <row r="4" spans="1:10" x14ac:dyDescent="0.25">
      <c r="A4">
        <v>15639</v>
      </c>
      <c r="B4">
        <v>15639</v>
      </c>
      <c r="C4" s="1">
        <v>-24.528725000000001</v>
      </c>
      <c r="D4" s="1">
        <v>145.89893000000001</v>
      </c>
      <c r="E4" t="s">
        <v>13</v>
      </c>
      <c r="F4" s="3">
        <v>31596</v>
      </c>
      <c r="G4">
        <f t="shared" ref="G4:G12" si="0">DAYS360(F3,F4)</f>
        <v>7681</v>
      </c>
      <c r="H4">
        <f t="shared" ref="H4:H12" si="1">H3+G4</f>
        <v>7990</v>
      </c>
      <c r="I4">
        <f t="shared" ref="I4:I12" si="2">H4/365</f>
        <v>21.890410958904109</v>
      </c>
      <c r="J4">
        <v>14.71</v>
      </c>
    </row>
    <row r="5" spans="1:10" x14ac:dyDescent="0.25">
      <c r="A5">
        <v>15639</v>
      </c>
      <c r="B5">
        <v>15639</v>
      </c>
      <c r="C5" s="1">
        <v>-24.528725000000001</v>
      </c>
      <c r="D5" s="1">
        <v>145.89893000000001</v>
      </c>
      <c r="E5" t="s">
        <v>13</v>
      </c>
      <c r="F5" t="s">
        <v>156</v>
      </c>
      <c r="G5">
        <f t="shared" si="0"/>
        <v>828</v>
      </c>
      <c r="H5">
        <f t="shared" si="1"/>
        <v>8818</v>
      </c>
      <c r="I5">
        <f t="shared" si="2"/>
        <v>24.158904109589042</v>
      </c>
      <c r="J5">
        <v>14.2</v>
      </c>
    </row>
    <row r="6" spans="1:10" x14ac:dyDescent="0.25">
      <c r="A6">
        <v>15639</v>
      </c>
      <c r="B6">
        <v>15639</v>
      </c>
      <c r="C6" s="1">
        <v>-24.528725000000001</v>
      </c>
      <c r="D6" s="1">
        <v>145.89893000000001</v>
      </c>
      <c r="E6" t="s">
        <v>13</v>
      </c>
      <c r="F6" s="3">
        <v>33545</v>
      </c>
      <c r="G6">
        <f t="shared" si="0"/>
        <v>1092</v>
      </c>
      <c r="H6">
        <f t="shared" si="1"/>
        <v>9910</v>
      </c>
      <c r="I6">
        <f t="shared" si="2"/>
        <v>27.150684931506849</v>
      </c>
      <c r="J6">
        <v>14.1</v>
      </c>
    </row>
    <row r="7" spans="1:10" x14ac:dyDescent="0.25">
      <c r="A7">
        <v>15639</v>
      </c>
      <c r="B7">
        <v>15639</v>
      </c>
      <c r="C7" s="1">
        <v>-24.528725000000001</v>
      </c>
      <c r="D7" s="1">
        <v>145.89893000000001</v>
      </c>
      <c r="E7" t="s">
        <v>13</v>
      </c>
      <c r="F7" t="s">
        <v>157</v>
      </c>
      <c r="G7">
        <f t="shared" si="0"/>
        <v>501</v>
      </c>
      <c r="H7">
        <f t="shared" si="1"/>
        <v>10411</v>
      </c>
      <c r="I7">
        <f t="shared" si="2"/>
        <v>28.523287671232875</v>
      </c>
      <c r="J7">
        <v>14</v>
      </c>
    </row>
    <row r="8" spans="1:10" x14ac:dyDescent="0.25">
      <c r="A8">
        <v>15639</v>
      </c>
      <c r="B8">
        <v>15639</v>
      </c>
      <c r="C8" s="1">
        <v>-24.528725000000001</v>
      </c>
      <c r="D8" s="1">
        <v>145.89893000000001</v>
      </c>
      <c r="E8" t="s">
        <v>13</v>
      </c>
      <c r="F8" t="s">
        <v>158</v>
      </c>
      <c r="G8">
        <f t="shared" si="0"/>
        <v>1316</v>
      </c>
      <c r="H8">
        <f t="shared" si="1"/>
        <v>11727</v>
      </c>
      <c r="I8">
        <f t="shared" si="2"/>
        <v>32.128767123287673</v>
      </c>
      <c r="J8">
        <v>13.89</v>
      </c>
    </row>
    <row r="9" spans="1:10" x14ac:dyDescent="0.25">
      <c r="A9">
        <v>15639</v>
      </c>
      <c r="B9">
        <v>15639</v>
      </c>
      <c r="C9" s="1">
        <v>-24.528725000000001</v>
      </c>
      <c r="D9" s="1">
        <v>145.89893000000001</v>
      </c>
      <c r="E9" t="s">
        <v>13</v>
      </c>
      <c r="F9" t="s">
        <v>159</v>
      </c>
      <c r="G9">
        <f t="shared" si="0"/>
        <v>662</v>
      </c>
      <c r="H9">
        <f t="shared" si="1"/>
        <v>12389</v>
      </c>
      <c r="I9">
        <f t="shared" si="2"/>
        <v>33.942465753424656</v>
      </c>
      <c r="J9">
        <v>13.69</v>
      </c>
    </row>
    <row r="10" spans="1:10" x14ac:dyDescent="0.25">
      <c r="A10">
        <v>15639</v>
      </c>
      <c r="B10">
        <v>15639</v>
      </c>
      <c r="C10" s="1">
        <v>-24.528725000000001</v>
      </c>
      <c r="D10" s="1">
        <v>145.89893000000001</v>
      </c>
      <c r="E10" t="s">
        <v>13</v>
      </c>
      <c r="F10" t="s">
        <v>160</v>
      </c>
      <c r="G10">
        <f t="shared" si="0"/>
        <v>1043</v>
      </c>
      <c r="H10">
        <f t="shared" si="1"/>
        <v>13432</v>
      </c>
      <c r="I10">
        <f t="shared" si="2"/>
        <v>36.799999999999997</v>
      </c>
      <c r="J10">
        <v>13.38</v>
      </c>
    </row>
    <row r="11" spans="1:10" x14ac:dyDescent="0.25">
      <c r="A11">
        <v>15639</v>
      </c>
      <c r="B11">
        <v>15639</v>
      </c>
      <c r="C11" s="1">
        <v>-24.528725000000001</v>
      </c>
      <c r="D11" s="1">
        <v>145.89893000000001</v>
      </c>
      <c r="E11" t="s">
        <v>13</v>
      </c>
      <c r="F11" t="s">
        <v>161</v>
      </c>
      <c r="G11">
        <f t="shared" si="0"/>
        <v>1740</v>
      </c>
      <c r="H11">
        <f t="shared" si="1"/>
        <v>15172</v>
      </c>
      <c r="I11">
        <f t="shared" si="2"/>
        <v>41.56712328767123</v>
      </c>
      <c r="J11">
        <v>17.02</v>
      </c>
    </row>
    <row r="12" spans="1:10" x14ac:dyDescent="0.25">
      <c r="A12">
        <v>15639</v>
      </c>
      <c r="B12">
        <v>15639</v>
      </c>
      <c r="C12" s="1">
        <v>-24.528725000000001</v>
      </c>
      <c r="D12" s="1">
        <v>145.89893000000001</v>
      </c>
      <c r="E12" t="s">
        <v>13</v>
      </c>
      <c r="F12" t="s">
        <v>162</v>
      </c>
      <c r="G12">
        <f t="shared" si="0"/>
        <v>1231</v>
      </c>
      <c r="H12">
        <f t="shared" si="1"/>
        <v>16403</v>
      </c>
      <c r="I12">
        <f t="shared" si="2"/>
        <v>44.939726027397263</v>
      </c>
      <c r="J12">
        <v>17.96</v>
      </c>
    </row>
  </sheetData>
  <dataValidations count="1">
    <dataValidation type="custom" showInputMessage="1" showErrorMessage="1" prompt="Double" sqref="C2:D12">
      <formula1>ISNUMBER(INDIRECT("R"&amp;ROW()&amp;"C"&amp;COLUMN(),FALSE))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RN15721A Water Level</v>
      </c>
    </row>
    <row r="2" spans="1:10" x14ac:dyDescent="0.25">
      <c r="A2">
        <v>15721</v>
      </c>
      <c r="B2">
        <v>15721</v>
      </c>
      <c r="C2" s="1">
        <v>-20.425664000000001</v>
      </c>
      <c r="D2" s="1">
        <v>142.96108599999999</v>
      </c>
      <c r="E2" t="s">
        <v>13</v>
      </c>
      <c r="F2" t="s">
        <v>163</v>
      </c>
      <c r="G2">
        <v>0</v>
      </c>
      <c r="H2">
        <v>0</v>
      </c>
      <c r="I2">
        <v>0</v>
      </c>
      <c r="J2">
        <v>8.8000000000000007</v>
      </c>
    </row>
    <row r="3" spans="1:10" x14ac:dyDescent="0.25">
      <c r="A3">
        <v>15721</v>
      </c>
      <c r="B3">
        <v>15721</v>
      </c>
      <c r="C3" s="1">
        <v>-20.425664000000001</v>
      </c>
      <c r="D3" s="1">
        <v>142.96108599999999</v>
      </c>
      <c r="E3" t="s">
        <v>13</v>
      </c>
      <c r="F3" t="s">
        <v>164</v>
      </c>
      <c r="G3">
        <f>DAYS360(F2,F3)</f>
        <v>5764</v>
      </c>
      <c r="H3">
        <f>H2+G3</f>
        <v>5764</v>
      </c>
      <c r="I3">
        <f>H3/365</f>
        <v>15.791780821917808</v>
      </c>
      <c r="J3">
        <v>7.36</v>
      </c>
    </row>
    <row r="4" spans="1:10" x14ac:dyDescent="0.25">
      <c r="A4">
        <v>15721</v>
      </c>
      <c r="B4">
        <v>15721</v>
      </c>
      <c r="C4" s="1">
        <v>-20.425664000000001</v>
      </c>
      <c r="D4" s="1">
        <v>142.96108599999999</v>
      </c>
      <c r="E4" t="s">
        <v>13</v>
      </c>
      <c r="F4" t="s">
        <v>165</v>
      </c>
      <c r="G4">
        <f t="shared" ref="G4:G12" si="0">DAYS360(F3,F4)</f>
        <v>1649</v>
      </c>
      <c r="H4">
        <f t="shared" ref="H4:H12" si="1">H3+G4</f>
        <v>7413</v>
      </c>
      <c r="I4">
        <f t="shared" ref="I4:I12" si="2">H4/365</f>
        <v>20.30958904109589</v>
      </c>
      <c r="J4">
        <v>7.15</v>
      </c>
    </row>
    <row r="5" spans="1:10" x14ac:dyDescent="0.25">
      <c r="A5">
        <v>15721</v>
      </c>
      <c r="B5">
        <v>15721</v>
      </c>
      <c r="C5" s="1">
        <v>-20.425664000000001</v>
      </c>
      <c r="D5" s="1">
        <v>142.96108599999999</v>
      </c>
      <c r="E5" t="s">
        <v>13</v>
      </c>
      <c r="F5" t="s">
        <v>141</v>
      </c>
      <c r="G5">
        <f t="shared" si="0"/>
        <v>608</v>
      </c>
      <c r="H5">
        <f t="shared" si="1"/>
        <v>8021</v>
      </c>
      <c r="I5">
        <f t="shared" si="2"/>
        <v>21.975342465753425</v>
      </c>
      <c r="J5">
        <v>6.23</v>
      </c>
    </row>
    <row r="6" spans="1:10" x14ac:dyDescent="0.25">
      <c r="A6">
        <v>15721</v>
      </c>
      <c r="B6">
        <v>15721</v>
      </c>
      <c r="C6" s="1">
        <v>-20.425664000000001</v>
      </c>
      <c r="D6" s="1">
        <v>142.96108599999999</v>
      </c>
      <c r="E6" t="s">
        <v>13</v>
      </c>
      <c r="F6" t="s">
        <v>64</v>
      </c>
      <c r="G6">
        <f t="shared" si="0"/>
        <v>740</v>
      </c>
      <c r="H6">
        <f t="shared" si="1"/>
        <v>8761</v>
      </c>
      <c r="I6">
        <f t="shared" si="2"/>
        <v>24.002739726027396</v>
      </c>
      <c r="J6">
        <v>6.03</v>
      </c>
    </row>
    <row r="7" spans="1:10" x14ac:dyDescent="0.25">
      <c r="A7">
        <v>15721</v>
      </c>
      <c r="B7">
        <v>15721</v>
      </c>
      <c r="C7" s="1">
        <v>-20.425664000000001</v>
      </c>
      <c r="D7" s="1">
        <v>142.96108599999999</v>
      </c>
      <c r="E7" t="s">
        <v>13</v>
      </c>
      <c r="F7" t="s">
        <v>166</v>
      </c>
      <c r="G7">
        <f t="shared" si="0"/>
        <v>1170</v>
      </c>
      <c r="H7">
        <f t="shared" si="1"/>
        <v>9931</v>
      </c>
      <c r="I7">
        <f t="shared" si="2"/>
        <v>27.208219178082192</v>
      </c>
      <c r="J7">
        <v>6.84</v>
      </c>
    </row>
    <row r="8" spans="1:10" x14ac:dyDescent="0.25">
      <c r="A8">
        <v>15721</v>
      </c>
      <c r="B8">
        <v>15721</v>
      </c>
      <c r="C8" s="1">
        <v>-20.425664000000001</v>
      </c>
      <c r="D8" s="1">
        <v>142.96108599999999</v>
      </c>
      <c r="E8" t="s">
        <v>13</v>
      </c>
      <c r="F8" t="s">
        <v>167</v>
      </c>
      <c r="G8">
        <f t="shared" si="0"/>
        <v>899</v>
      </c>
      <c r="H8">
        <f t="shared" si="1"/>
        <v>10830</v>
      </c>
      <c r="I8">
        <f t="shared" si="2"/>
        <v>29.671232876712327</v>
      </c>
      <c r="J8">
        <v>7.66</v>
      </c>
    </row>
    <row r="9" spans="1:10" x14ac:dyDescent="0.25">
      <c r="A9">
        <v>15721</v>
      </c>
      <c r="B9">
        <v>15721</v>
      </c>
      <c r="C9" s="1">
        <v>-20.425664000000001</v>
      </c>
      <c r="D9" s="1">
        <v>142.96108599999999</v>
      </c>
      <c r="E9" t="s">
        <v>13</v>
      </c>
      <c r="F9" t="s">
        <v>66</v>
      </c>
      <c r="G9">
        <f t="shared" si="0"/>
        <v>1676</v>
      </c>
      <c r="H9">
        <f t="shared" si="1"/>
        <v>12506</v>
      </c>
      <c r="I9">
        <f t="shared" si="2"/>
        <v>34.263013698630139</v>
      </c>
      <c r="J9">
        <v>9.09</v>
      </c>
    </row>
    <row r="10" spans="1:10" x14ac:dyDescent="0.25">
      <c r="A10">
        <v>15721</v>
      </c>
      <c r="B10">
        <v>15721</v>
      </c>
      <c r="C10" s="1">
        <v>-20.425664000000001</v>
      </c>
      <c r="D10" s="1">
        <v>142.96108599999999</v>
      </c>
      <c r="E10" t="s">
        <v>13</v>
      </c>
      <c r="F10" s="3">
        <v>38539</v>
      </c>
      <c r="G10">
        <f t="shared" si="0"/>
        <v>593</v>
      </c>
      <c r="H10">
        <f t="shared" si="1"/>
        <v>13099</v>
      </c>
      <c r="I10">
        <f t="shared" si="2"/>
        <v>35.887671232876713</v>
      </c>
      <c r="J10">
        <v>8.98</v>
      </c>
    </row>
    <row r="11" spans="1:10" x14ac:dyDescent="0.25">
      <c r="A11">
        <v>15721</v>
      </c>
      <c r="B11">
        <v>15721</v>
      </c>
      <c r="C11" s="1">
        <v>-20.425664000000001</v>
      </c>
      <c r="D11" s="1">
        <v>142.96108599999999</v>
      </c>
      <c r="E11" t="s">
        <v>13</v>
      </c>
      <c r="F11" s="3">
        <v>39605</v>
      </c>
      <c r="G11">
        <f t="shared" si="0"/>
        <v>1050</v>
      </c>
      <c r="H11">
        <f t="shared" si="1"/>
        <v>14149</v>
      </c>
      <c r="I11">
        <f t="shared" si="2"/>
        <v>38.764383561643832</v>
      </c>
      <c r="J11">
        <v>11.29</v>
      </c>
    </row>
    <row r="12" spans="1:10" x14ac:dyDescent="0.25">
      <c r="A12">
        <v>15721</v>
      </c>
      <c r="B12">
        <v>15721</v>
      </c>
      <c r="C12" s="1">
        <v>-20.425664000000001</v>
      </c>
      <c r="D12" s="1">
        <v>142.96108599999999</v>
      </c>
      <c r="E12" t="s">
        <v>13</v>
      </c>
      <c r="F12" t="s">
        <v>168</v>
      </c>
      <c r="G12">
        <f t="shared" si="0"/>
        <v>433</v>
      </c>
      <c r="H12">
        <f t="shared" si="1"/>
        <v>14582</v>
      </c>
      <c r="I12">
        <f t="shared" si="2"/>
        <v>39.950684931506849</v>
      </c>
      <c r="J12">
        <v>11.19</v>
      </c>
    </row>
  </sheetData>
  <dataValidations count="1">
    <dataValidation type="custom" showInputMessage="1" showErrorMessage="1" prompt="Double" sqref="C2:D12">
      <formula1>ISNUMBER(INDIRECT("R"&amp;ROW()&amp;"C"&amp;COLUMN(),FALSE))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RN15824A Water Level</v>
      </c>
    </row>
    <row r="2" spans="1:10" x14ac:dyDescent="0.25">
      <c r="A2">
        <v>15824</v>
      </c>
      <c r="B2">
        <v>15824</v>
      </c>
      <c r="C2" s="1">
        <v>-21.100100000000001</v>
      </c>
      <c r="D2" s="1">
        <v>143.82019399999999</v>
      </c>
      <c r="E2" t="s">
        <v>13</v>
      </c>
      <c r="F2" t="s">
        <v>169</v>
      </c>
      <c r="G2">
        <v>0</v>
      </c>
      <c r="H2">
        <v>0</v>
      </c>
      <c r="I2">
        <v>0</v>
      </c>
      <c r="J2">
        <v>2.81</v>
      </c>
    </row>
    <row r="3" spans="1:10" x14ac:dyDescent="0.25">
      <c r="A3">
        <v>15824</v>
      </c>
      <c r="B3">
        <v>15824</v>
      </c>
      <c r="C3" s="1">
        <v>-21.100100000000001</v>
      </c>
      <c r="D3" s="1">
        <v>143.82019399999999</v>
      </c>
      <c r="E3" t="s">
        <v>13</v>
      </c>
      <c r="F3" s="3">
        <v>28007</v>
      </c>
      <c r="G3">
        <f>DAYS360(F2,F3)</f>
        <v>2443</v>
      </c>
      <c r="H3">
        <f>H2+G3</f>
        <v>2443</v>
      </c>
      <c r="I3">
        <f>H3/365</f>
        <v>6.6931506849315072</v>
      </c>
      <c r="J3">
        <v>3.29</v>
      </c>
    </row>
    <row r="4" spans="1:10" x14ac:dyDescent="0.25">
      <c r="A4">
        <v>15824</v>
      </c>
      <c r="B4">
        <v>15824</v>
      </c>
      <c r="C4" s="1">
        <v>-21.100100000000001</v>
      </c>
      <c r="D4" s="1">
        <v>143.82019399999999</v>
      </c>
      <c r="E4" t="s">
        <v>13</v>
      </c>
      <c r="F4" s="3">
        <v>32113</v>
      </c>
      <c r="G4">
        <f t="shared" ref="G4:G8" si="0">DAYS360(F3,F4)</f>
        <v>4048</v>
      </c>
      <c r="H4">
        <f t="shared" ref="H4:H8" si="1">H3+G4</f>
        <v>6491</v>
      </c>
      <c r="I4">
        <f t="shared" ref="I4:I8" si="2">H4/365</f>
        <v>17.783561643835615</v>
      </c>
      <c r="J4">
        <v>2.2999999999999998</v>
      </c>
    </row>
    <row r="5" spans="1:10" x14ac:dyDescent="0.25">
      <c r="A5">
        <v>15824</v>
      </c>
      <c r="B5">
        <v>15824</v>
      </c>
      <c r="C5" s="1">
        <v>-21.100100000000001</v>
      </c>
      <c r="D5" s="1">
        <v>143.82019399999999</v>
      </c>
      <c r="E5" t="s">
        <v>13</v>
      </c>
      <c r="F5" t="s">
        <v>170</v>
      </c>
      <c r="G5">
        <f t="shared" si="0"/>
        <v>824</v>
      </c>
      <c r="H5">
        <f t="shared" si="1"/>
        <v>7315</v>
      </c>
      <c r="I5">
        <f t="shared" si="2"/>
        <v>20.041095890410958</v>
      </c>
      <c r="J5">
        <v>2.38</v>
      </c>
    </row>
    <row r="6" spans="1:10" x14ac:dyDescent="0.25">
      <c r="A6">
        <v>15824</v>
      </c>
      <c r="B6">
        <v>15824</v>
      </c>
      <c r="C6" s="1">
        <v>-21.100100000000001</v>
      </c>
      <c r="D6" s="1">
        <v>143.82019399999999</v>
      </c>
      <c r="E6" t="s">
        <v>13</v>
      </c>
      <c r="F6" t="s">
        <v>171</v>
      </c>
      <c r="G6">
        <f t="shared" si="0"/>
        <v>2652</v>
      </c>
      <c r="H6">
        <f t="shared" si="1"/>
        <v>9967</v>
      </c>
      <c r="I6">
        <f t="shared" si="2"/>
        <v>27.306849315068494</v>
      </c>
      <c r="J6">
        <v>1.84</v>
      </c>
    </row>
    <row r="7" spans="1:10" x14ac:dyDescent="0.25">
      <c r="A7">
        <v>15824</v>
      </c>
      <c r="B7">
        <v>15824</v>
      </c>
      <c r="C7" s="1">
        <v>-21.100100000000001</v>
      </c>
      <c r="D7" s="1">
        <v>143.82019399999999</v>
      </c>
      <c r="E7" t="s">
        <v>13</v>
      </c>
      <c r="F7" t="s">
        <v>172</v>
      </c>
      <c r="G7">
        <f t="shared" si="0"/>
        <v>1137</v>
      </c>
      <c r="H7">
        <f t="shared" si="1"/>
        <v>11104</v>
      </c>
      <c r="I7">
        <f t="shared" si="2"/>
        <v>30.421917808219177</v>
      </c>
      <c r="J7">
        <v>2.86</v>
      </c>
    </row>
    <row r="8" spans="1:10" x14ac:dyDescent="0.25">
      <c r="A8">
        <v>15824</v>
      </c>
      <c r="B8">
        <v>15824</v>
      </c>
      <c r="C8" s="1">
        <v>-21.100100000000001</v>
      </c>
      <c r="D8" s="1">
        <v>143.82019399999999</v>
      </c>
      <c r="E8" t="s">
        <v>13</v>
      </c>
      <c r="F8" t="s">
        <v>173</v>
      </c>
      <c r="G8">
        <f t="shared" si="0"/>
        <v>1408</v>
      </c>
      <c r="H8">
        <f t="shared" si="1"/>
        <v>12512</v>
      </c>
      <c r="I8">
        <f t="shared" si="2"/>
        <v>34.279452054794518</v>
      </c>
      <c r="J8">
        <v>3.32</v>
      </c>
    </row>
  </sheetData>
  <dataValidations count="1">
    <dataValidation type="custom" showInputMessage="1" showErrorMessage="1" prompt="Double" sqref="C2:D8">
      <formula1>ISNUMBER(INDIRECT("R"&amp;ROW()&amp;"C"&amp;COLUMN(),FALSE))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RN16056A Water Level</v>
      </c>
    </row>
    <row r="2" spans="1:10" x14ac:dyDescent="0.25">
      <c r="A2">
        <v>16056</v>
      </c>
      <c r="B2">
        <v>16056</v>
      </c>
      <c r="C2" s="1">
        <v>-24.789560000000002</v>
      </c>
      <c r="D2" s="1">
        <v>145.55560299999999</v>
      </c>
      <c r="E2" t="s">
        <v>13</v>
      </c>
      <c r="F2" t="s">
        <v>174</v>
      </c>
      <c r="G2">
        <v>0</v>
      </c>
      <c r="H2">
        <v>0</v>
      </c>
      <c r="I2">
        <v>0</v>
      </c>
      <c r="J2">
        <v>7.75</v>
      </c>
    </row>
    <row r="3" spans="1:10" x14ac:dyDescent="0.25">
      <c r="A3">
        <v>16056</v>
      </c>
      <c r="B3">
        <v>16056</v>
      </c>
      <c r="C3" s="1">
        <v>-24.789560000000002</v>
      </c>
      <c r="D3" s="1">
        <v>145.55560299999999</v>
      </c>
      <c r="E3" t="s">
        <v>13</v>
      </c>
      <c r="F3" t="s">
        <v>175</v>
      </c>
      <c r="G3">
        <f>DAYS360(F2,F3)</f>
        <v>2771</v>
      </c>
      <c r="H3">
        <f>H2+G3</f>
        <v>2771</v>
      </c>
      <c r="I3">
        <f>H3/365</f>
        <v>7.5917808219178085</v>
      </c>
      <c r="J3">
        <v>7.04</v>
      </c>
    </row>
    <row r="4" spans="1:10" x14ac:dyDescent="0.25">
      <c r="A4">
        <v>16056</v>
      </c>
      <c r="B4">
        <v>16056</v>
      </c>
      <c r="C4" s="1">
        <v>-24.789560000000002</v>
      </c>
      <c r="D4" s="1">
        <v>145.55560299999999</v>
      </c>
      <c r="E4" t="s">
        <v>13</v>
      </c>
      <c r="F4" t="s">
        <v>176</v>
      </c>
      <c r="G4">
        <f t="shared" ref="G4:G13" si="0">DAYS360(F3,F4)</f>
        <v>4108</v>
      </c>
      <c r="H4">
        <f t="shared" ref="H4:H13" si="1">H3+G4</f>
        <v>6879</v>
      </c>
      <c r="I4">
        <f t="shared" ref="I4:I13" si="2">H4/365</f>
        <v>18.846575342465755</v>
      </c>
      <c r="J4">
        <v>4.49</v>
      </c>
    </row>
    <row r="5" spans="1:10" x14ac:dyDescent="0.25">
      <c r="A5">
        <v>16056</v>
      </c>
      <c r="B5">
        <v>16056</v>
      </c>
      <c r="C5" s="1">
        <v>-24.789560000000002</v>
      </c>
      <c r="D5" s="1">
        <v>145.55560299999999</v>
      </c>
      <c r="E5" t="s">
        <v>13</v>
      </c>
      <c r="F5" t="s">
        <v>177</v>
      </c>
      <c r="G5">
        <f t="shared" si="0"/>
        <v>844</v>
      </c>
      <c r="H5">
        <f t="shared" si="1"/>
        <v>7723</v>
      </c>
      <c r="I5">
        <f t="shared" si="2"/>
        <v>21.158904109589042</v>
      </c>
      <c r="J5">
        <v>4.09</v>
      </c>
    </row>
    <row r="6" spans="1:10" x14ac:dyDescent="0.25">
      <c r="A6">
        <v>16056</v>
      </c>
      <c r="B6">
        <v>16056</v>
      </c>
      <c r="C6" s="1">
        <v>-24.789560000000002</v>
      </c>
      <c r="D6" s="1">
        <v>145.55560299999999</v>
      </c>
      <c r="E6" t="s">
        <v>13</v>
      </c>
      <c r="F6" s="3">
        <v>33397</v>
      </c>
      <c r="G6">
        <f t="shared" si="0"/>
        <v>101</v>
      </c>
      <c r="H6">
        <f t="shared" si="1"/>
        <v>7824</v>
      </c>
      <c r="I6">
        <f t="shared" si="2"/>
        <v>21.435616438356163</v>
      </c>
      <c r="J6">
        <v>40.86</v>
      </c>
    </row>
    <row r="7" spans="1:10" x14ac:dyDescent="0.25">
      <c r="A7">
        <v>16056</v>
      </c>
      <c r="B7">
        <v>16056</v>
      </c>
      <c r="C7" s="1">
        <v>-24.789560000000002</v>
      </c>
      <c r="D7" s="1">
        <v>145.55560299999999</v>
      </c>
      <c r="E7" t="s">
        <v>13</v>
      </c>
      <c r="F7" t="s">
        <v>178</v>
      </c>
      <c r="G7">
        <f t="shared" si="0"/>
        <v>645</v>
      </c>
      <c r="H7">
        <f t="shared" si="1"/>
        <v>8469</v>
      </c>
      <c r="I7">
        <f t="shared" si="2"/>
        <v>23.202739726027396</v>
      </c>
      <c r="J7">
        <v>43.01</v>
      </c>
    </row>
    <row r="8" spans="1:10" x14ac:dyDescent="0.25">
      <c r="A8">
        <v>16056</v>
      </c>
      <c r="B8">
        <v>16056</v>
      </c>
      <c r="C8" s="1">
        <v>-24.789560000000002</v>
      </c>
      <c r="D8" s="1">
        <v>145.55560299999999</v>
      </c>
      <c r="E8" t="s">
        <v>13</v>
      </c>
      <c r="F8" t="s">
        <v>179</v>
      </c>
      <c r="G8">
        <f t="shared" si="0"/>
        <v>1316</v>
      </c>
      <c r="H8">
        <f t="shared" si="1"/>
        <v>9785</v>
      </c>
      <c r="I8">
        <f t="shared" si="2"/>
        <v>26.80821917808219</v>
      </c>
      <c r="J8">
        <v>43.11</v>
      </c>
    </row>
    <row r="9" spans="1:10" x14ac:dyDescent="0.25">
      <c r="A9">
        <v>16056</v>
      </c>
      <c r="B9">
        <v>16056</v>
      </c>
      <c r="C9" s="1">
        <v>-24.789560000000002</v>
      </c>
      <c r="D9" s="1">
        <v>145.55560299999999</v>
      </c>
      <c r="E9" t="s">
        <v>13</v>
      </c>
      <c r="F9" t="s">
        <v>57</v>
      </c>
      <c r="G9">
        <f t="shared" si="0"/>
        <v>657</v>
      </c>
      <c r="H9">
        <f t="shared" si="1"/>
        <v>10442</v>
      </c>
      <c r="I9">
        <f t="shared" si="2"/>
        <v>28.608219178082191</v>
      </c>
      <c r="J9">
        <v>43.93</v>
      </c>
    </row>
    <row r="10" spans="1:10" x14ac:dyDescent="0.25">
      <c r="A10">
        <v>16056</v>
      </c>
      <c r="B10">
        <v>16056</v>
      </c>
      <c r="C10" s="1">
        <v>-24.789560000000002</v>
      </c>
      <c r="D10" s="1">
        <v>145.55560299999999</v>
      </c>
      <c r="E10" t="s">
        <v>13</v>
      </c>
      <c r="F10" t="s">
        <v>180</v>
      </c>
      <c r="G10">
        <f t="shared" si="0"/>
        <v>1048</v>
      </c>
      <c r="H10">
        <f t="shared" si="1"/>
        <v>11490</v>
      </c>
      <c r="I10">
        <f t="shared" si="2"/>
        <v>31.479452054794521</v>
      </c>
      <c r="J10">
        <v>43.42</v>
      </c>
    </row>
    <row r="11" spans="1:10" x14ac:dyDescent="0.25">
      <c r="A11">
        <v>16056</v>
      </c>
      <c r="B11">
        <v>16056</v>
      </c>
      <c r="C11" s="1">
        <v>-24.789560000000002</v>
      </c>
      <c r="D11" s="1">
        <v>145.55560299999999</v>
      </c>
      <c r="E11" t="s">
        <v>13</v>
      </c>
      <c r="F11" s="3">
        <v>37903</v>
      </c>
      <c r="G11">
        <f t="shared" si="0"/>
        <v>775</v>
      </c>
      <c r="H11">
        <f t="shared" si="1"/>
        <v>12265</v>
      </c>
      <c r="I11">
        <f t="shared" si="2"/>
        <v>33.602739726027394</v>
      </c>
      <c r="J11">
        <v>44.25</v>
      </c>
    </row>
    <row r="12" spans="1:10" x14ac:dyDescent="0.25">
      <c r="A12">
        <v>16056</v>
      </c>
      <c r="B12">
        <v>16056</v>
      </c>
      <c r="C12" s="1">
        <v>-24.789560000000002</v>
      </c>
      <c r="D12" s="1">
        <v>145.55560299999999</v>
      </c>
      <c r="E12" t="s">
        <v>13</v>
      </c>
      <c r="F12" s="3">
        <v>38935</v>
      </c>
      <c r="G12">
        <f t="shared" si="0"/>
        <v>1017</v>
      </c>
      <c r="H12">
        <f t="shared" si="1"/>
        <v>13282</v>
      </c>
      <c r="I12">
        <f t="shared" si="2"/>
        <v>36.389041095890413</v>
      </c>
      <c r="J12">
        <v>45.3</v>
      </c>
    </row>
    <row r="13" spans="1:10" x14ac:dyDescent="0.25">
      <c r="A13">
        <v>16056</v>
      </c>
      <c r="B13">
        <v>16056</v>
      </c>
      <c r="C13" s="1">
        <v>-24.789560000000002</v>
      </c>
      <c r="D13" s="1">
        <v>145.55560299999999</v>
      </c>
      <c r="E13" t="s">
        <v>13</v>
      </c>
      <c r="F13" s="3">
        <v>40035</v>
      </c>
      <c r="G13">
        <f t="shared" si="0"/>
        <v>1084</v>
      </c>
      <c r="H13">
        <f t="shared" si="1"/>
        <v>14366</v>
      </c>
      <c r="I13">
        <f t="shared" si="2"/>
        <v>39.358904109589041</v>
      </c>
      <c r="J13">
        <v>46.58</v>
      </c>
    </row>
  </sheetData>
  <dataValidations count="1">
    <dataValidation type="custom" showInputMessage="1" showErrorMessage="1" prompt="Double" sqref="C2:D13">
      <formula1>ISNUMBER(INDIRECT("R"&amp;ROW()&amp;"C"&amp;COLUMN(),FALSE))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RN299A Water Level</v>
      </c>
    </row>
    <row r="2" spans="1:10" x14ac:dyDescent="0.25">
      <c r="A2">
        <v>299</v>
      </c>
      <c r="B2">
        <v>299</v>
      </c>
      <c r="C2" s="2">
        <v>-20.860968</v>
      </c>
      <c r="D2" s="2">
        <v>143.573656</v>
      </c>
      <c r="E2" t="s">
        <v>13</v>
      </c>
      <c r="F2" s="3">
        <v>2193</v>
      </c>
      <c r="G2">
        <v>0</v>
      </c>
      <c r="H2">
        <v>0</v>
      </c>
      <c r="I2">
        <v>0</v>
      </c>
      <c r="J2">
        <v>19.809999999999999</v>
      </c>
    </row>
    <row r="3" spans="1:10" x14ac:dyDescent="0.25">
      <c r="A3">
        <v>299</v>
      </c>
      <c r="B3">
        <v>299</v>
      </c>
      <c r="C3" s="2">
        <v>-20.860968</v>
      </c>
      <c r="D3" s="2">
        <v>143.573656</v>
      </c>
      <c r="E3" t="s">
        <v>13</v>
      </c>
      <c r="F3" t="s">
        <v>25</v>
      </c>
      <c r="G3">
        <f>DAYS360(F2,F3)</f>
        <v>6352</v>
      </c>
      <c r="H3">
        <f>H2+G3</f>
        <v>6352</v>
      </c>
      <c r="I3">
        <f>H3/365</f>
        <v>17.402739726027399</v>
      </c>
      <c r="J3">
        <v>11.58</v>
      </c>
    </row>
    <row r="4" spans="1:10" x14ac:dyDescent="0.25">
      <c r="A4">
        <v>299</v>
      </c>
      <c r="B4">
        <v>299</v>
      </c>
      <c r="C4" s="2">
        <v>-20.860968</v>
      </c>
      <c r="D4" s="2">
        <v>143.573656</v>
      </c>
      <c r="E4" t="s">
        <v>13</v>
      </c>
      <c r="F4" s="3">
        <v>11692</v>
      </c>
      <c r="G4">
        <f t="shared" ref="G4:G7" si="0">DAYS360(F3,F4)</f>
        <v>3011</v>
      </c>
      <c r="H4">
        <f t="shared" ref="H4:H7" si="1">H3+G4</f>
        <v>9363</v>
      </c>
      <c r="I4">
        <f t="shared" ref="I4:I7" si="2">H4/365</f>
        <v>25.652054794520549</v>
      </c>
      <c r="J4">
        <v>4.2699999999999996</v>
      </c>
    </row>
    <row r="5" spans="1:10" x14ac:dyDescent="0.25">
      <c r="A5">
        <v>299</v>
      </c>
      <c r="B5">
        <v>299</v>
      </c>
      <c r="C5" s="2">
        <v>-20.860968</v>
      </c>
      <c r="D5" s="2">
        <v>143.573656</v>
      </c>
      <c r="E5" t="s">
        <v>13</v>
      </c>
      <c r="F5" t="s">
        <v>26</v>
      </c>
      <c r="G5">
        <f t="shared" si="0"/>
        <v>920</v>
      </c>
      <c r="H5">
        <f t="shared" si="1"/>
        <v>10283</v>
      </c>
      <c r="I5">
        <f t="shared" si="2"/>
        <v>28.172602739726027</v>
      </c>
      <c r="J5">
        <v>7.92</v>
      </c>
    </row>
    <row r="6" spans="1:10" x14ac:dyDescent="0.25">
      <c r="A6">
        <v>299</v>
      </c>
      <c r="B6">
        <v>299</v>
      </c>
      <c r="C6" s="2">
        <v>-20.860968</v>
      </c>
      <c r="D6" s="2">
        <v>143.573656</v>
      </c>
      <c r="E6" t="s">
        <v>13</v>
      </c>
      <c r="F6" s="3">
        <v>26610</v>
      </c>
      <c r="G6">
        <f t="shared" si="0"/>
        <v>13783</v>
      </c>
      <c r="H6">
        <f t="shared" si="1"/>
        <v>24066</v>
      </c>
      <c r="I6">
        <f t="shared" si="2"/>
        <v>65.93424657534247</v>
      </c>
      <c r="J6">
        <v>9.16</v>
      </c>
    </row>
    <row r="7" spans="1:10" x14ac:dyDescent="0.25">
      <c r="A7">
        <v>299</v>
      </c>
      <c r="B7">
        <v>299</v>
      </c>
      <c r="C7" s="2">
        <v>-20.860968</v>
      </c>
      <c r="D7" s="2">
        <v>143.573656</v>
      </c>
      <c r="E7" t="s">
        <v>13</v>
      </c>
      <c r="F7" t="s">
        <v>27</v>
      </c>
      <c r="G7">
        <f t="shared" si="0"/>
        <v>2900</v>
      </c>
      <c r="H7">
        <f t="shared" si="1"/>
        <v>26966</v>
      </c>
      <c r="I7">
        <f t="shared" si="2"/>
        <v>73.879452054794527</v>
      </c>
      <c r="J7">
        <v>10.35</v>
      </c>
    </row>
  </sheetData>
  <dataValidations count="1">
    <dataValidation type="custom" showInputMessage="1" showErrorMessage="1" prompt="Double" sqref="C2:D7">
      <formula1>ISNUMBER(INDIRECT("R"&amp;ROW()&amp;"C"&amp;COLUMN(),FALSE))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RN16315A Water Level</v>
      </c>
    </row>
    <row r="2" spans="1:10" x14ac:dyDescent="0.25">
      <c r="A2">
        <v>16315</v>
      </c>
      <c r="B2">
        <v>16315</v>
      </c>
      <c r="C2" s="2">
        <v>-24.417960000000001</v>
      </c>
      <c r="D2" s="2">
        <v>145.183314</v>
      </c>
      <c r="E2" t="s">
        <v>13</v>
      </c>
      <c r="F2" t="s">
        <v>181</v>
      </c>
      <c r="G2">
        <v>0</v>
      </c>
      <c r="H2">
        <v>0</v>
      </c>
      <c r="I2">
        <v>0</v>
      </c>
      <c r="J2">
        <v>38.74</v>
      </c>
    </row>
    <row r="3" spans="1:10" x14ac:dyDescent="0.25">
      <c r="A3">
        <v>16315</v>
      </c>
      <c r="B3">
        <v>16315</v>
      </c>
      <c r="C3" s="2">
        <v>-24.417960000000001</v>
      </c>
      <c r="D3" s="2">
        <v>145.183314</v>
      </c>
      <c r="E3" t="s">
        <v>13</v>
      </c>
      <c r="F3" t="s">
        <v>182</v>
      </c>
      <c r="G3">
        <f>DAYS360(F2,F3)</f>
        <v>7885</v>
      </c>
      <c r="H3">
        <f>H2+G3</f>
        <v>7885</v>
      </c>
      <c r="I3">
        <f>H3/365</f>
        <v>21.602739726027398</v>
      </c>
      <c r="J3">
        <v>32.08</v>
      </c>
    </row>
    <row r="4" spans="1:10" x14ac:dyDescent="0.25">
      <c r="A4">
        <v>16315</v>
      </c>
      <c r="B4">
        <v>16315</v>
      </c>
      <c r="C4" s="2">
        <v>-24.417960000000001</v>
      </c>
      <c r="D4" s="2">
        <v>145.183314</v>
      </c>
      <c r="E4" t="s">
        <v>13</v>
      </c>
      <c r="F4" t="s">
        <v>183</v>
      </c>
      <c r="G4">
        <f t="shared" ref="G4:G9" si="0">DAYS360(F3,F4)</f>
        <v>865</v>
      </c>
      <c r="H4">
        <f t="shared" ref="H4:H9" si="1">H3+G4</f>
        <v>8750</v>
      </c>
      <c r="I4">
        <f t="shared" ref="I4:I9" si="2">H4/365</f>
        <v>23.972602739726028</v>
      </c>
      <c r="J4">
        <v>32.79</v>
      </c>
    </row>
    <row r="5" spans="1:10" x14ac:dyDescent="0.25">
      <c r="A5">
        <v>16315</v>
      </c>
      <c r="B5">
        <v>16315</v>
      </c>
      <c r="C5" s="2">
        <v>-24.417960000000001</v>
      </c>
      <c r="D5" s="2">
        <v>145.183314</v>
      </c>
      <c r="E5" t="s">
        <v>13</v>
      </c>
      <c r="F5" s="3">
        <v>34215</v>
      </c>
      <c r="G5">
        <f t="shared" si="0"/>
        <v>888</v>
      </c>
      <c r="H5">
        <f t="shared" si="1"/>
        <v>9638</v>
      </c>
      <c r="I5">
        <f t="shared" si="2"/>
        <v>26.405479452054795</v>
      </c>
      <c r="J5">
        <v>34.32</v>
      </c>
    </row>
    <row r="6" spans="1:10" x14ac:dyDescent="0.25">
      <c r="A6">
        <v>16315</v>
      </c>
      <c r="B6">
        <v>16315</v>
      </c>
      <c r="C6" s="2">
        <v>-24.417960000000001</v>
      </c>
      <c r="D6" s="2">
        <v>145.183314</v>
      </c>
      <c r="E6" t="s">
        <v>13</v>
      </c>
      <c r="F6" t="s">
        <v>184</v>
      </c>
      <c r="G6">
        <f t="shared" si="0"/>
        <v>1158</v>
      </c>
      <c r="H6">
        <f t="shared" si="1"/>
        <v>10796</v>
      </c>
      <c r="I6">
        <f t="shared" si="2"/>
        <v>29.578082191780823</v>
      </c>
      <c r="J6">
        <v>31.67</v>
      </c>
    </row>
    <row r="7" spans="1:10" x14ac:dyDescent="0.25">
      <c r="A7">
        <v>16315</v>
      </c>
      <c r="B7">
        <v>16315</v>
      </c>
      <c r="C7" s="2">
        <v>-24.417960000000001</v>
      </c>
      <c r="D7" s="2">
        <v>145.183314</v>
      </c>
      <c r="E7" t="s">
        <v>13</v>
      </c>
      <c r="F7" t="s">
        <v>159</v>
      </c>
      <c r="G7">
        <f t="shared" si="0"/>
        <v>661</v>
      </c>
      <c r="H7">
        <f t="shared" si="1"/>
        <v>11457</v>
      </c>
      <c r="I7">
        <f t="shared" si="2"/>
        <v>31.389041095890413</v>
      </c>
      <c r="J7">
        <v>31.26</v>
      </c>
    </row>
    <row r="8" spans="1:10" x14ac:dyDescent="0.25">
      <c r="A8">
        <v>16315</v>
      </c>
      <c r="B8">
        <v>16315</v>
      </c>
      <c r="C8" s="2">
        <v>-24.417960000000001</v>
      </c>
      <c r="D8" s="2">
        <v>145.183314</v>
      </c>
      <c r="E8" t="s">
        <v>13</v>
      </c>
      <c r="F8" t="s">
        <v>94</v>
      </c>
      <c r="G8">
        <f t="shared" si="0"/>
        <v>1049</v>
      </c>
      <c r="H8">
        <f t="shared" si="1"/>
        <v>12506</v>
      </c>
      <c r="I8">
        <f t="shared" si="2"/>
        <v>34.263013698630139</v>
      </c>
      <c r="J8">
        <v>32.69</v>
      </c>
    </row>
    <row r="9" spans="1:10" x14ac:dyDescent="0.25">
      <c r="A9">
        <v>16315</v>
      </c>
      <c r="B9">
        <v>16315</v>
      </c>
      <c r="C9" s="2">
        <v>-24.417960000000001</v>
      </c>
      <c r="D9" s="2">
        <v>145.183314</v>
      </c>
      <c r="E9" t="s">
        <v>13</v>
      </c>
      <c r="F9" t="s">
        <v>185</v>
      </c>
      <c r="G9">
        <f t="shared" si="0"/>
        <v>664</v>
      </c>
      <c r="H9">
        <f t="shared" si="1"/>
        <v>13170</v>
      </c>
      <c r="I9">
        <f t="shared" si="2"/>
        <v>36.082191780821915</v>
      </c>
      <c r="J9">
        <v>34.21</v>
      </c>
    </row>
  </sheetData>
  <dataValidations count="1">
    <dataValidation type="custom" showInputMessage="1" showErrorMessage="1" prompt="Double" sqref="C2:D9">
      <formula1>ISNUMBER(INDIRECT("R"&amp;ROW()&amp;"C"&amp;COLUMN(),FALSE))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RN16588A Water Level</v>
      </c>
    </row>
    <row r="2" spans="1:10" x14ac:dyDescent="0.25">
      <c r="A2">
        <v>16588</v>
      </c>
      <c r="B2">
        <v>16588</v>
      </c>
      <c r="C2" s="2">
        <v>-22.174492000000001</v>
      </c>
      <c r="D2" s="2">
        <v>145.23352499999999</v>
      </c>
      <c r="E2" t="s">
        <v>13</v>
      </c>
      <c r="F2" s="3">
        <v>24352</v>
      </c>
      <c r="G2">
        <v>0</v>
      </c>
      <c r="H2">
        <v>0</v>
      </c>
      <c r="I2">
        <v>0</v>
      </c>
      <c r="J2">
        <v>8.1</v>
      </c>
    </row>
    <row r="3" spans="1:10" x14ac:dyDescent="0.25">
      <c r="A3">
        <v>16588</v>
      </c>
      <c r="B3">
        <v>16588</v>
      </c>
      <c r="C3" s="2">
        <v>-22.174492000000001</v>
      </c>
      <c r="D3" s="2">
        <v>145.23352499999999</v>
      </c>
      <c r="E3" t="s">
        <v>13</v>
      </c>
      <c r="F3" t="s">
        <v>186</v>
      </c>
      <c r="G3">
        <f>DAYS360(F2,F3)</f>
        <v>3886</v>
      </c>
      <c r="H3">
        <f>H2+G3</f>
        <v>3886</v>
      </c>
      <c r="I3">
        <f>H3/365</f>
        <v>10.646575342465754</v>
      </c>
      <c r="J3">
        <v>10.210000000000001</v>
      </c>
    </row>
    <row r="4" spans="1:10" x14ac:dyDescent="0.25">
      <c r="A4">
        <v>16588</v>
      </c>
      <c r="B4">
        <v>16588</v>
      </c>
      <c r="C4" s="2">
        <v>-22.174492000000001</v>
      </c>
      <c r="D4" s="2">
        <v>145.23352499999999</v>
      </c>
      <c r="E4" t="s">
        <v>13</v>
      </c>
      <c r="F4" t="s">
        <v>187</v>
      </c>
      <c r="G4">
        <f t="shared" ref="G4:G10" si="0">DAYS360(F3,F4)</f>
        <v>3567</v>
      </c>
      <c r="H4">
        <f t="shared" ref="H4:H10" si="1">H3+G4</f>
        <v>7453</v>
      </c>
      <c r="I4">
        <f t="shared" ref="I4:I10" si="2">H4/365</f>
        <v>20.419178082191781</v>
      </c>
      <c r="J4">
        <v>9.25</v>
      </c>
    </row>
    <row r="5" spans="1:10" x14ac:dyDescent="0.25">
      <c r="A5">
        <v>16588</v>
      </c>
      <c r="B5">
        <v>16588</v>
      </c>
      <c r="C5" s="2">
        <v>-22.174492000000001</v>
      </c>
      <c r="D5" s="2">
        <v>145.23352499999999</v>
      </c>
      <c r="E5" t="s">
        <v>13</v>
      </c>
      <c r="F5" t="s">
        <v>83</v>
      </c>
      <c r="G5">
        <f t="shared" si="0"/>
        <v>838</v>
      </c>
      <c r="H5">
        <f t="shared" si="1"/>
        <v>8291</v>
      </c>
      <c r="I5">
        <f t="shared" si="2"/>
        <v>22.715068493150685</v>
      </c>
      <c r="J5">
        <v>8.17</v>
      </c>
    </row>
    <row r="6" spans="1:10" x14ac:dyDescent="0.25">
      <c r="A6">
        <v>16588</v>
      </c>
      <c r="B6">
        <v>16588</v>
      </c>
      <c r="C6" s="2">
        <v>-22.174492000000001</v>
      </c>
      <c r="D6" s="2">
        <v>145.23352499999999</v>
      </c>
      <c r="E6" t="s">
        <v>13</v>
      </c>
      <c r="F6" t="s">
        <v>84</v>
      </c>
      <c r="G6">
        <f t="shared" si="0"/>
        <v>1450</v>
      </c>
      <c r="H6">
        <f t="shared" si="1"/>
        <v>9741</v>
      </c>
      <c r="I6">
        <f t="shared" si="2"/>
        <v>26.687671232876713</v>
      </c>
      <c r="J6">
        <v>8.5</v>
      </c>
    </row>
    <row r="7" spans="1:10" x14ac:dyDescent="0.25">
      <c r="A7">
        <v>16588</v>
      </c>
      <c r="B7">
        <v>16588</v>
      </c>
      <c r="C7" s="2">
        <v>-22.174492000000001</v>
      </c>
      <c r="D7" s="2">
        <v>145.23352499999999</v>
      </c>
      <c r="E7" t="s">
        <v>13</v>
      </c>
      <c r="F7" s="3">
        <v>36596</v>
      </c>
      <c r="G7">
        <f t="shared" si="0"/>
        <v>2328</v>
      </c>
      <c r="H7">
        <f t="shared" si="1"/>
        <v>12069</v>
      </c>
      <c r="I7">
        <f t="shared" si="2"/>
        <v>33.065753424657537</v>
      </c>
      <c r="J7">
        <v>8.17</v>
      </c>
    </row>
    <row r="8" spans="1:10" x14ac:dyDescent="0.25">
      <c r="A8">
        <v>16588</v>
      </c>
      <c r="B8">
        <v>16588</v>
      </c>
      <c r="C8" s="2">
        <v>-22.174492000000001</v>
      </c>
      <c r="D8" s="2">
        <v>145.23352499999999</v>
      </c>
      <c r="E8" t="s">
        <v>13</v>
      </c>
      <c r="F8" s="3">
        <v>37906</v>
      </c>
      <c r="G8">
        <f t="shared" si="0"/>
        <v>1291</v>
      </c>
      <c r="H8">
        <f t="shared" si="1"/>
        <v>13360</v>
      </c>
      <c r="I8">
        <f t="shared" si="2"/>
        <v>36.602739726027394</v>
      </c>
      <c r="J8">
        <v>9.2100000000000009</v>
      </c>
    </row>
    <row r="9" spans="1:10" x14ac:dyDescent="0.25">
      <c r="A9">
        <v>16588</v>
      </c>
      <c r="B9">
        <v>16588</v>
      </c>
      <c r="C9" s="2">
        <v>-22.174492000000001</v>
      </c>
      <c r="D9" s="2">
        <v>145.23352499999999</v>
      </c>
      <c r="E9" t="s">
        <v>13</v>
      </c>
      <c r="F9" s="3">
        <v>38719</v>
      </c>
      <c r="G9">
        <f t="shared" si="0"/>
        <v>800</v>
      </c>
      <c r="H9">
        <f t="shared" si="1"/>
        <v>14160</v>
      </c>
      <c r="I9">
        <f t="shared" si="2"/>
        <v>38.794520547945204</v>
      </c>
      <c r="J9">
        <v>9.4</v>
      </c>
    </row>
    <row r="10" spans="1:10" x14ac:dyDescent="0.25">
      <c r="A10">
        <v>16588</v>
      </c>
      <c r="B10">
        <v>16588</v>
      </c>
      <c r="C10" s="2">
        <v>-22.174492000000001</v>
      </c>
      <c r="D10" s="2">
        <v>145.23352499999999</v>
      </c>
      <c r="E10" t="s">
        <v>13</v>
      </c>
      <c r="F10" s="3">
        <v>39974</v>
      </c>
      <c r="G10">
        <f t="shared" si="0"/>
        <v>1238</v>
      </c>
      <c r="H10">
        <f t="shared" si="1"/>
        <v>15398</v>
      </c>
      <c r="I10">
        <f t="shared" si="2"/>
        <v>42.186301369863017</v>
      </c>
      <c r="J10">
        <v>9.51</v>
      </c>
    </row>
  </sheetData>
  <dataValidations count="1">
    <dataValidation type="custom" showInputMessage="1" showErrorMessage="1" prompt="Double" sqref="C2:D10">
      <formula1>ISNUMBER(INDIRECT("R"&amp;ROW()&amp;"C"&amp;COLUMN(),FALSE))</formula1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L6" sqref="L6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RN17016A Water Level</v>
      </c>
    </row>
    <row r="2" spans="1:10" x14ac:dyDescent="0.25">
      <c r="A2">
        <v>17016</v>
      </c>
      <c r="B2">
        <v>17016</v>
      </c>
      <c r="C2" s="2">
        <v>-25.00994</v>
      </c>
      <c r="D2" s="2">
        <v>145.36847599999999</v>
      </c>
      <c r="E2" t="s">
        <v>13</v>
      </c>
      <c r="F2" s="3">
        <v>24807</v>
      </c>
      <c r="G2">
        <v>0</v>
      </c>
      <c r="H2">
        <v>0</v>
      </c>
      <c r="I2">
        <v>0</v>
      </c>
      <c r="J2">
        <v>20.43</v>
      </c>
    </row>
    <row r="3" spans="1:10" x14ac:dyDescent="0.25">
      <c r="A3">
        <v>17016</v>
      </c>
      <c r="B3">
        <v>17016</v>
      </c>
      <c r="C3" s="2">
        <v>-25.00994</v>
      </c>
      <c r="D3" s="2">
        <v>145.36847599999999</v>
      </c>
      <c r="E3" t="s">
        <v>13</v>
      </c>
      <c r="F3" t="s">
        <v>188</v>
      </c>
      <c r="G3">
        <f>DAYS360(F2,F3)</f>
        <v>12141</v>
      </c>
      <c r="H3">
        <f>H2+G3</f>
        <v>12141</v>
      </c>
      <c r="I3">
        <f>H3/365</f>
        <v>33.263013698630139</v>
      </c>
      <c r="J3">
        <v>28.91</v>
      </c>
    </row>
    <row r="4" spans="1:10" x14ac:dyDescent="0.25">
      <c r="A4">
        <v>17016</v>
      </c>
      <c r="B4">
        <v>17016</v>
      </c>
      <c r="C4" s="2">
        <v>-25.00994</v>
      </c>
      <c r="D4" s="2">
        <v>145.36847599999999</v>
      </c>
      <c r="E4" t="s">
        <v>13</v>
      </c>
      <c r="F4" s="3">
        <v>37842</v>
      </c>
      <c r="G4">
        <f t="shared" ref="G4:G6" si="0">DAYS360(F3,F4)</f>
        <v>707</v>
      </c>
      <c r="H4">
        <f t="shared" ref="H4:H6" si="1">H3+G4</f>
        <v>12848</v>
      </c>
      <c r="I4">
        <f t="shared" ref="I4:I6" si="2">H4/365</f>
        <v>35.200000000000003</v>
      </c>
      <c r="J4">
        <v>30.35</v>
      </c>
    </row>
    <row r="5" spans="1:10" x14ac:dyDescent="0.25">
      <c r="A5">
        <v>17016</v>
      </c>
      <c r="B5">
        <v>17016</v>
      </c>
      <c r="C5" s="2">
        <v>-25.00994</v>
      </c>
      <c r="D5" s="2">
        <v>145.36847599999999</v>
      </c>
      <c r="E5" t="s">
        <v>13</v>
      </c>
      <c r="F5" s="3">
        <v>38935</v>
      </c>
      <c r="G5">
        <f t="shared" si="0"/>
        <v>1077</v>
      </c>
      <c r="H5">
        <f t="shared" si="1"/>
        <v>13925</v>
      </c>
      <c r="I5">
        <f t="shared" si="2"/>
        <v>38.150684931506852</v>
      </c>
      <c r="J5">
        <v>30.55</v>
      </c>
    </row>
    <row r="6" spans="1:10" x14ac:dyDescent="0.25">
      <c r="A6">
        <v>17016</v>
      </c>
      <c r="B6">
        <v>17016</v>
      </c>
      <c r="C6" s="2">
        <v>-25.00994</v>
      </c>
      <c r="D6" s="2">
        <v>145.36847599999999</v>
      </c>
      <c r="E6" t="s">
        <v>13</v>
      </c>
      <c r="F6" s="3">
        <v>40035</v>
      </c>
      <c r="G6">
        <f t="shared" si="0"/>
        <v>1084</v>
      </c>
      <c r="H6">
        <f t="shared" si="1"/>
        <v>15009</v>
      </c>
      <c r="I6">
        <f t="shared" si="2"/>
        <v>41.12054794520548</v>
      </c>
      <c r="J6">
        <v>31.21</v>
      </c>
    </row>
  </sheetData>
  <dataValidations count="1">
    <dataValidation type="custom" showInputMessage="1" showErrorMessage="1" prompt="Double" sqref="C2:D6">
      <formula1>ISNUMBER(INDIRECT("R"&amp;ROW()&amp;"C"&amp;COLUMN(),FALSE))</formula1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RN17223A Water Level</v>
      </c>
    </row>
    <row r="2" spans="1:10" x14ac:dyDescent="0.25">
      <c r="A2">
        <v>17223</v>
      </c>
      <c r="B2">
        <v>17223</v>
      </c>
      <c r="C2" s="1">
        <v>-24.837533000000001</v>
      </c>
      <c r="D2" s="1">
        <v>145.43160700000001</v>
      </c>
      <c r="E2" t="s">
        <v>13</v>
      </c>
      <c r="F2" s="3">
        <v>24807</v>
      </c>
      <c r="G2">
        <v>0</v>
      </c>
      <c r="H2">
        <v>0</v>
      </c>
      <c r="I2">
        <v>0</v>
      </c>
      <c r="J2">
        <v>75.36</v>
      </c>
    </row>
    <row r="3" spans="1:10" x14ac:dyDescent="0.25">
      <c r="A3">
        <v>17223</v>
      </c>
      <c r="B3">
        <v>17223</v>
      </c>
      <c r="C3" s="1">
        <v>-24.837533000000001</v>
      </c>
      <c r="D3" s="1">
        <v>145.43160700000001</v>
      </c>
      <c r="E3" t="s">
        <v>13</v>
      </c>
      <c r="F3" t="s">
        <v>189</v>
      </c>
      <c r="G3">
        <f>DAYS360(F2,F3)</f>
        <v>642</v>
      </c>
      <c r="H3">
        <f>H2+G3</f>
        <v>642</v>
      </c>
      <c r="I3">
        <f>H3/365</f>
        <v>1.7589041095890412</v>
      </c>
      <c r="J3">
        <v>63.39</v>
      </c>
    </row>
    <row r="4" spans="1:10" x14ac:dyDescent="0.25">
      <c r="A4">
        <v>17223</v>
      </c>
      <c r="B4">
        <v>17223</v>
      </c>
      <c r="C4" s="1">
        <v>-24.837533000000001</v>
      </c>
      <c r="D4" s="1">
        <v>145.43160700000001</v>
      </c>
      <c r="E4" t="s">
        <v>13</v>
      </c>
      <c r="F4" t="s">
        <v>190</v>
      </c>
      <c r="G4">
        <f t="shared" ref="G4:G15" si="0">DAYS360(F3,F4)</f>
        <v>2441</v>
      </c>
      <c r="H4">
        <f t="shared" ref="H4:H15" si="1">H3+G4</f>
        <v>3083</v>
      </c>
      <c r="I4">
        <f t="shared" ref="I4:I15" si="2">H4/365</f>
        <v>8.4465753424657528</v>
      </c>
      <c r="J4">
        <v>63.3</v>
      </c>
    </row>
    <row r="5" spans="1:10" x14ac:dyDescent="0.25">
      <c r="A5">
        <v>17223</v>
      </c>
      <c r="B5">
        <v>17223</v>
      </c>
      <c r="C5" s="1">
        <v>-24.837533000000001</v>
      </c>
      <c r="D5" s="1">
        <v>145.43160700000001</v>
      </c>
      <c r="E5" t="s">
        <v>13</v>
      </c>
      <c r="F5" s="3">
        <v>32114</v>
      </c>
      <c r="G5">
        <f t="shared" si="0"/>
        <v>4119</v>
      </c>
      <c r="H5">
        <f t="shared" si="1"/>
        <v>7202</v>
      </c>
      <c r="I5">
        <f t="shared" si="2"/>
        <v>19.731506849315068</v>
      </c>
      <c r="J5">
        <v>62.11</v>
      </c>
    </row>
    <row r="6" spans="1:10" x14ac:dyDescent="0.25">
      <c r="A6">
        <v>17223</v>
      </c>
      <c r="B6">
        <v>17223</v>
      </c>
      <c r="C6" s="1">
        <v>-24.837533000000001</v>
      </c>
      <c r="D6" s="1">
        <v>145.43160700000001</v>
      </c>
      <c r="E6" t="s">
        <v>13</v>
      </c>
      <c r="F6" t="s">
        <v>191</v>
      </c>
      <c r="G6">
        <f t="shared" si="0"/>
        <v>321</v>
      </c>
      <c r="H6">
        <f t="shared" si="1"/>
        <v>7523</v>
      </c>
      <c r="I6">
        <f t="shared" si="2"/>
        <v>20.610958904109587</v>
      </c>
      <c r="J6">
        <v>62.75</v>
      </c>
    </row>
    <row r="7" spans="1:10" x14ac:dyDescent="0.25">
      <c r="A7">
        <v>17223</v>
      </c>
      <c r="B7">
        <v>17223</v>
      </c>
      <c r="C7" s="1">
        <v>-24.837533000000001</v>
      </c>
      <c r="D7" s="1">
        <v>145.43160700000001</v>
      </c>
      <c r="E7" t="s">
        <v>13</v>
      </c>
      <c r="F7" t="s">
        <v>192</v>
      </c>
      <c r="G7">
        <f t="shared" si="0"/>
        <v>842</v>
      </c>
      <c r="H7">
        <f t="shared" si="1"/>
        <v>8365</v>
      </c>
      <c r="I7">
        <f t="shared" si="2"/>
        <v>22.917808219178081</v>
      </c>
      <c r="J7">
        <v>62.24</v>
      </c>
    </row>
    <row r="8" spans="1:10" x14ac:dyDescent="0.25">
      <c r="A8">
        <v>17223</v>
      </c>
      <c r="B8">
        <v>17223</v>
      </c>
      <c r="C8" s="1">
        <v>-24.837533000000001</v>
      </c>
      <c r="D8" s="1">
        <v>145.43160700000001</v>
      </c>
      <c r="E8" t="s">
        <v>13</v>
      </c>
      <c r="F8" s="3">
        <v>33427</v>
      </c>
      <c r="G8">
        <f t="shared" si="0"/>
        <v>132</v>
      </c>
      <c r="H8">
        <f t="shared" si="1"/>
        <v>8497</v>
      </c>
      <c r="I8">
        <f t="shared" si="2"/>
        <v>23.279452054794522</v>
      </c>
      <c r="J8">
        <v>62.45</v>
      </c>
    </row>
    <row r="9" spans="1:10" x14ac:dyDescent="0.25">
      <c r="A9">
        <v>17223</v>
      </c>
      <c r="B9">
        <v>17223</v>
      </c>
      <c r="C9" s="1">
        <v>-24.837533000000001</v>
      </c>
      <c r="D9" s="1">
        <v>145.43160700000001</v>
      </c>
      <c r="E9" t="s">
        <v>13</v>
      </c>
      <c r="F9" s="3">
        <v>34276</v>
      </c>
      <c r="G9">
        <f t="shared" si="0"/>
        <v>835</v>
      </c>
      <c r="H9">
        <f t="shared" si="1"/>
        <v>9332</v>
      </c>
      <c r="I9">
        <f t="shared" si="2"/>
        <v>25.567123287671233</v>
      </c>
      <c r="J9">
        <v>61.43</v>
      </c>
    </row>
    <row r="10" spans="1:10" x14ac:dyDescent="0.25">
      <c r="A10">
        <v>17223</v>
      </c>
      <c r="B10">
        <v>17223</v>
      </c>
      <c r="C10" s="1">
        <v>-24.837533000000001</v>
      </c>
      <c r="D10" s="1">
        <v>145.43160700000001</v>
      </c>
      <c r="E10" t="s">
        <v>13</v>
      </c>
      <c r="F10" t="s">
        <v>179</v>
      </c>
      <c r="G10">
        <f t="shared" si="0"/>
        <v>1096</v>
      </c>
      <c r="H10">
        <f t="shared" si="1"/>
        <v>10428</v>
      </c>
      <c r="I10">
        <f t="shared" si="2"/>
        <v>28.56986301369863</v>
      </c>
      <c r="J10">
        <v>62.62</v>
      </c>
    </row>
    <row r="11" spans="1:10" x14ac:dyDescent="0.25">
      <c r="A11">
        <v>17223</v>
      </c>
      <c r="B11">
        <v>17223</v>
      </c>
      <c r="C11" s="1">
        <v>-24.837533000000001</v>
      </c>
      <c r="D11" s="1">
        <v>145.43160700000001</v>
      </c>
      <c r="E11" t="s">
        <v>13</v>
      </c>
      <c r="F11" t="s">
        <v>57</v>
      </c>
      <c r="G11">
        <f t="shared" si="0"/>
        <v>657</v>
      </c>
      <c r="H11">
        <f t="shared" si="1"/>
        <v>11085</v>
      </c>
      <c r="I11">
        <f t="shared" si="2"/>
        <v>30.36986301369863</v>
      </c>
      <c r="J11">
        <v>63.03</v>
      </c>
    </row>
    <row r="12" spans="1:10" x14ac:dyDescent="0.25">
      <c r="A12">
        <v>17223</v>
      </c>
      <c r="B12">
        <v>17223</v>
      </c>
      <c r="C12" s="1">
        <v>-24.837533000000001</v>
      </c>
      <c r="D12" s="1">
        <v>145.43160700000001</v>
      </c>
      <c r="E12" t="s">
        <v>13</v>
      </c>
      <c r="F12" t="s">
        <v>180</v>
      </c>
      <c r="G12">
        <f t="shared" si="0"/>
        <v>1048</v>
      </c>
      <c r="H12">
        <f t="shared" si="1"/>
        <v>12133</v>
      </c>
      <c r="I12">
        <f t="shared" si="2"/>
        <v>33.241095890410961</v>
      </c>
      <c r="J12">
        <v>63.03</v>
      </c>
    </row>
    <row r="13" spans="1:10" x14ac:dyDescent="0.25">
      <c r="A13">
        <v>17223</v>
      </c>
      <c r="B13">
        <v>17223</v>
      </c>
      <c r="C13" s="1">
        <v>-24.837533000000001</v>
      </c>
      <c r="D13" s="1">
        <v>145.43160700000001</v>
      </c>
      <c r="E13" t="s">
        <v>13</v>
      </c>
      <c r="F13" s="3">
        <v>37873</v>
      </c>
      <c r="G13">
        <f t="shared" si="0"/>
        <v>745</v>
      </c>
      <c r="H13">
        <f t="shared" si="1"/>
        <v>12878</v>
      </c>
      <c r="I13">
        <f t="shared" si="2"/>
        <v>35.282191780821918</v>
      </c>
      <c r="J13">
        <v>64.150000000000006</v>
      </c>
    </row>
    <row r="14" spans="1:10" x14ac:dyDescent="0.25">
      <c r="A14">
        <v>17223</v>
      </c>
      <c r="B14">
        <v>17223</v>
      </c>
      <c r="C14" s="1">
        <v>-24.837533000000001</v>
      </c>
      <c r="D14" s="1">
        <v>145.43160700000001</v>
      </c>
      <c r="E14" t="s">
        <v>13</v>
      </c>
      <c r="F14" s="3">
        <v>38966</v>
      </c>
      <c r="G14">
        <f t="shared" si="0"/>
        <v>1077</v>
      </c>
      <c r="H14">
        <f t="shared" si="1"/>
        <v>13955</v>
      </c>
      <c r="I14">
        <f t="shared" si="2"/>
        <v>38.232876712328768</v>
      </c>
      <c r="J14">
        <v>64.23</v>
      </c>
    </row>
    <row r="15" spans="1:10" x14ac:dyDescent="0.25">
      <c r="A15">
        <v>17223</v>
      </c>
      <c r="B15">
        <v>17223</v>
      </c>
      <c r="C15" s="1">
        <v>-24.837533000000001</v>
      </c>
      <c r="D15" s="1">
        <v>145.43160700000001</v>
      </c>
      <c r="E15" t="s">
        <v>13</v>
      </c>
      <c r="F15" s="3">
        <v>39969</v>
      </c>
      <c r="G15">
        <f t="shared" si="0"/>
        <v>989</v>
      </c>
      <c r="H15">
        <f t="shared" si="1"/>
        <v>14944</v>
      </c>
      <c r="I15">
        <f t="shared" si="2"/>
        <v>40.942465753424656</v>
      </c>
      <c r="J15">
        <v>65.400000000000006</v>
      </c>
    </row>
  </sheetData>
  <dataValidations count="1">
    <dataValidation type="custom" showInputMessage="1" showErrorMessage="1" prompt="Double" sqref="C2:D15">
      <formula1>ISNUMBER(INDIRECT("R"&amp;ROW()&amp;"C"&amp;COLUMN(),FALSE))</formula1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D29" sqref="D29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RN22268A Water Level</v>
      </c>
    </row>
    <row r="2" spans="1:10" x14ac:dyDescent="0.25">
      <c r="A2">
        <v>22268</v>
      </c>
      <c r="B2">
        <v>22268</v>
      </c>
      <c r="C2" s="1">
        <v>-25.188495</v>
      </c>
      <c r="D2" s="1">
        <v>146.13061300000001</v>
      </c>
      <c r="E2" t="s">
        <v>13</v>
      </c>
      <c r="F2" t="s">
        <v>193</v>
      </c>
      <c r="G2">
        <v>0</v>
      </c>
      <c r="H2">
        <v>0</v>
      </c>
      <c r="I2">
        <v>0</v>
      </c>
      <c r="J2">
        <v>41.54</v>
      </c>
    </row>
    <row r="3" spans="1:10" x14ac:dyDescent="0.25">
      <c r="A3">
        <v>22268</v>
      </c>
      <c r="B3">
        <v>22268</v>
      </c>
      <c r="C3" s="1">
        <v>-25.188495</v>
      </c>
      <c r="D3" s="1">
        <v>146.13061300000001</v>
      </c>
      <c r="E3" t="s">
        <v>13</v>
      </c>
      <c r="F3" t="s">
        <v>194</v>
      </c>
      <c r="G3">
        <f>DAYS360(F2,F3)</f>
        <v>4455</v>
      </c>
      <c r="H3">
        <f>H2+G3</f>
        <v>4455</v>
      </c>
      <c r="I3">
        <f>H3/365</f>
        <v>12.205479452054794</v>
      </c>
      <c r="J3">
        <v>38.31</v>
      </c>
    </row>
    <row r="4" spans="1:10" x14ac:dyDescent="0.25">
      <c r="A4">
        <v>22268</v>
      </c>
      <c r="B4">
        <v>22268</v>
      </c>
      <c r="C4" s="1">
        <v>-25.188495</v>
      </c>
      <c r="D4" s="1">
        <v>146.13061300000001</v>
      </c>
      <c r="E4" t="s">
        <v>13</v>
      </c>
      <c r="F4" t="s">
        <v>195</v>
      </c>
      <c r="G4">
        <f t="shared" ref="G4:G6" si="0">DAYS360(F3,F4)</f>
        <v>1081</v>
      </c>
      <c r="H4">
        <f t="shared" ref="H4:H6" si="1">H3+G4</f>
        <v>5536</v>
      </c>
      <c r="I4">
        <f t="shared" ref="I4:I6" si="2">H4/365</f>
        <v>15.167123287671233</v>
      </c>
      <c r="J4">
        <v>31.1</v>
      </c>
    </row>
    <row r="5" spans="1:10" x14ac:dyDescent="0.25">
      <c r="A5">
        <v>22268</v>
      </c>
      <c r="B5">
        <v>22268</v>
      </c>
      <c r="C5" s="1">
        <v>-25.188495</v>
      </c>
      <c r="D5" s="1">
        <v>146.13061300000001</v>
      </c>
      <c r="E5" t="s">
        <v>13</v>
      </c>
      <c r="F5" t="s">
        <v>132</v>
      </c>
      <c r="G5">
        <f t="shared" si="0"/>
        <v>1037</v>
      </c>
      <c r="H5">
        <f t="shared" si="1"/>
        <v>6573</v>
      </c>
      <c r="I5">
        <f t="shared" si="2"/>
        <v>18.008219178082193</v>
      </c>
      <c r="J5">
        <v>36.07</v>
      </c>
    </row>
    <row r="6" spans="1:10" x14ac:dyDescent="0.25">
      <c r="A6">
        <v>22268</v>
      </c>
      <c r="B6">
        <v>22268</v>
      </c>
      <c r="C6" s="1">
        <v>-25.188495</v>
      </c>
      <c r="D6" s="1">
        <v>146.13061300000001</v>
      </c>
      <c r="E6" t="s">
        <v>13</v>
      </c>
      <c r="F6" t="s">
        <v>196</v>
      </c>
      <c r="G6">
        <f t="shared" si="0"/>
        <v>913</v>
      </c>
      <c r="H6">
        <f t="shared" si="1"/>
        <v>7486</v>
      </c>
      <c r="I6">
        <f t="shared" si="2"/>
        <v>20.509589041095889</v>
      </c>
      <c r="J6">
        <v>38.01</v>
      </c>
    </row>
  </sheetData>
  <dataValidations count="1">
    <dataValidation type="custom" showInputMessage="1" showErrorMessage="1" prompt="Double" sqref="C2:D6">
      <formula1>ISNUMBER(INDIRECT("R"&amp;ROW()&amp;"C"&amp;COLUMN(),FALSE))</formula1>
    </dataValidation>
  </dataValidation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sqref="A1:J1"/>
    </sheetView>
  </sheetViews>
  <sheetFormatPr defaultRowHeight="15" x14ac:dyDescent="0.25"/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RN23043A Water Level</v>
      </c>
    </row>
    <row r="2" spans="1:10" x14ac:dyDescent="0.25">
      <c r="A2">
        <v>23043</v>
      </c>
      <c r="B2">
        <v>23043</v>
      </c>
      <c r="C2" s="2">
        <v>-23.607063</v>
      </c>
      <c r="D2" s="2">
        <v>145.29281900000001</v>
      </c>
      <c r="E2" t="s">
        <v>13</v>
      </c>
      <c r="F2" t="s">
        <v>197</v>
      </c>
      <c r="G2">
        <v>0</v>
      </c>
      <c r="H2">
        <v>0</v>
      </c>
      <c r="I2">
        <v>0</v>
      </c>
      <c r="J2">
        <v>14.29</v>
      </c>
    </row>
    <row r="3" spans="1:10" x14ac:dyDescent="0.25">
      <c r="A3">
        <v>23043</v>
      </c>
      <c r="B3">
        <v>23043</v>
      </c>
      <c r="C3" s="2">
        <v>-23.607063</v>
      </c>
      <c r="D3" s="2">
        <v>145.29281900000001</v>
      </c>
      <c r="E3" t="s">
        <v>13</v>
      </c>
      <c r="F3" t="s">
        <v>198</v>
      </c>
      <c r="G3">
        <f>DAYS360(F2,F3)</f>
        <v>2421</v>
      </c>
      <c r="H3">
        <f>H2+G3</f>
        <v>2421</v>
      </c>
      <c r="I3">
        <f>H3/365</f>
        <v>6.6328767123287671</v>
      </c>
      <c r="J3">
        <v>14</v>
      </c>
    </row>
    <row r="4" spans="1:10" x14ac:dyDescent="0.25">
      <c r="A4">
        <v>23043</v>
      </c>
      <c r="B4">
        <v>23043</v>
      </c>
      <c r="C4" s="2">
        <v>-23.607063</v>
      </c>
      <c r="D4" s="2">
        <v>145.29281900000001</v>
      </c>
      <c r="E4" t="s">
        <v>13</v>
      </c>
      <c r="F4" t="s">
        <v>199</v>
      </c>
      <c r="G4">
        <f t="shared" ref="G4:G9" si="0">DAYS360(F3,F4)</f>
        <v>728</v>
      </c>
      <c r="H4">
        <f t="shared" ref="H4:H9" si="1">H3+G4</f>
        <v>3149</v>
      </c>
      <c r="I4">
        <f t="shared" ref="I4:I9" si="2">H4/365</f>
        <v>8.6273972602739732</v>
      </c>
      <c r="J4">
        <v>14.51</v>
      </c>
    </row>
    <row r="5" spans="1:10" x14ac:dyDescent="0.25">
      <c r="A5">
        <v>23043</v>
      </c>
      <c r="B5">
        <v>23043</v>
      </c>
      <c r="C5" s="2">
        <v>-23.607063</v>
      </c>
      <c r="D5" s="2">
        <v>145.29281900000001</v>
      </c>
      <c r="E5" t="s">
        <v>13</v>
      </c>
      <c r="F5" t="s">
        <v>200</v>
      </c>
      <c r="G5">
        <f t="shared" si="0"/>
        <v>843</v>
      </c>
      <c r="H5">
        <f t="shared" si="1"/>
        <v>3992</v>
      </c>
      <c r="I5">
        <f t="shared" si="2"/>
        <v>10.936986301369863</v>
      </c>
      <c r="J5">
        <v>14.3</v>
      </c>
    </row>
    <row r="6" spans="1:10" x14ac:dyDescent="0.25">
      <c r="A6">
        <v>23043</v>
      </c>
      <c r="B6">
        <v>23043</v>
      </c>
      <c r="C6" s="2">
        <v>-23.607063</v>
      </c>
      <c r="D6" s="2">
        <v>145.29281900000001</v>
      </c>
      <c r="E6" t="s">
        <v>13</v>
      </c>
      <c r="F6" t="s">
        <v>201</v>
      </c>
      <c r="G6">
        <f t="shared" si="0"/>
        <v>1099</v>
      </c>
      <c r="H6">
        <f t="shared" si="1"/>
        <v>5091</v>
      </c>
      <c r="I6">
        <f t="shared" si="2"/>
        <v>13.947945205479453</v>
      </c>
      <c r="J6">
        <v>14.91</v>
      </c>
    </row>
    <row r="7" spans="1:10" x14ac:dyDescent="0.25">
      <c r="A7">
        <v>23043</v>
      </c>
      <c r="B7">
        <v>23043</v>
      </c>
      <c r="C7" s="2">
        <v>-23.607063</v>
      </c>
      <c r="D7" s="2">
        <v>145.29281900000001</v>
      </c>
      <c r="E7" t="s">
        <v>13</v>
      </c>
      <c r="F7" t="s">
        <v>202</v>
      </c>
      <c r="G7">
        <f t="shared" si="0"/>
        <v>1411</v>
      </c>
      <c r="H7">
        <f t="shared" si="1"/>
        <v>6502</v>
      </c>
      <c r="I7">
        <f t="shared" si="2"/>
        <v>17.813698630136987</v>
      </c>
      <c r="J7">
        <v>15.02</v>
      </c>
    </row>
    <row r="8" spans="1:10" x14ac:dyDescent="0.25">
      <c r="A8">
        <v>23043</v>
      </c>
      <c r="B8">
        <v>23043</v>
      </c>
      <c r="C8" s="2">
        <v>-23.607063</v>
      </c>
      <c r="D8" s="2">
        <v>145.29281900000001</v>
      </c>
      <c r="E8" t="s">
        <v>13</v>
      </c>
      <c r="F8" t="s">
        <v>203</v>
      </c>
      <c r="G8">
        <f t="shared" si="0"/>
        <v>1091</v>
      </c>
      <c r="H8">
        <f t="shared" si="1"/>
        <v>7593</v>
      </c>
      <c r="I8">
        <f t="shared" si="2"/>
        <v>20.802739726027397</v>
      </c>
      <c r="J8">
        <v>14.32</v>
      </c>
    </row>
    <row r="9" spans="1:10" x14ac:dyDescent="0.25">
      <c r="A9">
        <v>23043</v>
      </c>
      <c r="B9">
        <v>23043</v>
      </c>
      <c r="C9" s="2">
        <v>-23.607063</v>
      </c>
      <c r="D9" s="2">
        <v>145.29281900000001</v>
      </c>
      <c r="E9" t="s">
        <v>13</v>
      </c>
      <c r="F9" t="s">
        <v>204</v>
      </c>
      <c r="G9">
        <f t="shared" si="0"/>
        <v>1157</v>
      </c>
      <c r="H9">
        <f t="shared" si="1"/>
        <v>8750</v>
      </c>
      <c r="I9">
        <f t="shared" si="2"/>
        <v>23.972602739726028</v>
      </c>
      <c r="J9">
        <v>15.2</v>
      </c>
    </row>
  </sheetData>
  <dataValidations count="1">
    <dataValidation type="custom" showInputMessage="1" showErrorMessage="1" prompt="Double" sqref="C2:D9">
      <formula1>ISNUMBER(INDIRECT("R"&amp;ROW()&amp;"C"&amp;COLUMN(),FALSE))</formula1>
    </dataValidation>
  </dataValidation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RN23062A Water Level</v>
      </c>
    </row>
    <row r="2" spans="1:10" x14ac:dyDescent="0.25">
      <c r="A2">
        <v>23062</v>
      </c>
      <c r="B2">
        <v>23062</v>
      </c>
      <c r="C2" s="2">
        <v>-23.151509000000001</v>
      </c>
      <c r="D2" s="2">
        <v>145.26448300000001</v>
      </c>
      <c r="E2" t="s">
        <v>13</v>
      </c>
      <c r="F2" t="s">
        <v>205</v>
      </c>
      <c r="G2">
        <v>0</v>
      </c>
      <c r="H2">
        <v>0</v>
      </c>
      <c r="I2">
        <v>0</v>
      </c>
      <c r="J2">
        <v>15.32</v>
      </c>
    </row>
    <row r="3" spans="1:10" x14ac:dyDescent="0.25">
      <c r="A3">
        <v>23062</v>
      </c>
      <c r="B3">
        <v>23062</v>
      </c>
      <c r="C3" s="2">
        <v>-23.151509000000001</v>
      </c>
      <c r="D3" s="2">
        <v>145.26448300000001</v>
      </c>
      <c r="E3" t="s">
        <v>13</v>
      </c>
      <c r="F3" t="s">
        <v>206</v>
      </c>
      <c r="G3">
        <f>DAYS360(F2,F3)</f>
        <v>602</v>
      </c>
      <c r="H3">
        <f>H2+G3</f>
        <v>602</v>
      </c>
      <c r="I3">
        <f>H3/365</f>
        <v>1.6493150684931508</v>
      </c>
      <c r="J3">
        <v>16.34</v>
      </c>
    </row>
    <row r="4" spans="1:10" x14ac:dyDescent="0.25">
      <c r="A4">
        <v>23062</v>
      </c>
      <c r="B4">
        <v>23062</v>
      </c>
      <c r="C4" s="2">
        <v>-23.151509000000001</v>
      </c>
      <c r="D4" s="2">
        <v>145.26448300000001</v>
      </c>
      <c r="E4" t="s">
        <v>13</v>
      </c>
      <c r="F4" t="s">
        <v>207</v>
      </c>
      <c r="G4">
        <f t="shared" ref="G4:G11" si="0">DAYS360(F3,F4)</f>
        <v>718</v>
      </c>
      <c r="H4">
        <f t="shared" ref="H4:H11" si="1">H3+G4</f>
        <v>1320</v>
      </c>
      <c r="I4">
        <f t="shared" ref="I4:I11" si="2">H4/365</f>
        <v>3.6164383561643834</v>
      </c>
      <c r="J4">
        <v>18.690000000000001</v>
      </c>
    </row>
    <row r="5" spans="1:10" x14ac:dyDescent="0.25">
      <c r="A5">
        <v>23062</v>
      </c>
      <c r="B5">
        <v>23062</v>
      </c>
      <c r="C5" s="2">
        <v>-23.151509000000001</v>
      </c>
      <c r="D5" s="2">
        <v>145.26448300000001</v>
      </c>
      <c r="E5" t="s">
        <v>13</v>
      </c>
      <c r="F5" s="3">
        <v>33245</v>
      </c>
      <c r="G5">
        <f t="shared" si="0"/>
        <v>51</v>
      </c>
      <c r="H5">
        <f t="shared" si="1"/>
        <v>1371</v>
      </c>
      <c r="I5">
        <f t="shared" si="2"/>
        <v>3.7561643835616438</v>
      </c>
      <c r="J5">
        <v>18.98</v>
      </c>
    </row>
    <row r="6" spans="1:10" x14ac:dyDescent="0.25">
      <c r="A6">
        <v>23062</v>
      </c>
      <c r="B6">
        <v>23062</v>
      </c>
      <c r="C6" s="2">
        <v>-23.151509000000001</v>
      </c>
      <c r="D6" s="2">
        <v>145.26448300000001</v>
      </c>
      <c r="E6" t="s">
        <v>13</v>
      </c>
      <c r="F6" t="s">
        <v>208</v>
      </c>
      <c r="G6">
        <f t="shared" si="0"/>
        <v>202</v>
      </c>
      <c r="H6">
        <f t="shared" si="1"/>
        <v>1573</v>
      </c>
      <c r="I6">
        <f t="shared" si="2"/>
        <v>4.3095890410958901</v>
      </c>
      <c r="J6">
        <v>18.88</v>
      </c>
    </row>
    <row r="7" spans="1:10" x14ac:dyDescent="0.25">
      <c r="A7">
        <v>23062</v>
      </c>
      <c r="B7">
        <v>23062</v>
      </c>
      <c r="C7" s="2">
        <v>-23.151509000000001</v>
      </c>
      <c r="D7" s="2">
        <v>145.26448300000001</v>
      </c>
      <c r="E7" t="s">
        <v>13</v>
      </c>
      <c r="F7" s="3">
        <v>33973</v>
      </c>
      <c r="G7">
        <f t="shared" si="0"/>
        <v>515</v>
      </c>
      <c r="H7">
        <f t="shared" si="1"/>
        <v>2088</v>
      </c>
      <c r="I7">
        <f t="shared" si="2"/>
        <v>5.720547945205479</v>
      </c>
      <c r="J7">
        <v>19.29</v>
      </c>
    </row>
    <row r="8" spans="1:10" x14ac:dyDescent="0.25">
      <c r="A8">
        <v>23062</v>
      </c>
      <c r="B8">
        <v>23062</v>
      </c>
      <c r="C8" s="2">
        <v>-23.151509000000001</v>
      </c>
      <c r="D8" s="2">
        <v>145.26448300000001</v>
      </c>
      <c r="E8" t="s">
        <v>13</v>
      </c>
      <c r="F8" t="s">
        <v>209</v>
      </c>
      <c r="G8">
        <f t="shared" si="0"/>
        <v>1184</v>
      </c>
      <c r="H8">
        <f t="shared" si="1"/>
        <v>3272</v>
      </c>
      <c r="I8">
        <f t="shared" si="2"/>
        <v>8.9643835616438352</v>
      </c>
      <c r="J8">
        <v>19.920000000000002</v>
      </c>
    </row>
    <row r="9" spans="1:10" x14ac:dyDescent="0.25">
      <c r="A9">
        <v>23062</v>
      </c>
      <c r="B9">
        <v>23062</v>
      </c>
      <c r="C9" s="2">
        <v>-23.151509000000001</v>
      </c>
      <c r="D9" s="2">
        <v>145.26448300000001</v>
      </c>
      <c r="E9" t="s">
        <v>13</v>
      </c>
      <c r="F9" s="3">
        <v>36683</v>
      </c>
      <c r="G9">
        <f t="shared" si="0"/>
        <v>1488</v>
      </c>
      <c r="H9">
        <f t="shared" si="1"/>
        <v>4760</v>
      </c>
      <c r="I9">
        <f t="shared" si="2"/>
        <v>13.04109589041096</v>
      </c>
      <c r="J9">
        <v>20.74</v>
      </c>
    </row>
    <row r="10" spans="1:10" x14ac:dyDescent="0.25">
      <c r="A10">
        <v>23062</v>
      </c>
      <c r="B10">
        <v>23062</v>
      </c>
      <c r="C10" s="2">
        <v>-23.151509000000001</v>
      </c>
      <c r="D10" s="2">
        <v>145.26448300000001</v>
      </c>
      <c r="E10" t="s">
        <v>13</v>
      </c>
      <c r="F10" t="s">
        <v>210</v>
      </c>
      <c r="G10">
        <f t="shared" si="0"/>
        <v>1094</v>
      </c>
      <c r="H10">
        <f t="shared" si="1"/>
        <v>5854</v>
      </c>
      <c r="I10">
        <f t="shared" si="2"/>
        <v>16.038356164383561</v>
      </c>
      <c r="J10">
        <v>20.12</v>
      </c>
    </row>
    <row r="11" spans="1:10" x14ac:dyDescent="0.25">
      <c r="A11">
        <v>23062</v>
      </c>
      <c r="B11">
        <v>23062</v>
      </c>
      <c r="C11" s="2">
        <v>-23.151509000000001</v>
      </c>
      <c r="D11" s="2">
        <v>145.26448300000001</v>
      </c>
      <c r="E11" t="s">
        <v>13</v>
      </c>
      <c r="F11" s="3">
        <v>38843</v>
      </c>
      <c r="G11">
        <f t="shared" si="0"/>
        <v>1036</v>
      </c>
      <c r="H11">
        <f t="shared" si="1"/>
        <v>6890</v>
      </c>
      <c r="I11">
        <f t="shared" si="2"/>
        <v>18.876712328767123</v>
      </c>
      <c r="J11">
        <v>21.21</v>
      </c>
    </row>
  </sheetData>
  <dataValidations count="1">
    <dataValidation type="custom" showInputMessage="1" showErrorMessage="1" prompt="Double" sqref="C2:D11">
      <formula1>ISNUMBER(INDIRECT("R"&amp;ROW()&amp;"C"&amp;COLUMN(),FALSE))</formula1>
    </dataValidation>
  </dataValidation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RN50593A Water Level</v>
      </c>
    </row>
    <row r="2" spans="1:10" x14ac:dyDescent="0.25">
      <c r="A2">
        <v>50593</v>
      </c>
      <c r="B2">
        <v>50593</v>
      </c>
      <c r="C2" s="1">
        <v>-25.063462000000001</v>
      </c>
      <c r="D2" s="1">
        <v>146.26395400000001</v>
      </c>
      <c r="E2" t="s">
        <v>13</v>
      </c>
      <c r="F2" t="s">
        <v>211</v>
      </c>
      <c r="G2">
        <v>0</v>
      </c>
      <c r="H2">
        <v>0</v>
      </c>
      <c r="I2">
        <v>0</v>
      </c>
      <c r="J2">
        <v>13.35</v>
      </c>
    </row>
    <row r="3" spans="1:10" x14ac:dyDescent="0.25">
      <c r="A3">
        <v>50593</v>
      </c>
      <c r="B3">
        <v>50593</v>
      </c>
      <c r="C3" s="1">
        <v>-25.063462000000001</v>
      </c>
      <c r="D3" s="1">
        <v>146.26395400000001</v>
      </c>
      <c r="E3" t="s">
        <v>13</v>
      </c>
      <c r="F3" t="s">
        <v>212</v>
      </c>
      <c r="G3">
        <f>DAYS360(F2,F3)</f>
        <v>2526</v>
      </c>
      <c r="H3">
        <f>H2+G3</f>
        <v>2526</v>
      </c>
      <c r="I3">
        <f>H3/365</f>
        <v>6.9205479452054792</v>
      </c>
      <c r="J3">
        <v>17.57</v>
      </c>
    </row>
    <row r="4" spans="1:10" x14ac:dyDescent="0.25">
      <c r="A4">
        <v>50593</v>
      </c>
      <c r="B4">
        <v>50593</v>
      </c>
      <c r="C4" s="1">
        <v>-25.063462000000001</v>
      </c>
      <c r="D4" s="1">
        <v>146.26395400000001</v>
      </c>
      <c r="E4" t="s">
        <v>13</v>
      </c>
      <c r="F4" s="3">
        <v>36710</v>
      </c>
      <c r="G4">
        <f t="shared" ref="G4:G7" si="0">DAYS360(F3,F4)</f>
        <v>1777</v>
      </c>
      <c r="H4">
        <f t="shared" ref="H4:H7" si="1">H3+G4</f>
        <v>4303</v>
      </c>
      <c r="I4">
        <f t="shared" ref="I4:I7" si="2">H4/365</f>
        <v>11.789041095890411</v>
      </c>
      <c r="J4">
        <v>17.98</v>
      </c>
    </row>
    <row r="5" spans="1:10" x14ac:dyDescent="0.25">
      <c r="A5">
        <v>50593</v>
      </c>
      <c r="B5">
        <v>50593</v>
      </c>
      <c r="C5" s="1">
        <v>-25.063462000000001</v>
      </c>
      <c r="D5" s="1">
        <v>146.26395400000001</v>
      </c>
      <c r="E5" t="s">
        <v>13</v>
      </c>
      <c r="F5" s="3">
        <v>37630</v>
      </c>
      <c r="G5">
        <f t="shared" si="0"/>
        <v>906</v>
      </c>
      <c r="H5">
        <f t="shared" si="1"/>
        <v>5209</v>
      </c>
      <c r="I5">
        <f t="shared" si="2"/>
        <v>14.271232876712329</v>
      </c>
      <c r="J5">
        <v>18.09</v>
      </c>
    </row>
    <row r="6" spans="1:10" x14ac:dyDescent="0.25">
      <c r="A6">
        <v>50593</v>
      </c>
      <c r="B6">
        <v>50593</v>
      </c>
      <c r="C6" s="1">
        <v>-25.063462000000001</v>
      </c>
      <c r="D6" s="1">
        <v>146.26395400000001</v>
      </c>
      <c r="E6" t="s">
        <v>13</v>
      </c>
      <c r="F6" t="s">
        <v>213</v>
      </c>
      <c r="G6">
        <f t="shared" si="0"/>
        <v>1388</v>
      </c>
      <c r="H6">
        <f t="shared" si="1"/>
        <v>6597</v>
      </c>
      <c r="I6">
        <f t="shared" si="2"/>
        <v>18.073972602739726</v>
      </c>
      <c r="J6">
        <v>17.88</v>
      </c>
    </row>
    <row r="7" spans="1:10" x14ac:dyDescent="0.25">
      <c r="A7">
        <v>50593</v>
      </c>
      <c r="B7">
        <v>50593</v>
      </c>
      <c r="C7" s="1">
        <v>-25.063462000000001</v>
      </c>
      <c r="D7" s="1">
        <v>146.26395400000001</v>
      </c>
      <c r="E7" t="s">
        <v>13</v>
      </c>
      <c r="F7" t="s">
        <v>214</v>
      </c>
      <c r="G7">
        <f t="shared" si="0"/>
        <v>1261</v>
      </c>
      <c r="H7">
        <f t="shared" si="1"/>
        <v>7858</v>
      </c>
      <c r="I7">
        <f t="shared" si="2"/>
        <v>21.528767123287672</v>
      </c>
      <c r="J7">
        <v>18.149999999999999</v>
      </c>
    </row>
  </sheetData>
  <dataValidations count="1">
    <dataValidation type="custom" showInputMessage="1" showErrorMessage="1" prompt="Double" sqref="C2:D7">
      <formula1>ISNUMBER(INDIRECT("R"&amp;ROW()&amp;"C"&amp;COLUMN(),FALSE))</formula1>
    </dataValidation>
  </dataValidation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RN50683A Water Level</v>
      </c>
    </row>
    <row r="2" spans="1:10" x14ac:dyDescent="0.25">
      <c r="A2">
        <v>50683</v>
      </c>
      <c r="B2">
        <v>50683</v>
      </c>
      <c r="C2" s="2">
        <v>-26.277685000000002</v>
      </c>
      <c r="D2" s="2">
        <v>146.37147400000001</v>
      </c>
      <c r="E2" t="s">
        <v>13</v>
      </c>
      <c r="F2" s="3">
        <v>32851</v>
      </c>
      <c r="G2">
        <v>0</v>
      </c>
      <c r="H2">
        <v>0</v>
      </c>
      <c r="I2">
        <v>0</v>
      </c>
      <c r="J2">
        <v>6.4</v>
      </c>
    </row>
    <row r="3" spans="1:10" x14ac:dyDescent="0.25">
      <c r="A3">
        <v>50683</v>
      </c>
      <c r="B3">
        <v>50683</v>
      </c>
      <c r="C3" s="2">
        <v>-26.277685000000002</v>
      </c>
      <c r="D3" s="2">
        <v>146.37147400000001</v>
      </c>
      <c r="E3" t="s">
        <v>13</v>
      </c>
      <c r="F3" t="s">
        <v>215</v>
      </c>
      <c r="G3">
        <f>DAYS360(F2,F3)</f>
        <v>1966</v>
      </c>
      <c r="H3">
        <f>H2+G3</f>
        <v>1966</v>
      </c>
      <c r="I3">
        <f>H3/365</f>
        <v>5.3863013698630136</v>
      </c>
      <c r="J3">
        <v>6.13</v>
      </c>
    </row>
    <row r="4" spans="1:10" x14ac:dyDescent="0.25">
      <c r="A4">
        <v>50683</v>
      </c>
      <c r="B4">
        <v>50683</v>
      </c>
      <c r="C4" s="2">
        <v>-26.277685000000002</v>
      </c>
      <c r="D4" s="2">
        <v>146.37147400000001</v>
      </c>
      <c r="E4" t="s">
        <v>13</v>
      </c>
      <c r="F4" t="s">
        <v>216</v>
      </c>
      <c r="G4">
        <f t="shared" ref="G4:G7" si="0">DAYS360(F3,F4)</f>
        <v>2660</v>
      </c>
      <c r="H4">
        <f t="shared" ref="H4:H7" si="1">H3+G4</f>
        <v>4626</v>
      </c>
      <c r="I4">
        <f t="shared" ref="I4:I7" si="2">H4/365</f>
        <v>12.673972602739726</v>
      </c>
      <c r="J4">
        <v>4.6900000000000004</v>
      </c>
    </row>
    <row r="5" spans="1:10" x14ac:dyDescent="0.25">
      <c r="A5">
        <v>50683</v>
      </c>
      <c r="B5">
        <v>50683</v>
      </c>
      <c r="C5" s="2">
        <v>-26.277685000000002</v>
      </c>
      <c r="D5" s="2">
        <v>146.37147400000001</v>
      </c>
      <c r="E5" t="s">
        <v>13</v>
      </c>
      <c r="F5" t="s">
        <v>217</v>
      </c>
      <c r="G5">
        <f t="shared" si="0"/>
        <v>903</v>
      </c>
      <c r="H5">
        <f t="shared" si="1"/>
        <v>5529</v>
      </c>
      <c r="I5">
        <f t="shared" si="2"/>
        <v>15.147945205479452</v>
      </c>
      <c r="J5">
        <v>4.59</v>
      </c>
    </row>
    <row r="6" spans="1:10" x14ac:dyDescent="0.25">
      <c r="A6">
        <v>50683</v>
      </c>
      <c r="B6">
        <v>50683</v>
      </c>
      <c r="C6" s="2">
        <v>-26.277685000000002</v>
      </c>
      <c r="D6" s="2">
        <v>146.37147400000001</v>
      </c>
      <c r="E6" t="s">
        <v>13</v>
      </c>
      <c r="F6" s="3">
        <v>39490</v>
      </c>
      <c r="G6">
        <f t="shared" si="0"/>
        <v>1014</v>
      </c>
      <c r="H6">
        <f t="shared" si="1"/>
        <v>6543</v>
      </c>
      <c r="I6">
        <f t="shared" si="2"/>
        <v>17.926027397260274</v>
      </c>
      <c r="J6">
        <v>5.52</v>
      </c>
    </row>
    <row r="7" spans="1:10" x14ac:dyDescent="0.25">
      <c r="A7">
        <v>50683</v>
      </c>
      <c r="B7">
        <v>50683</v>
      </c>
      <c r="C7" s="2">
        <v>-26.277685000000002</v>
      </c>
      <c r="D7" s="2">
        <v>146.37147400000001</v>
      </c>
      <c r="E7" t="s">
        <v>13</v>
      </c>
      <c r="F7" s="3">
        <v>40187</v>
      </c>
      <c r="G7">
        <f t="shared" si="0"/>
        <v>687</v>
      </c>
      <c r="H7">
        <f t="shared" si="1"/>
        <v>7230</v>
      </c>
      <c r="I7">
        <f t="shared" si="2"/>
        <v>19.80821917808219</v>
      </c>
      <c r="J7">
        <v>4.87</v>
      </c>
    </row>
  </sheetData>
  <dataValidations count="1">
    <dataValidation type="custom" showInputMessage="1" showErrorMessage="1" prompt="Double" sqref="C2:D7">
      <formula1>ISNUMBER(INDIRECT("R"&amp;ROW()&amp;"C"&amp;COLUMN(),FALSE))</formula1>
    </dataValidation>
  </dataValidation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RN50842A Water Level</v>
      </c>
    </row>
    <row r="2" spans="1:10" x14ac:dyDescent="0.25">
      <c r="A2">
        <v>50842</v>
      </c>
      <c r="B2">
        <v>50842</v>
      </c>
      <c r="C2" s="2">
        <v>-26.447702</v>
      </c>
      <c r="D2" s="2">
        <v>146.19227000000001</v>
      </c>
      <c r="E2" t="s">
        <v>13</v>
      </c>
      <c r="F2" s="3">
        <v>35612</v>
      </c>
      <c r="G2">
        <v>0</v>
      </c>
      <c r="H2">
        <v>0</v>
      </c>
      <c r="I2">
        <v>0</v>
      </c>
      <c r="J2">
        <v>10.88</v>
      </c>
    </row>
    <row r="3" spans="1:10" x14ac:dyDescent="0.25">
      <c r="A3">
        <v>50842</v>
      </c>
      <c r="B3">
        <v>50842</v>
      </c>
      <c r="C3" s="2">
        <v>-26.447702</v>
      </c>
      <c r="D3" s="2">
        <v>146.19227000000001</v>
      </c>
      <c r="E3" t="s">
        <v>13</v>
      </c>
      <c r="F3" t="s">
        <v>218</v>
      </c>
      <c r="G3">
        <f>DAYS360(F2,F3)</f>
        <v>1573</v>
      </c>
      <c r="H3">
        <f>H2+G3</f>
        <v>1573</v>
      </c>
      <c r="I3">
        <f>H3/365</f>
        <v>4.3095890410958901</v>
      </c>
      <c r="J3">
        <v>11.85</v>
      </c>
    </row>
    <row r="4" spans="1:10" x14ac:dyDescent="0.25">
      <c r="A4">
        <v>50842</v>
      </c>
      <c r="B4">
        <v>50842</v>
      </c>
      <c r="C4" s="2">
        <v>-26.447702</v>
      </c>
      <c r="D4" s="2">
        <v>146.19227000000001</v>
      </c>
      <c r="E4" t="s">
        <v>13</v>
      </c>
      <c r="F4" t="s">
        <v>219</v>
      </c>
      <c r="G4">
        <f t="shared" ref="G4:G5" si="0">DAYS360(F3,F4)</f>
        <v>850</v>
      </c>
      <c r="H4">
        <f t="shared" ref="H4:H5" si="1">H3+G4</f>
        <v>2423</v>
      </c>
      <c r="I4">
        <f t="shared" ref="I4:I5" si="2">H4/365</f>
        <v>6.6383561643835618</v>
      </c>
      <c r="J4">
        <v>10.01</v>
      </c>
    </row>
    <row r="5" spans="1:10" x14ac:dyDescent="0.25">
      <c r="A5">
        <v>50842</v>
      </c>
      <c r="B5">
        <v>50842</v>
      </c>
      <c r="C5" s="2">
        <v>-26.447702</v>
      </c>
      <c r="D5" s="2">
        <v>146.19227000000001</v>
      </c>
      <c r="E5" t="s">
        <v>13</v>
      </c>
      <c r="F5" s="3">
        <v>39084</v>
      </c>
      <c r="G5">
        <f t="shared" si="0"/>
        <v>998</v>
      </c>
      <c r="H5">
        <f t="shared" si="1"/>
        <v>3421</v>
      </c>
      <c r="I5">
        <f t="shared" si="2"/>
        <v>9.3726027397260268</v>
      </c>
      <c r="J5">
        <v>13.49</v>
      </c>
    </row>
  </sheetData>
  <dataValidations count="1">
    <dataValidation type="custom" showInputMessage="1" showErrorMessage="1" prompt="Double" sqref="C2:D5">
      <formula1>ISNUMBER(INDIRECT("R"&amp;ROW()&amp;"C"&amp;COLUMN(),FALSE))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RN389A Water Level</v>
      </c>
    </row>
    <row r="2" spans="1:10" x14ac:dyDescent="0.25">
      <c r="A2">
        <v>389</v>
      </c>
      <c r="B2">
        <v>389</v>
      </c>
      <c r="C2" s="1">
        <v>-20.660699999999999</v>
      </c>
      <c r="D2" s="1">
        <v>142.21672000000001</v>
      </c>
      <c r="E2" t="s">
        <v>13</v>
      </c>
      <c r="F2" s="3">
        <v>10228</v>
      </c>
      <c r="G2">
        <v>0</v>
      </c>
      <c r="H2">
        <v>0</v>
      </c>
      <c r="I2">
        <v>0</v>
      </c>
      <c r="J2">
        <v>43.54</v>
      </c>
    </row>
    <row r="3" spans="1:10" x14ac:dyDescent="0.25">
      <c r="A3">
        <v>389</v>
      </c>
      <c r="B3">
        <v>389</v>
      </c>
      <c r="C3" s="1">
        <v>-20.660699999999999</v>
      </c>
      <c r="D3" s="1">
        <v>142.21672000000001</v>
      </c>
      <c r="E3" t="s">
        <v>13</v>
      </c>
      <c r="F3" s="3">
        <v>10472</v>
      </c>
      <c r="G3">
        <f>DAYS360(F2,F3)</f>
        <v>240</v>
      </c>
      <c r="H3">
        <f>H2+G3</f>
        <v>240</v>
      </c>
      <c r="I3">
        <f>H3/365</f>
        <v>0.65753424657534243</v>
      </c>
      <c r="J3">
        <v>43.59</v>
      </c>
    </row>
    <row r="4" spans="1:10" x14ac:dyDescent="0.25">
      <c r="A4">
        <v>389</v>
      </c>
      <c r="B4">
        <v>389</v>
      </c>
      <c r="C4" s="1">
        <v>-20.660699999999999</v>
      </c>
      <c r="D4" s="1">
        <v>142.21672000000001</v>
      </c>
      <c r="E4" t="s">
        <v>13</v>
      </c>
      <c r="F4" t="s">
        <v>28</v>
      </c>
      <c r="G4">
        <f t="shared" ref="G4:G15" si="0">DAYS360(F3,F4)</f>
        <v>15982</v>
      </c>
      <c r="H4">
        <f t="shared" ref="H4:H15" si="1">H3+G4</f>
        <v>16222</v>
      </c>
      <c r="I4">
        <f t="shared" ref="I4:I15" si="2">H4/365</f>
        <v>44.443835616438356</v>
      </c>
      <c r="J4">
        <v>43.83</v>
      </c>
    </row>
    <row r="5" spans="1:10" x14ac:dyDescent="0.25">
      <c r="A5">
        <v>389</v>
      </c>
      <c r="B5">
        <v>389</v>
      </c>
      <c r="C5" s="1">
        <v>-20.660699999999999</v>
      </c>
      <c r="D5" s="1">
        <v>142.21672000000001</v>
      </c>
      <c r="E5" t="s">
        <v>13</v>
      </c>
      <c r="F5" t="s">
        <v>29</v>
      </c>
      <c r="G5">
        <f>DAYS360(F4,F5)</f>
        <v>658</v>
      </c>
      <c r="H5">
        <f t="shared" si="1"/>
        <v>16880</v>
      </c>
      <c r="I5">
        <f t="shared" si="2"/>
        <v>46.246575342465754</v>
      </c>
      <c r="J5">
        <v>45.77</v>
      </c>
    </row>
    <row r="6" spans="1:10" x14ac:dyDescent="0.25">
      <c r="A6">
        <v>389</v>
      </c>
      <c r="B6">
        <v>389</v>
      </c>
      <c r="C6" s="1">
        <v>-20.660699999999999</v>
      </c>
      <c r="D6" s="1">
        <v>142.21672000000001</v>
      </c>
      <c r="E6" t="s">
        <v>13</v>
      </c>
      <c r="F6" s="3">
        <v>29469</v>
      </c>
      <c r="G6">
        <f t="shared" si="0"/>
        <v>2084</v>
      </c>
      <c r="H6">
        <f t="shared" si="1"/>
        <v>18964</v>
      </c>
      <c r="I6">
        <f t="shared" si="2"/>
        <v>51.956164383561642</v>
      </c>
      <c r="J6">
        <v>44.06</v>
      </c>
    </row>
    <row r="7" spans="1:10" x14ac:dyDescent="0.25">
      <c r="A7">
        <v>389</v>
      </c>
      <c r="B7">
        <v>389</v>
      </c>
      <c r="C7" s="1">
        <v>-20.660699999999999</v>
      </c>
      <c r="D7" s="1">
        <v>142.21672000000001</v>
      </c>
      <c r="E7" t="s">
        <v>13</v>
      </c>
      <c r="F7" s="3">
        <v>31781</v>
      </c>
      <c r="G7">
        <f t="shared" si="0"/>
        <v>2279</v>
      </c>
      <c r="H7">
        <f t="shared" si="1"/>
        <v>21243</v>
      </c>
      <c r="I7">
        <f t="shared" si="2"/>
        <v>58.2</v>
      </c>
      <c r="J7">
        <v>43.42</v>
      </c>
    </row>
    <row r="8" spans="1:10" x14ac:dyDescent="0.25">
      <c r="A8">
        <v>389</v>
      </c>
      <c r="B8">
        <v>389</v>
      </c>
      <c r="C8" s="1">
        <v>-20.660699999999999</v>
      </c>
      <c r="D8" s="1">
        <v>142.21672000000001</v>
      </c>
      <c r="E8" t="s">
        <v>13</v>
      </c>
      <c r="F8" t="s">
        <v>30</v>
      </c>
      <c r="G8">
        <f t="shared" si="0"/>
        <v>972</v>
      </c>
      <c r="H8">
        <f t="shared" si="1"/>
        <v>22215</v>
      </c>
      <c r="I8">
        <f t="shared" si="2"/>
        <v>60.863013698630134</v>
      </c>
      <c r="J8">
        <v>44.03</v>
      </c>
    </row>
    <row r="9" spans="1:10" x14ac:dyDescent="0.25">
      <c r="A9">
        <v>389</v>
      </c>
      <c r="B9">
        <v>389</v>
      </c>
      <c r="C9" s="1">
        <v>-20.660699999999999</v>
      </c>
      <c r="D9" s="1">
        <v>142.21672000000001</v>
      </c>
      <c r="E9" t="s">
        <v>13</v>
      </c>
      <c r="F9" s="3">
        <v>33515</v>
      </c>
      <c r="G9">
        <f t="shared" si="0"/>
        <v>738</v>
      </c>
      <c r="H9">
        <f t="shared" si="1"/>
        <v>22953</v>
      </c>
      <c r="I9">
        <f t="shared" si="2"/>
        <v>62.884931506849313</v>
      </c>
      <c r="J9">
        <v>42.39</v>
      </c>
    </row>
    <row r="10" spans="1:10" x14ac:dyDescent="0.25">
      <c r="A10">
        <v>389</v>
      </c>
      <c r="B10">
        <v>389</v>
      </c>
      <c r="C10" s="1">
        <v>-20.660699999999999</v>
      </c>
      <c r="D10" s="1">
        <v>142.21672000000001</v>
      </c>
      <c r="E10" t="s">
        <v>13</v>
      </c>
      <c r="F10" t="s">
        <v>31</v>
      </c>
      <c r="G10">
        <f t="shared" si="0"/>
        <v>612</v>
      </c>
      <c r="H10">
        <f t="shared" si="1"/>
        <v>23565</v>
      </c>
      <c r="I10">
        <f t="shared" si="2"/>
        <v>64.561643835616437</v>
      </c>
      <c r="J10">
        <v>43.11</v>
      </c>
    </row>
    <row r="11" spans="1:10" x14ac:dyDescent="0.25">
      <c r="A11">
        <v>389</v>
      </c>
      <c r="B11">
        <v>389</v>
      </c>
      <c r="C11" s="1">
        <v>-20.660699999999999</v>
      </c>
      <c r="D11" s="1">
        <v>142.21672000000001</v>
      </c>
      <c r="E11" t="s">
        <v>13</v>
      </c>
      <c r="F11" t="s">
        <v>32</v>
      </c>
      <c r="G11">
        <f t="shared" si="0"/>
        <v>1117</v>
      </c>
      <c r="H11">
        <f t="shared" si="1"/>
        <v>24682</v>
      </c>
      <c r="I11">
        <f t="shared" si="2"/>
        <v>67.62191780821918</v>
      </c>
      <c r="J11">
        <v>46.48</v>
      </c>
    </row>
    <row r="12" spans="1:10" x14ac:dyDescent="0.25">
      <c r="A12">
        <v>389</v>
      </c>
      <c r="B12">
        <v>389</v>
      </c>
      <c r="C12" s="1">
        <v>-20.660699999999999</v>
      </c>
      <c r="D12" s="1">
        <v>142.21672000000001</v>
      </c>
      <c r="E12" t="s">
        <v>13</v>
      </c>
      <c r="F12" t="s">
        <v>33</v>
      </c>
      <c r="G12">
        <f t="shared" si="0"/>
        <v>924</v>
      </c>
      <c r="H12">
        <f t="shared" si="1"/>
        <v>25606</v>
      </c>
      <c r="I12">
        <f t="shared" si="2"/>
        <v>70.153424657534245</v>
      </c>
      <c r="J12">
        <v>48.52</v>
      </c>
    </row>
    <row r="13" spans="1:10" x14ac:dyDescent="0.25">
      <c r="A13">
        <v>389</v>
      </c>
      <c r="B13">
        <v>389</v>
      </c>
      <c r="C13" s="1">
        <v>-20.660699999999999</v>
      </c>
      <c r="D13" s="1">
        <v>142.21672000000001</v>
      </c>
      <c r="E13" t="s">
        <v>13</v>
      </c>
      <c r="F13" t="s">
        <v>34</v>
      </c>
      <c r="G13">
        <f t="shared" si="0"/>
        <v>1145</v>
      </c>
      <c r="H13">
        <f t="shared" si="1"/>
        <v>26751</v>
      </c>
      <c r="I13">
        <f t="shared" si="2"/>
        <v>73.290410958904104</v>
      </c>
      <c r="J13">
        <v>50.16</v>
      </c>
    </row>
    <row r="14" spans="1:10" x14ac:dyDescent="0.25">
      <c r="A14">
        <v>389</v>
      </c>
      <c r="B14">
        <v>389</v>
      </c>
      <c r="C14" s="1">
        <v>-20.660699999999999</v>
      </c>
      <c r="D14" s="1">
        <v>142.21672000000001</v>
      </c>
      <c r="E14" t="s">
        <v>13</v>
      </c>
      <c r="F14" s="3">
        <v>38506</v>
      </c>
      <c r="G14">
        <f t="shared" si="0"/>
        <v>1121</v>
      </c>
      <c r="H14">
        <f t="shared" si="1"/>
        <v>27872</v>
      </c>
      <c r="I14">
        <f t="shared" si="2"/>
        <v>76.361643835616434</v>
      </c>
      <c r="J14">
        <v>51.33</v>
      </c>
    </row>
    <row r="15" spans="1:10" x14ac:dyDescent="0.25">
      <c r="A15">
        <v>389</v>
      </c>
      <c r="B15">
        <v>389</v>
      </c>
      <c r="C15" s="1">
        <v>-20.660699999999999</v>
      </c>
      <c r="D15" s="1">
        <v>142.21672000000001</v>
      </c>
      <c r="E15" t="s">
        <v>13</v>
      </c>
      <c r="F15" s="3">
        <v>39759</v>
      </c>
      <c r="G15">
        <f t="shared" si="0"/>
        <v>1234</v>
      </c>
      <c r="H15">
        <f t="shared" si="1"/>
        <v>29106</v>
      </c>
      <c r="I15">
        <f t="shared" si="2"/>
        <v>79.742465753424653</v>
      </c>
      <c r="J15">
        <v>52.61</v>
      </c>
    </row>
  </sheetData>
  <dataValidations count="1">
    <dataValidation type="custom" showInputMessage="1" showErrorMessage="1" prompt="Double" sqref="C2:D15">
      <formula1>ISNUMBER(INDIRECT("R"&amp;ROW()&amp;"C"&amp;COLUMN(),FALSE))</formula1>
    </dataValidation>
  </dataValidation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RN51290A Water Level</v>
      </c>
    </row>
    <row r="2" spans="1:10" x14ac:dyDescent="0.25">
      <c r="A2">
        <v>51290</v>
      </c>
      <c r="B2">
        <v>51290</v>
      </c>
      <c r="C2" s="2">
        <v>-24.778169999999999</v>
      </c>
      <c r="D2" s="2">
        <v>145.726157</v>
      </c>
      <c r="E2" t="s">
        <v>13</v>
      </c>
      <c r="F2" t="s">
        <v>220</v>
      </c>
      <c r="G2">
        <v>0</v>
      </c>
      <c r="H2">
        <v>0</v>
      </c>
      <c r="I2">
        <v>0</v>
      </c>
      <c r="J2">
        <v>20.329999999999998</v>
      </c>
    </row>
    <row r="3" spans="1:10" x14ac:dyDescent="0.25">
      <c r="A3">
        <v>51290</v>
      </c>
      <c r="B3">
        <v>51290</v>
      </c>
      <c r="C3" s="2">
        <v>-24.778169999999999</v>
      </c>
      <c r="D3" s="2">
        <v>145.726157</v>
      </c>
      <c r="E3" t="s">
        <v>13</v>
      </c>
      <c r="F3" t="s">
        <v>221</v>
      </c>
      <c r="G3">
        <f>DAYS360(F2,F3)</f>
        <v>1600</v>
      </c>
      <c r="H3">
        <f>H2+G3</f>
        <v>1600</v>
      </c>
      <c r="I3">
        <f>H3/365</f>
        <v>4.3835616438356162</v>
      </c>
      <c r="J3">
        <v>21.15</v>
      </c>
    </row>
    <row r="4" spans="1:10" x14ac:dyDescent="0.25">
      <c r="A4">
        <v>51290</v>
      </c>
      <c r="B4">
        <v>51290</v>
      </c>
      <c r="C4" s="2">
        <v>-24.778169999999999</v>
      </c>
      <c r="D4" s="2">
        <v>145.726157</v>
      </c>
      <c r="E4" t="s">
        <v>13</v>
      </c>
      <c r="F4" t="s">
        <v>55</v>
      </c>
      <c r="G4">
        <f t="shared" ref="G4:G11" si="0">DAYS360(F3,F4)</f>
        <v>858</v>
      </c>
      <c r="H4">
        <f t="shared" ref="H4:H11" si="1">H3+G4</f>
        <v>2458</v>
      </c>
      <c r="I4">
        <f t="shared" ref="I4:I11" si="2">H4/365</f>
        <v>6.7342465753424658</v>
      </c>
      <c r="J4">
        <v>20.84</v>
      </c>
    </row>
    <row r="5" spans="1:10" x14ac:dyDescent="0.25">
      <c r="A5">
        <v>51290</v>
      </c>
      <c r="B5">
        <v>51290</v>
      </c>
      <c r="C5" s="2">
        <v>-24.778169999999999</v>
      </c>
      <c r="D5" s="2">
        <v>145.726157</v>
      </c>
      <c r="E5" t="s">
        <v>13</v>
      </c>
      <c r="F5" t="s">
        <v>222</v>
      </c>
      <c r="G5">
        <f t="shared" si="0"/>
        <v>732</v>
      </c>
      <c r="H5">
        <f t="shared" si="1"/>
        <v>3190</v>
      </c>
      <c r="I5">
        <f t="shared" si="2"/>
        <v>8.7397260273972606</v>
      </c>
      <c r="J5">
        <v>20.94</v>
      </c>
    </row>
    <row r="6" spans="1:10" x14ac:dyDescent="0.25">
      <c r="A6">
        <v>51290</v>
      </c>
      <c r="B6">
        <v>51290</v>
      </c>
      <c r="C6" s="2">
        <v>-24.778169999999999</v>
      </c>
      <c r="D6" s="2">
        <v>145.726157</v>
      </c>
      <c r="E6" t="s">
        <v>13</v>
      </c>
      <c r="F6" t="s">
        <v>179</v>
      </c>
      <c r="G6">
        <f t="shared" si="0"/>
        <v>1314</v>
      </c>
      <c r="H6">
        <f t="shared" si="1"/>
        <v>4504</v>
      </c>
      <c r="I6">
        <f t="shared" si="2"/>
        <v>12.33972602739726</v>
      </c>
      <c r="J6">
        <v>21.55</v>
      </c>
    </row>
    <row r="7" spans="1:10" x14ac:dyDescent="0.25">
      <c r="A7">
        <v>51290</v>
      </c>
      <c r="B7">
        <v>51290</v>
      </c>
      <c r="C7" s="2">
        <v>-24.778169999999999</v>
      </c>
      <c r="D7" s="2">
        <v>145.726157</v>
      </c>
      <c r="E7" t="s">
        <v>13</v>
      </c>
      <c r="F7" t="s">
        <v>93</v>
      </c>
      <c r="G7">
        <f t="shared" si="0"/>
        <v>664</v>
      </c>
      <c r="H7">
        <f t="shared" si="1"/>
        <v>5168</v>
      </c>
      <c r="I7">
        <f t="shared" si="2"/>
        <v>14.158904109589042</v>
      </c>
      <c r="J7">
        <v>21.15</v>
      </c>
    </row>
    <row r="8" spans="1:10" x14ac:dyDescent="0.25">
      <c r="A8">
        <v>51290</v>
      </c>
      <c r="B8">
        <v>51290</v>
      </c>
      <c r="C8" s="2">
        <v>-24.778169999999999</v>
      </c>
      <c r="D8" s="2">
        <v>145.726157</v>
      </c>
      <c r="E8" t="s">
        <v>13</v>
      </c>
      <c r="F8" t="s">
        <v>160</v>
      </c>
      <c r="G8">
        <f t="shared" si="0"/>
        <v>1042</v>
      </c>
      <c r="H8">
        <f t="shared" si="1"/>
        <v>6210</v>
      </c>
      <c r="I8">
        <f t="shared" si="2"/>
        <v>17.013698630136986</v>
      </c>
      <c r="J8">
        <v>20.43</v>
      </c>
    </row>
    <row r="9" spans="1:10" x14ac:dyDescent="0.25">
      <c r="A9">
        <v>51290</v>
      </c>
      <c r="B9">
        <v>51290</v>
      </c>
      <c r="C9" s="2">
        <v>-24.778169999999999</v>
      </c>
      <c r="D9" s="2">
        <v>145.726157</v>
      </c>
      <c r="E9" t="s">
        <v>13</v>
      </c>
      <c r="F9" s="3">
        <v>37934</v>
      </c>
      <c r="G9">
        <f t="shared" si="0"/>
        <v>804</v>
      </c>
      <c r="H9">
        <f t="shared" si="1"/>
        <v>7014</v>
      </c>
      <c r="I9">
        <f t="shared" si="2"/>
        <v>19.216438356164385</v>
      </c>
      <c r="J9">
        <v>21.36</v>
      </c>
    </row>
    <row r="10" spans="1:10" x14ac:dyDescent="0.25">
      <c r="A10">
        <v>51290</v>
      </c>
      <c r="B10">
        <v>51290</v>
      </c>
      <c r="C10" s="2">
        <v>-24.778169999999999</v>
      </c>
      <c r="D10" s="2">
        <v>145.726157</v>
      </c>
      <c r="E10" t="s">
        <v>13</v>
      </c>
      <c r="F10" s="3">
        <v>38904</v>
      </c>
      <c r="G10">
        <f t="shared" si="0"/>
        <v>957</v>
      </c>
      <c r="H10">
        <f t="shared" si="1"/>
        <v>7971</v>
      </c>
      <c r="I10">
        <f t="shared" si="2"/>
        <v>21.838356164383562</v>
      </c>
      <c r="J10">
        <v>21.34</v>
      </c>
    </row>
    <row r="11" spans="1:10" x14ac:dyDescent="0.25">
      <c r="A11">
        <v>51290</v>
      </c>
      <c r="B11">
        <v>51290</v>
      </c>
      <c r="C11" s="2">
        <v>-24.778169999999999</v>
      </c>
      <c r="D11" s="2">
        <v>145.726157</v>
      </c>
      <c r="E11" t="s">
        <v>13</v>
      </c>
      <c r="F11" s="3">
        <v>40004</v>
      </c>
      <c r="G11">
        <f t="shared" si="0"/>
        <v>1084</v>
      </c>
      <c r="H11">
        <f t="shared" si="1"/>
        <v>9055</v>
      </c>
      <c r="I11">
        <f t="shared" si="2"/>
        <v>24.80821917808219</v>
      </c>
      <c r="J11">
        <v>22.17</v>
      </c>
    </row>
  </sheetData>
  <dataValidations count="1">
    <dataValidation type="custom" showInputMessage="1" showErrorMessage="1" prompt="Double" sqref="C2:D11">
      <formula1>ISNUMBER(INDIRECT("R"&amp;ROW()&amp;"C"&amp;COLUMN(),FALSE))</formula1>
    </dataValidation>
  </dataValidation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RN51351A Water Level</v>
      </c>
    </row>
    <row r="2" spans="1:10" x14ac:dyDescent="0.25">
      <c r="A2">
        <v>51351</v>
      </c>
      <c r="B2">
        <v>51351</v>
      </c>
      <c r="C2" s="2">
        <v>-24.300065</v>
      </c>
      <c r="D2" s="2">
        <v>145.800904</v>
      </c>
      <c r="E2" t="s">
        <v>13</v>
      </c>
      <c r="F2" t="s">
        <v>223</v>
      </c>
      <c r="G2">
        <v>0</v>
      </c>
      <c r="H2">
        <v>0</v>
      </c>
      <c r="I2">
        <v>0</v>
      </c>
      <c r="J2">
        <v>5.1100000000000003</v>
      </c>
    </row>
    <row r="3" spans="1:10" x14ac:dyDescent="0.25">
      <c r="A3">
        <v>51351</v>
      </c>
      <c r="B3">
        <v>51351</v>
      </c>
      <c r="C3" s="2">
        <v>-24.300065</v>
      </c>
      <c r="D3" s="2">
        <v>145.800904</v>
      </c>
      <c r="E3" t="s">
        <v>13</v>
      </c>
      <c r="F3" t="s">
        <v>224</v>
      </c>
      <c r="G3">
        <f>DAYS360(F2,F3)</f>
        <v>1822</v>
      </c>
      <c r="H3">
        <f>H2+G3</f>
        <v>1822</v>
      </c>
      <c r="I3">
        <f>H3/365</f>
        <v>4.9917808219178079</v>
      </c>
      <c r="J3">
        <v>4.9000000000000004</v>
      </c>
    </row>
    <row r="4" spans="1:10" x14ac:dyDescent="0.25">
      <c r="A4">
        <v>51351</v>
      </c>
      <c r="B4">
        <v>51351</v>
      </c>
      <c r="C4" s="2">
        <v>-24.300065</v>
      </c>
      <c r="D4" s="2">
        <v>145.800904</v>
      </c>
      <c r="E4" t="s">
        <v>13</v>
      </c>
      <c r="F4" t="s">
        <v>225</v>
      </c>
      <c r="G4">
        <f t="shared" ref="G4:G13" si="0">DAYS360(F3,F4)</f>
        <v>1236</v>
      </c>
      <c r="H4">
        <f t="shared" ref="H4:H13" si="1">H3+G4</f>
        <v>3058</v>
      </c>
      <c r="I4">
        <f t="shared" ref="I4:I13" si="2">H4/365</f>
        <v>8.3780821917808215</v>
      </c>
      <c r="J4">
        <v>3.98</v>
      </c>
    </row>
    <row r="5" spans="1:10" x14ac:dyDescent="0.25">
      <c r="A5">
        <v>51351</v>
      </c>
      <c r="B5">
        <v>51351</v>
      </c>
      <c r="C5" s="2">
        <v>-24.300065</v>
      </c>
      <c r="D5" s="2">
        <v>145.800904</v>
      </c>
      <c r="E5" t="s">
        <v>13</v>
      </c>
      <c r="F5" s="3">
        <v>33575</v>
      </c>
      <c r="G5">
        <f t="shared" si="0"/>
        <v>1121</v>
      </c>
      <c r="H5">
        <f t="shared" si="1"/>
        <v>4179</v>
      </c>
      <c r="I5">
        <f t="shared" si="2"/>
        <v>11.449315068493151</v>
      </c>
      <c r="J5">
        <v>3.68</v>
      </c>
    </row>
    <row r="6" spans="1:10" x14ac:dyDescent="0.25">
      <c r="A6">
        <v>51351</v>
      </c>
      <c r="B6">
        <v>51351</v>
      </c>
      <c r="C6" s="2">
        <v>-24.300065</v>
      </c>
      <c r="D6" s="2">
        <v>145.800904</v>
      </c>
      <c r="E6" t="s">
        <v>13</v>
      </c>
      <c r="F6" s="3">
        <v>34003</v>
      </c>
      <c r="G6">
        <f t="shared" si="0"/>
        <v>420</v>
      </c>
      <c r="H6">
        <f t="shared" si="1"/>
        <v>4599</v>
      </c>
      <c r="I6">
        <f t="shared" si="2"/>
        <v>12.6</v>
      </c>
      <c r="J6">
        <v>3.37</v>
      </c>
    </row>
    <row r="7" spans="1:10" x14ac:dyDescent="0.25">
      <c r="A7">
        <v>51351</v>
      </c>
      <c r="B7">
        <v>51351</v>
      </c>
      <c r="C7" s="2">
        <v>-24.300065</v>
      </c>
      <c r="D7" s="2">
        <v>145.800904</v>
      </c>
      <c r="E7" t="s">
        <v>13</v>
      </c>
      <c r="F7" t="s">
        <v>158</v>
      </c>
      <c r="G7">
        <f t="shared" si="0"/>
        <v>1367</v>
      </c>
      <c r="H7">
        <f t="shared" si="1"/>
        <v>5966</v>
      </c>
      <c r="I7">
        <f t="shared" si="2"/>
        <v>16.345205479452055</v>
      </c>
      <c r="J7">
        <v>3.68</v>
      </c>
    </row>
    <row r="8" spans="1:10" x14ac:dyDescent="0.25">
      <c r="A8">
        <v>51351</v>
      </c>
      <c r="B8">
        <v>51351</v>
      </c>
      <c r="C8" s="2">
        <v>-24.300065</v>
      </c>
      <c r="D8" s="2">
        <v>145.800904</v>
      </c>
      <c r="E8" t="s">
        <v>13</v>
      </c>
      <c r="F8" t="s">
        <v>226</v>
      </c>
      <c r="G8">
        <f t="shared" si="0"/>
        <v>657</v>
      </c>
      <c r="H8">
        <f t="shared" si="1"/>
        <v>6623</v>
      </c>
      <c r="I8">
        <f t="shared" si="2"/>
        <v>18.145205479452056</v>
      </c>
      <c r="J8">
        <v>3.58</v>
      </c>
    </row>
    <row r="9" spans="1:10" x14ac:dyDescent="0.25">
      <c r="A9">
        <v>51351</v>
      </c>
      <c r="B9">
        <v>51351</v>
      </c>
      <c r="C9" s="2">
        <v>-24.300065</v>
      </c>
      <c r="D9" s="2">
        <v>145.800904</v>
      </c>
      <c r="E9" t="s">
        <v>13</v>
      </c>
      <c r="F9" t="s">
        <v>11</v>
      </c>
      <c r="G9">
        <f t="shared" si="0"/>
        <v>1049</v>
      </c>
      <c r="H9">
        <f t="shared" si="1"/>
        <v>7672</v>
      </c>
      <c r="I9">
        <f t="shared" si="2"/>
        <v>21.019178082191782</v>
      </c>
      <c r="J9">
        <v>3.78</v>
      </c>
    </row>
    <row r="10" spans="1:10" x14ac:dyDescent="0.25">
      <c r="A10">
        <v>51351</v>
      </c>
      <c r="B10">
        <v>51351</v>
      </c>
      <c r="C10" s="2">
        <v>-24.300065</v>
      </c>
      <c r="D10" s="2">
        <v>145.800904</v>
      </c>
      <c r="E10" t="s">
        <v>13</v>
      </c>
      <c r="F10" t="s">
        <v>95</v>
      </c>
      <c r="G10">
        <f t="shared" si="0"/>
        <v>668</v>
      </c>
      <c r="H10">
        <f t="shared" si="1"/>
        <v>8340</v>
      </c>
      <c r="I10">
        <f t="shared" si="2"/>
        <v>22.849315068493151</v>
      </c>
      <c r="J10">
        <v>4.2699999999999996</v>
      </c>
    </row>
    <row r="11" spans="1:10" x14ac:dyDescent="0.25">
      <c r="A11">
        <v>51351</v>
      </c>
      <c r="B11">
        <v>51351</v>
      </c>
      <c r="C11" s="2">
        <v>-24.300065</v>
      </c>
      <c r="D11" s="2">
        <v>145.800904</v>
      </c>
      <c r="E11" t="s">
        <v>13</v>
      </c>
      <c r="F11" t="s">
        <v>161</v>
      </c>
      <c r="G11">
        <f t="shared" si="0"/>
        <v>1071</v>
      </c>
      <c r="H11">
        <f t="shared" si="1"/>
        <v>9411</v>
      </c>
      <c r="I11">
        <f t="shared" si="2"/>
        <v>25.783561643835615</v>
      </c>
      <c r="J11">
        <v>4.41</v>
      </c>
    </row>
    <row r="12" spans="1:10" x14ac:dyDescent="0.25">
      <c r="A12">
        <v>51351</v>
      </c>
      <c r="B12">
        <v>51351</v>
      </c>
      <c r="C12" s="2">
        <v>-24.300065</v>
      </c>
      <c r="D12" s="2">
        <v>145.800904</v>
      </c>
      <c r="E12" t="s">
        <v>13</v>
      </c>
      <c r="F12" t="s">
        <v>127</v>
      </c>
      <c r="G12">
        <f t="shared" si="0"/>
        <v>1205</v>
      </c>
      <c r="H12">
        <f t="shared" si="1"/>
        <v>10616</v>
      </c>
      <c r="I12">
        <f t="shared" si="2"/>
        <v>29.084931506849315</v>
      </c>
      <c r="J12">
        <v>5.18</v>
      </c>
    </row>
    <row r="13" spans="1:10" x14ac:dyDescent="0.25">
      <c r="A13">
        <v>51351</v>
      </c>
      <c r="B13">
        <v>51351</v>
      </c>
      <c r="C13" s="2">
        <v>-24.300065</v>
      </c>
      <c r="D13" s="2">
        <v>145.800904</v>
      </c>
      <c r="E13" t="s">
        <v>13</v>
      </c>
      <c r="F13" s="3">
        <v>40462</v>
      </c>
      <c r="G13">
        <f t="shared" si="0"/>
        <v>351</v>
      </c>
      <c r="H13">
        <f t="shared" si="1"/>
        <v>10967</v>
      </c>
      <c r="I13">
        <f t="shared" si="2"/>
        <v>30.046575342465754</v>
      </c>
      <c r="J13">
        <v>5.47</v>
      </c>
    </row>
  </sheetData>
  <dataValidations count="1">
    <dataValidation type="custom" showInputMessage="1" showErrorMessage="1" prompt="Double" sqref="C2:D13">
      <formula1>ISNUMBER(INDIRECT("R"&amp;ROW()&amp;"C"&amp;COLUMN(),FALSE))</formula1>
    </dataValidation>
  </dataValidation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RN51351A Water Level</v>
      </c>
    </row>
    <row r="2" spans="1:10" x14ac:dyDescent="0.25">
      <c r="A2">
        <v>51351</v>
      </c>
      <c r="B2">
        <v>51351</v>
      </c>
      <c r="C2" s="2">
        <v>-22.289577000000001</v>
      </c>
      <c r="D2" s="2">
        <v>144.44990200000001</v>
      </c>
      <c r="E2" t="s">
        <v>13</v>
      </c>
      <c r="F2" t="s">
        <v>227</v>
      </c>
      <c r="G2">
        <v>0</v>
      </c>
      <c r="H2">
        <v>0</v>
      </c>
      <c r="I2">
        <v>0</v>
      </c>
      <c r="J2">
        <v>20.92</v>
      </c>
    </row>
    <row r="3" spans="1:10" x14ac:dyDescent="0.25">
      <c r="A3">
        <v>51351</v>
      </c>
      <c r="B3">
        <v>51351</v>
      </c>
      <c r="C3" s="2">
        <v>-22.289577000000001</v>
      </c>
      <c r="D3" s="2">
        <v>144.44990200000001</v>
      </c>
      <c r="E3" t="s">
        <v>13</v>
      </c>
      <c r="F3" s="3">
        <v>32729</v>
      </c>
      <c r="G3">
        <f>DAYS360(F2,F3)</f>
        <v>3172</v>
      </c>
      <c r="H3">
        <f>H2+G3</f>
        <v>3172</v>
      </c>
      <c r="I3">
        <f>H3/365</f>
        <v>8.6904109589041099</v>
      </c>
      <c r="J3">
        <v>20.43</v>
      </c>
    </row>
    <row r="4" spans="1:10" x14ac:dyDescent="0.25">
      <c r="A4">
        <v>51351</v>
      </c>
      <c r="B4">
        <v>51351</v>
      </c>
      <c r="C4" s="2">
        <v>-22.289577000000001</v>
      </c>
      <c r="D4" s="2">
        <v>144.44990200000001</v>
      </c>
      <c r="E4" t="s">
        <v>13</v>
      </c>
      <c r="F4" t="s">
        <v>73</v>
      </c>
      <c r="G4">
        <f t="shared" ref="G4:G7" si="0">DAYS360(F3,F4)</f>
        <v>1483</v>
      </c>
      <c r="H4">
        <f t="shared" ref="H4:H7" si="1">H3+G4</f>
        <v>4655</v>
      </c>
      <c r="I4">
        <f t="shared" ref="I4:I7" si="2">H4/365</f>
        <v>12.753424657534246</v>
      </c>
      <c r="J4">
        <v>19.920000000000002</v>
      </c>
    </row>
    <row r="5" spans="1:10" x14ac:dyDescent="0.25">
      <c r="A5">
        <v>51351</v>
      </c>
      <c r="B5">
        <v>51351</v>
      </c>
      <c r="C5" s="2">
        <v>-22.289577000000001</v>
      </c>
      <c r="D5" s="2">
        <v>144.44990200000001</v>
      </c>
      <c r="E5" t="s">
        <v>13</v>
      </c>
      <c r="F5" s="3">
        <v>36655</v>
      </c>
      <c r="G5">
        <f t="shared" si="0"/>
        <v>2387</v>
      </c>
      <c r="H5">
        <f t="shared" si="1"/>
        <v>7042</v>
      </c>
      <c r="I5">
        <f t="shared" si="2"/>
        <v>19.293150684931508</v>
      </c>
      <c r="J5">
        <v>21.15</v>
      </c>
    </row>
    <row r="6" spans="1:10" x14ac:dyDescent="0.25">
      <c r="A6">
        <v>51351</v>
      </c>
      <c r="B6">
        <v>51351</v>
      </c>
      <c r="C6" s="2">
        <v>-22.289577000000001</v>
      </c>
      <c r="D6" s="2">
        <v>144.44990200000001</v>
      </c>
      <c r="E6" t="s">
        <v>13</v>
      </c>
      <c r="F6" s="3">
        <v>37723</v>
      </c>
      <c r="G6">
        <f t="shared" si="0"/>
        <v>1053</v>
      </c>
      <c r="H6">
        <f t="shared" si="1"/>
        <v>8095</v>
      </c>
      <c r="I6">
        <f t="shared" si="2"/>
        <v>22.17808219178082</v>
      </c>
      <c r="J6">
        <v>20.81</v>
      </c>
    </row>
    <row r="7" spans="1:10" x14ac:dyDescent="0.25">
      <c r="A7">
        <v>51351</v>
      </c>
      <c r="B7">
        <v>51351</v>
      </c>
      <c r="C7" s="2">
        <v>-22.289577000000001</v>
      </c>
      <c r="D7" s="2">
        <v>144.44990200000001</v>
      </c>
      <c r="E7" t="s">
        <v>13</v>
      </c>
      <c r="F7" t="s">
        <v>228</v>
      </c>
      <c r="G7">
        <f t="shared" si="0"/>
        <v>1180</v>
      </c>
      <c r="H7">
        <f t="shared" si="1"/>
        <v>9275</v>
      </c>
      <c r="I7">
        <f t="shared" si="2"/>
        <v>25.410958904109588</v>
      </c>
      <c r="J7">
        <v>21.61</v>
      </c>
    </row>
  </sheetData>
  <dataValidations count="1">
    <dataValidation type="custom" showInputMessage="1" showErrorMessage="1" prompt="Double" sqref="C2:D7">
      <formula1>ISNUMBER(INDIRECT("R"&amp;ROW()&amp;"C"&amp;COLUMN(),FALSE))</formula1>
    </dataValidation>
  </dataValidation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RN51370A Water Level</v>
      </c>
    </row>
    <row r="2" spans="1:10" x14ac:dyDescent="0.25">
      <c r="A2">
        <v>51370</v>
      </c>
      <c r="B2">
        <v>51370</v>
      </c>
      <c r="C2" s="1">
        <v>-21.977779000000002</v>
      </c>
      <c r="D2" s="1">
        <v>145.21500399999999</v>
      </c>
      <c r="E2" t="s">
        <v>13</v>
      </c>
      <c r="F2" t="s">
        <v>229</v>
      </c>
      <c r="G2">
        <v>0</v>
      </c>
      <c r="H2">
        <v>0</v>
      </c>
      <c r="I2">
        <v>0</v>
      </c>
      <c r="J2">
        <v>8.17</v>
      </c>
    </row>
    <row r="3" spans="1:10" x14ac:dyDescent="0.25">
      <c r="A3">
        <v>51370</v>
      </c>
      <c r="B3">
        <v>51370</v>
      </c>
      <c r="C3" s="1">
        <v>-21.977779000000002</v>
      </c>
      <c r="D3" s="1">
        <v>145.21500399999999</v>
      </c>
      <c r="E3" t="s">
        <v>13</v>
      </c>
      <c r="F3" s="3">
        <v>36567</v>
      </c>
      <c r="G3">
        <f>DAYS360(F2,F3)</f>
        <v>5865</v>
      </c>
      <c r="H3">
        <f>H2+G3</f>
        <v>5865</v>
      </c>
      <c r="I3">
        <f>H3/365</f>
        <v>16.068493150684933</v>
      </c>
      <c r="J3">
        <v>9.19</v>
      </c>
    </row>
    <row r="4" spans="1:10" x14ac:dyDescent="0.25">
      <c r="A4">
        <v>51370</v>
      </c>
      <c r="B4">
        <v>51370</v>
      </c>
      <c r="C4" s="1">
        <v>-21.977779000000002</v>
      </c>
      <c r="D4" s="1">
        <v>145.21500399999999</v>
      </c>
      <c r="E4" t="s">
        <v>13</v>
      </c>
      <c r="F4" t="s">
        <v>76</v>
      </c>
      <c r="G4">
        <f t="shared" ref="G4:G6" si="0">DAYS360(F3,F4)</f>
        <v>1210</v>
      </c>
      <c r="H4">
        <f t="shared" ref="H4:H6" si="1">H3+G4</f>
        <v>7075</v>
      </c>
      <c r="I4">
        <f t="shared" ref="I4:I6" si="2">H4/365</f>
        <v>19.383561643835616</v>
      </c>
      <c r="J4">
        <v>9.3000000000000007</v>
      </c>
    </row>
    <row r="5" spans="1:10" x14ac:dyDescent="0.25">
      <c r="A5">
        <v>51370</v>
      </c>
      <c r="B5">
        <v>51370</v>
      </c>
      <c r="C5" s="1">
        <v>-21.977779000000002</v>
      </c>
      <c r="D5" s="1">
        <v>145.21500399999999</v>
      </c>
      <c r="E5" t="s">
        <v>13</v>
      </c>
      <c r="F5" s="3">
        <v>39914</v>
      </c>
      <c r="G5">
        <f t="shared" si="0"/>
        <v>2090</v>
      </c>
      <c r="H5">
        <f t="shared" si="1"/>
        <v>9165</v>
      </c>
      <c r="I5">
        <f t="shared" si="2"/>
        <v>25.109589041095891</v>
      </c>
      <c r="J5">
        <v>10.08</v>
      </c>
    </row>
    <row r="6" spans="1:10" x14ac:dyDescent="0.25">
      <c r="A6">
        <v>51370</v>
      </c>
      <c r="B6">
        <v>51370</v>
      </c>
      <c r="C6" s="1">
        <v>-21.977779000000002</v>
      </c>
      <c r="D6" s="1">
        <v>145.21500399999999</v>
      </c>
      <c r="E6" t="s">
        <v>13</v>
      </c>
      <c r="F6" t="s">
        <v>87</v>
      </c>
      <c r="G6">
        <f t="shared" si="0"/>
        <v>515</v>
      </c>
      <c r="H6">
        <f t="shared" si="1"/>
        <v>9680</v>
      </c>
      <c r="I6">
        <f t="shared" si="2"/>
        <v>26.520547945205479</v>
      </c>
      <c r="J6">
        <v>10.050000000000001</v>
      </c>
    </row>
  </sheetData>
  <dataValidations count="1">
    <dataValidation type="custom" showInputMessage="1" showErrorMessage="1" prompt="Double" sqref="C2:D6">
      <formula1>ISNUMBER(INDIRECT("R"&amp;ROW()&amp;"C"&amp;COLUMN(),FALSE))</formula1>
    </dataValidation>
  </dataValidation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J7" sqref="J7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RN51385A Water Level</v>
      </c>
    </row>
    <row r="2" spans="1:10" x14ac:dyDescent="0.25">
      <c r="A2">
        <v>51385</v>
      </c>
      <c r="B2">
        <v>51385</v>
      </c>
      <c r="C2" s="1">
        <v>-24.178729000000001</v>
      </c>
      <c r="D2" s="1">
        <v>145.285324</v>
      </c>
      <c r="E2" t="s">
        <v>13</v>
      </c>
      <c r="F2" t="s">
        <v>230</v>
      </c>
      <c r="G2">
        <v>0</v>
      </c>
      <c r="H2">
        <v>0</v>
      </c>
      <c r="I2">
        <v>0</v>
      </c>
      <c r="J2">
        <v>38.409999999999997</v>
      </c>
    </row>
    <row r="3" spans="1:10" x14ac:dyDescent="0.25">
      <c r="A3">
        <v>51385</v>
      </c>
      <c r="B3">
        <v>51385</v>
      </c>
      <c r="C3" s="1">
        <v>-24.178729000000001</v>
      </c>
      <c r="D3" s="1">
        <v>145.285324</v>
      </c>
      <c r="E3" t="s">
        <v>13</v>
      </c>
      <c r="F3" t="s">
        <v>231</v>
      </c>
      <c r="G3">
        <f>DAYS360(F2,F3)</f>
        <v>1777</v>
      </c>
      <c r="H3">
        <f>H2+G3</f>
        <v>1777</v>
      </c>
      <c r="I3">
        <f>H3/365</f>
        <v>4.8684931506849312</v>
      </c>
      <c r="J3">
        <v>41.88</v>
      </c>
    </row>
    <row r="4" spans="1:10" x14ac:dyDescent="0.25">
      <c r="A4">
        <v>51385</v>
      </c>
      <c r="B4">
        <v>51385</v>
      </c>
      <c r="C4" s="1">
        <v>-24.178729000000001</v>
      </c>
      <c r="D4" s="1">
        <v>145.285324</v>
      </c>
      <c r="E4" t="s">
        <v>13</v>
      </c>
      <c r="F4" t="s">
        <v>232</v>
      </c>
      <c r="G4">
        <f t="shared" ref="G4:G11" si="0">DAYS360(F3,F4)</f>
        <v>1288</v>
      </c>
      <c r="H4">
        <f t="shared" ref="H4:H11" si="1">H3+G4</f>
        <v>3065</v>
      </c>
      <c r="I4">
        <f t="shared" ref="I4:I11" si="2">H4/365</f>
        <v>8.3972602739726021</v>
      </c>
      <c r="J4">
        <v>39.43</v>
      </c>
    </row>
    <row r="5" spans="1:10" x14ac:dyDescent="0.25">
      <c r="A5">
        <v>51385</v>
      </c>
      <c r="B5">
        <v>51385</v>
      </c>
      <c r="C5" s="1">
        <v>-24.178729000000001</v>
      </c>
      <c r="D5" s="1">
        <v>145.285324</v>
      </c>
      <c r="E5" t="s">
        <v>13</v>
      </c>
      <c r="F5" s="3">
        <v>33241</v>
      </c>
      <c r="G5">
        <f t="shared" si="0"/>
        <v>787</v>
      </c>
      <c r="H5">
        <f t="shared" si="1"/>
        <v>3852</v>
      </c>
      <c r="I5">
        <f t="shared" si="2"/>
        <v>10.553424657534247</v>
      </c>
      <c r="J5">
        <v>39.74</v>
      </c>
    </row>
    <row r="6" spans="1:10" x14ac:dyDescent="0.25">
      <c r="A6">
        <v>51385</v>
      </c>
      <c r="B6">
        <v>51385</v>
      </c>
      <c r="C6" s="1">
        <v>-24.178729000000001</v>
      </c>
      <c r="D6" s="1">
        <v>145.285324</v>
      </c>
      <c r="E6" t="s">
        <v>13</v>
      </c>
      <c r="F6" s="3">
        <v>33972</v>
      </c>
      <c r="G6">
        <f t="shared" si="0"/>
        <v>720</v>
      </c>
      <c r="H6">
        <f t="shared" si="1"/>
        <v>4572</v>
      </c>
      <c r="I6">
        <f t="shared" si="2"/>
        <v>12.526027397260274</v>
      </c>
      <c r="J6">
        <v>39.53</v>
      </c>
    </row>
    <row r="7" spans="1:10" x14ac:dyDescent="0.25">
      <c r="A7">
        <v>51385</v>
      </c>
      <c r="B7">
        <v>51385</v>
      </c>
      <c r="C7" s="1">
        <v>-24.178729000000001</v>
      </c>
      <c r="D7" s="1">
        <v>145.285324</v>
      </c>
      <c r="E7" t="s">
        <v>13</v>
      </c>
      <c r="F7" t="s">
        <v>233</v>
      </c>
      <c r="G7">
        <f t="shared" si="0"/>
        <v>1395</v>
      </c>
      <c r="H7">
        <f t="shared" si="1"/>
        <v>5967</v>
      </c>
      <c r="I7">
        <f t="shared" si="2"/>
        <v>16.347945205479451</v>
      </c>
      <c r="J7">
        <v>39.840000000000003</v>
      </c>
    </row>
    <row r="8" spans="1:10" x14ac:dyDescent="0.25">
      <c r="A8">
        <v>51385</v>
      </c>
      <c r="B8">
        <v>51385</v>
      </c>
      <c r="C8" s="1">
        <v>-24.178729000000001</v>
      </c>
      <c r="D8" s="1">
        <v>145.285324</v>
      </c>
      <c r="E8" t="s">
        <v>13</v>
      </c>
      <c r="F8" t="s">
        <v>234</v>
      </c>
      <c r="G8">
        <f t="shared" si="0"/>
        <v>660</v>
      </c>
      <c r="H8">
        <f t="shared" si="1"/>
        <v>6627</v>
      </c>
      <c r="I8">
        <f t="shared" si="2"/>
        <v>18.156164383561645</v>
      </c>
      <c r="J8">
        <v>40.15</v>
      </c>
    </row>
    <row r="9" spans="1:10" x14ac:dyDescent="0.25">
      <c r="A9">
        <v>51385</v>
      </c>
      <c r="B9">
        <v>51385</v>
      </c>
      <c r="C9" s="1">
        <v>-24.178729000000001</v>
      </c>
      <c r="D9" s="1">
        <v>145.285324</v>
      </c>
      <c r="E9" t="s">
        <v>13</v>
      </c>
      <c r="F9" s="3">
        <v>37684</v>
      </c>
      <c r="G9">
        <f t="shared" si="0"/>
        <v>1606</v>
      </c>
      <c r="H9">
        <f t="shared" si="1"/>
        <v>8233</v>
      </c>
      <c r="I9">
        <f t="shared" si="2"/>
        <v>22.556164383561644</v>
      </c>
      <c r="J9">
        <v>41.15</v>
      </c>
    </row>
    <row r="10" spans="1:10" x14ac:dyDescent="0.25">
      <c r="A10">
        <v>51385</v>
      </c>
      <c r="B10">
        <v>51385</v>
      </c>
      <c r="C10" s="1">
        <v>-24.178729000000001</v>
      </c>
      <c r="D10" s="1">
        <v>145.285324</v>
      </c>
      <c r="E10" t="s">
        <v>13</v>
      </c>
      <c r="F10" t="s">
        <v>235</v>
      </c>
      <c r="G10">
        <f t="shared" si="0"/>
        <v>1092</v>
      </c>
      <c r="H10">
        <f t="shared" si="1"/>
        <v>9325</v>
      </c>
      <c r="I10">
        <f t="shared" si="2"/>
        <v>25.547945205479451</v>
      </c>
      <c r="J10">
        <v>41.39</v>
      </c>
    </row>
    <row r="11" spans="1:10" x14ac:dyDescent="0.25">
      <c r="A11">
        <v>51385</v>
      </c>
      <c r="B11">
        <v>51385</v>
      </c>
      <c r="C11" s="1">
        <v>-24.178729000000001</v>
      </c>
      <c r="D11" s="1">
        <v>145.285324</v>
      </c>
      <c r="E11" t="s">
        <v>13</v>
      </c>
      <c r="F11" s="3">
        <v>40066</v>
      </c>
      <c r="G11">
        <f t="shared" si="0"/>
        <v>1254</v>
      </c>
      <c r="H11">
        <f t="shared" si="1"/>
        <v>10579</v>
      </c>
      <c r="I11">
        <f t="shared" si="2"/>
        <v>28.983561643835618</v>
      </c>
      <c r="J11">
        <v>42.18</v>
      </c>
    </row>
  </sheetData>
  <dataValidations count="1">
    <dataValidation type="custom" showInputMessage="1" showErrorMessage="1" prompt="Double" sqref="C2:D11">
      <formula1>ISNUMBER(INDIRECT("R"&amp;ROW()&amp;"C"&amp;COLUMN(),FALSE))</formula1>
    </dataValidation>
  </dataValidation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RN69242A Water Level</v>
      </c>
    </row>
    <row r="2" spans="1:10" x14ac:dyDescent="0.25">
      <c r="A2">
        <v>69242</v>
      </c>
      <c r="B2">
        <v>69242</v>
      </c>
      <c r="C2" s="2">
        <v>-20.822754</v>
      </c>
      <c r="D2" s="2">
        <v>143.57389499999999</v>
      </c>
      <c r="E2" t="s">
        <v>13</v>
      </c>
      <c r="F2" t="s">
        <v>236</v>
      </c>
      <c r="G2">
        <v>0</v>
      </c>
      <c r="H2">
        <v>0</v>
      </c>
      <c r="I2">
        <v>0</v>
      </c>
      <c r="J2">
        <v>8.58</v>
      </c>
    </row>
    <row r="3" spans="1:10" x14ac:dyDescent="0.25">
      <c r="A3">
        <v>69242</v>
      </c>
      <c r="B3">
        <v>69242</v>
      </c>
      <c r="C3" s="2">
        <v>-20.822754</v>
      </c>
      <c r="D3" s="2">
        <v>143.57389499999999</v>
      </c>
      <c r="E3" t="s">
        <v>13</v>
      </c>
      <c r="F3" t="s">
        <v>237</v>
      </c>
      <c r="G3">
        <f>DAYS360(F2,F3)</f>
        <v>5071</v>
      </c>
      <c r="H3">
        <f>H2+G3</f>
        <v>5071</v>
      </c>
      <c r="I3">
        <f>H3/365</f>
        <v>13.893150684931507</v>
      </c>
      <c r="J3">
        <v>10.93</v>
      </c>
    </row>
    <row r="4" spans="1:10" x14ac:dyDescent="0.25">
      <c r="A4">
        <v>69242</v>
      </c>
      <c r="B4">
        <v>69242</v>
      </c>
      <c r="C4" s="2">
        <v>-20.822754</v>
      </c>
      <c r="D4" s="2">
        <v>143.57389499999999</v>
      </c>
      <c r="E4" t="s">
        <v>13</v>
      </c>
      <c r="F4" t="s">
        <v>238</v>
      </c>
      <c r="G4">
        <f t="shared" ref="G4:G7" si="0">DAYS360(F3,F4)</f>
        <v>1415</v>
      </c>
      <c r="H4">
        <f t="shared" ref="H4:H7" si="1">H3+G4</f>
        <v>6486</v>
      </c>
      <c r="I4">
        <f t="shared" ref="I4:I7" si="2">H4/365</f>
        <v>17.769863013698629</v>
      </c>
      <c r="J4">
        <v>10.76</v>
      </c>
    </row>
    <row r="5" spans="1:10" x14ac:dyDescent="0.25">
      <c r="A5">
        <v>69242</v>
      </c>
      <c r="B5">
        <v>69242</v>
      </c>
      <c r="C5" s="2">
        <v>-20.822754</v>
      </c>
      <c r="D5" s="2">
        <v>143.57389499999999</v>
      </c>
      <c r="E5" t="s">
        <v>13</v>
      </c>
      <c r="F5" t="s">
        <v>239</v>
      </c>
      <c r="G5">
        <f t="shared" si="0"/>
        <v>684</v>
      </c>
      <c r="H5">
        <f t="shared" si="1"/>
        <v>7170</v>
      </c>
      <c r="I5">
        <f t="shared" si="2"/>
        <v>19.643835616438356</v>
      </c>
      <c r="J5">
        <v>12.12</v>
      </c>
    </row>
    <row r="6" spans="1:10" x14ac:dyDescent="0.25">
      <c r="A6">
        <v>69242</v>
      </c>
      <c r="B6">
        <v>69242</v>
      </c>
      <c r="C6" s="2">
        <v>-20.822754</v>
      </c>
      <c r="D6" s="2">
        <v>143.57389499999999</v>
      </c>
      <c r="E6" t="s">
        <v>13</v>
      </c>
      <c r="F6" s="3">
        <v>39850</v>
      </c>
      <c r="G6">
        <f t="shared" si="0"/>
        <v>918</v>
      </c>
      <c r="H6">
        <f t="shared" si="1"/>
        <v>8088</v>
      </c>
      <c r="I6">
        <f t="shared" si="2"/>
        <v>22.158904109589042</v>
      </c>
      <c r="J6">
        <v>12.72</v>
      </c>
    </row>
    <row r="7" spans="1:10" x14ac:dyDescent="0.25">
      <c r="A7">
        <v>69242</v>
      </c>
      <c r="B7">
        <v>69242</v>
      </c>
      <c r="C7" s="2">
        <v>-20.822754</v>
      </c>
      <c r="D7" s="2">
        <v>143.57389499999999</v>
      </c>
      <c r="E7" t="s">
        <v>13</v>
      </c>
      <c r="F7" t="s">
        <v>240</v>
      </c>
      <c r="G7">
        <f t="shared" si="0"/>
        <v>192</v>
      </c>
      <c r="H7">
        <f t="shared" si="1"/>
        <v>8280</v>
      </c>
      <c r="I7">
        <f t="shared" si="2"/>
        <v>22.684931506849313</v>
      </c>
      <c r="J7">
        <v>12.72</v>
      </c>
    </row>
  </sheetData>
  <dataValidations count="1">
    <dataValidation type="custom" showInputMessage="1" showErrorMessage="1" prompt="Double" sqref="C2:D7">
      <formula1>ISNUMBER(INDIRECT("R"&amp;ROW()&amp;"C"&amp;COLUMN(),FALSE))</formula1>
    </dataValidation>
  </dataValidation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RN69388A Water Level</v>
      </c>
    </row>
    <row r="2" spans="1:10" x14ac:dyDescent="0.25">
      <c r="A2">
        <v>69388</v>
      </c>
      <c r="B2">
        <v>69388</v>
      </c>
      <c r="C2" s="1">
        <v>-23.042064</v>
      </c>
      <c r="D2" s="1">
        <v>145.31753699999999</v>
      </c>
      <c r="E2" t="s">
        <v>13</v>
      </c>
      <c r="F2" t="s">
        <v>241</v>
      </c>
      <c r="G2">
        <v>0</v>
      </c>
      <c r="H2">
        <v>0</v>
      </c>
      <c r="I2">
        <v>0</v>
      </c>
      <c r="J2">
        <v>13.18</v>
      </c>
    </row>
    <row r="3" spans="1:10" x14ac:dyDescent="0.25">
      <c r="A3">
        <v>69388</v>
      </c>
      <c r="B3">
        <v>69388</v>
      </c>
      <c r="C3" s="1">
        <v>-23.042064</v>
      </c>
      <c r="D3" s="1">
        <v>145.31753699999999</v>
      </c>
      <c r="E3" t="s">
        <v>13</v>
      </c>
      <c r="F3" t="s">
        <v>242</v>
      </c>
      <c r="G3">
        <f>DAYS360(F2,F3)</f>
        <v>697</v>
      </c>
      <c r="H3">
        <f>H2+G3</f>
        <v>697</v>
      </c>
      <c r="I3">
        <f>H3/365</f>
        <v>1.9095890410958904</v>
      </c>
      <c r="J3">
        <v>13.48</v>
      </c>
    </row>
    <row r="4" spans="1:10" x14ac:dyDescent="0.25">
      <c r="A4">
        <v>69388</v>
      </c>
      <c r="B4">
        <v>69388</v>
      </c>
      <c r="C4" s="1">
        <v>-23.042064</v>
      </c>
      <c r="D4" s="1">
        <v>145.31753699999999</v>
      </c>
      <c r="E4" t="s">
        <v>13</v>
      </c>
      <c r="F4" t="s">
        <v>123</v>
      </c>
      <c r="G4">
        <f t="shared" ref="G4:G11" si="0">DAYS360(F3,F4)</f>
        <v>719</v>
      </c>
      <c r="H4">
        <f t="shared" ref="H4:H11" si="1">H3+G4</f>
        <v>1416</v>
      </c>
      <c r="I4">
        <f t="shared" ref="I4:I11" si="2">H4/365</f>
        <v>3.8794520547945206</v>
      </c>
      <c r="J4">
        <v>15.53</v>
      </c>
    </row>
    <row r="5" spans="1:10" x14ac:dyDescent="0.25">
      <c r="A5">
        <v>69388</v>
      </c>
      <c r="B5">
        <v>69388</v>
      </c>
      <c r="C5" s="1">
        <v>-23.042064</v>
      </c>
      <c r="D5" s="1">
        <v>145.31753699999999</v>
      </c>
      <c r="E5" t="s">
        <v>13</v>
      </c>
      <c r="F5" t="s">
        <v>124</v>
      </c>
      <c r="G5">
        <f t="shared" si="0"/>
        <v>214</v>
      </c>
      <c r="H5">
        <f t="shared" si="1"/>
        <v>1630</v>
      </c>
      <c r="I5">
        <f t="shared" si="2"/>
        <v>4.4657534246575343</v>
      </c>
      <c r="J5">
        <v>15.83</v>
      </c>
    </row>
    <row r="6" spans="1:10" x14ac:dyDescent="0.25">
      <c r="A6">
        <v>69388</v>
      </c>
      <c r="B6">
        <v>69388</v>
      </c>
      <c r="C6" s="1">
        <v>-23.042064</v>
      </c>
      <c r="D6" s="1">
        <v>145.31753699999999</v>
      </c>
      <c r="E6" t="s">
        <v>13</v>
      </c>
      <c r="F6" s="3">
        <v>33911</v>
      </c>
      <c r="G6">
        <f t="shared" si="0"/>
        <v>488</v>
      </c>
      <c r="H6">
        <f t="shared" si="1"/>
        <v>2118</v>
      </c>
      <c r="I6">
        <f t="shared" si="2"/>
        <v>5.8027397260273972</v>
      </c>
      <c r="J6">
        <v>15.83</v>
      </c>
    </row>
    <row r="7" spans="1:10" x14ac:dyDescent="0.25">
      <c r="A7">
        <v>69388</v>
      </c>
      <c r="B7">
        <v>69388</v>
      </c>
      <c r="C7" s="1">
        <v>-23.042064</v>
      </c>
      <c r="D7" s="1">
        <v>145.31753699999999</v>
      </c>
      <c r="E7" t="s">
        <v>13</v>
      </c>
      <c r="F7" t="s">
        <v>243</v>
      </c>
      <c r="G7">
        <f t="shared" si="0"/>
        <v>162</v>
      </c>
      <c r="H7">
        <f t="shared" si="1"/>
        <v>2280</v>
      </c>
      <c r="I7">
        <f t="shared" si="2"/>
        <v>6.2465753424657535</v>
      </c>
      <c r="J7">
        <v>15.94</v>
      </c>
    </row>
    <row r="8" spans="1:10" x14ac:dyDescent="0.25">
      <c r="A8">
        <v>69388</v>
      </c>
      <c r="B8">
        <v>69388</v>
      </c>
      <c r="C8" s="1">
        <v>-23.042064</v>
      </c>
      <c r="D8" s="1">
        <v>145.31753699999999</v>
      </c>
      <c r="E8" t="s">
        <v>13</v>
      </c>
      <c r="F8" t="s">
        <v>209</v>
      </c>
      <c r="G8">
        <f t="shared" si="0"/>
        <v>1083</v>
      </c>
      <c r="H8">
        <f t="shared" si="1"/>
        <v>3363</v>
      </c>
      <c r="I8">
        <f t="shared" si="2"/>
        <v>9.213698630136987</v>
      </c>
      <c r="J8">
        <v>16.55</v>
      </c>
    </row>
    <row r="9" spans="1:10" x14ac:dyDescent="0.25">
      <c r="A9">
        <v>69388</v>
      </c>
      <c r="B9">
        <v>69388</v>
      </c>
      <c r="C9" s="1">
        <v>-23.042064</v>
      </c>
      <c r="D9" s="1">
        <v>145.31753699999999</v>
      </c>
      <c r="E9" t="s">
        <v>13</v>
      </c>
      <c r="F9" s="3">
        <v>36713</v>
      </c>
      <c r="G9">
        <f t="shared" si="0"/>
        <v>1518</v>
      </c>
      <c r="H9">
        <f t="shared" si="1"/>
        <v>4881</v>
      </c>
      <c r="I9">
        <f t="shared" si="2"/>
        <v>13.372602739726027</v>
      </c>
      <c r="J9">
        <v>17.57</v>
      </c>
    </row>
    <row r="10" spans="1:10" x14ac:dyDescent="0.25">
      <c r="A10">
        <v>69388</v>
      </c>
      <c r="B10">
        <v>69388</v>
      </c>
      <c r="C10" s="1">
        <v>-23.042064</v>
      </c>
      <c r="D10" s="1">
        <v>145.31753699999999</v>
      </c>
      <c r="E10" t="s">
        <v>13</v>
      </c>
      <c r="F10" t="s">
        <v>210</v>
      </c>
      <c r="G10">
        <f t="shared" si="0"/>
        <v>1064</v>
      </c>
      <c r="H10">
        <f t="shared" si="1"/>
        <v>5945</v>
      </c>
      <c r="I10">
        <f t="shared" si="2"/>
        <v>16.287671232876711</v>
      </c>
      <c r="J10">
        <v>16.96</v>
      </c>
    </row>
    <row r="11" spans="1:10" x14ac:dyDescent="0.25">
      <c r="A11">
        <v>69388</v>
      </c>
      <c r="B11">
        <v>69388</v>
      </c>
      <c r="C11" s="1">
        <v>-23.042064</v>
      </c>
      <c r="D11" s="1">
        <v>145.31753699999999</v>
      </c>
      <c r="E11" t="s">
        <v>13</v>
      </c>
      <c r="F11" s="3">
        <v>38843</v>
      </c>
      <c r="G11">
        <f t="shared" si="0"/>
        <v>1036</v>
      </c>
      <c r="H11">
        <f t="shared" si="1"/>
        <v>6981</v>
      </c>
      <c r="I11">
        <f t="shared" si="2"/>
        <v>19.126027397260273</v>
      </c>
      <c r="J11">
        <v>17.829999999999998</v>
      </c>
    </row>
  </sheetData>
  <dataValidations count="1">
    <dataValidation type="custom" showInputMessage="1" showErrorMessage="1" prompt="Double" sqref="C2:D11">
      <formula1>ISNUMBER(INDIRECT("R"&amp;ROW()&amp;"C"&amp;COLUMN(),FALSE))</formula1>
    </dataValidation>
  </dataValidation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RN69573A Water Level</v>
      </c>
    </row>
    <row r="2" spans="1:10" x14ac:dyDescent="0.25">
      <c r="A2">
        <v>69573</v>
      </c>
      <c r="B2">
        <v>69573</v>
      </c>
      <c r="C2" s="2">
        <v>-21.138089999999998</v>
      </c>
      <c r="D2" s="2">
        <v>142.45391699999999</v>
      </c>
      <c r="E2" t="s">
        <v>13</v>
      </c>
      <c r="F2" t="s">
        <v>244</v>
      </c>
      <c r="G2">
        <v>0</v>
      </c>
      <c r="H2">
        <v>0</v>
      </c>
      <c r="I2">
        <v>0</v>
      </c>
      <c r="J2">
        <v>35.35</v>
      </c>
    </row>
    <row r="3" spans="1:10" x14ac:dyDescent="0.25">
      <c r="A3">
        <v>69573</v>
      </c>
      <c r="B3">
        <v>69573</v>
      </c>
      <c r="C3" s="2">
        <v>-21.138089999999998</v>
      </c>
      <c r="D3" s="2">
        <v>142.45391699999999</v>
      </c>
      <c r="E3" t="s">
        <v>13</v>
      </c>
      <c r="F3" s="3">
        <v>36221</v>
      </c>
      <c r="G3">
        <f>DAYS360(F2,F3)</f>
        <v>2465</v>
      </c>
      <c r="H3">
        <f>H2+G3</f>
        <v>2465</v>
      </c>
      <c r="I3">
        <f>H3/365</f>
        <v>6.7534246575342465</v>
      </c>
      <c r="J3">
        <v>36.369999999999997</v>
      </c>
    </row>
    <row r="4" spans="1:10" x14ac:dyDescent="0.25">
      <c r="A4">
        <v>69573</v>
      </c>
      <c r="B4">
        <v>69573</v>
      </c>
      <c r="C4" s="2">
        <v>-21.138089999999998</v>
      </c>
      <c r="D4" s="2">
        <v>142.45391699999999</v>
      </c>
      <c r="E4" t="s">
        <v>13</v>
      </c>
      <c r="F4" s="3">
        <v>37966</v>
      </c>
      <c r="G4">
        <f t="shared" ref="G4:G6" si="0">DAYS360(F3,F4)</f>
        <v>1719</v>
      </c>
      <c r="H4">
        <f t="shared" ref="H4:H6" si="1">H3+G4</f>
        <v>4184</v>
      </c>
      <c r="I4">
        <f t="shared" ref="I4:I6" si="2">H4/365</f>
        <v>11.463013698630137</v>
      </c>
      <c r="J4">
        <v>37.24</v>
      </c>
    </row>
    <row r="5" spans="1:10" x14ac:dyDescent="0.25">
      <c r="A5">
        <v>69573</v>
      </c>
      <c r="B5">
        <v>69573</v>
      </c>
      <c r="C5" s="2">
        <v>-21.138089999999998</v>
      </c>
      <c r="D5" s="2">
        <v>142.45391699999999</v>
      </c>
      <c r="E5" t="s">
        <v>13</v>
      </c>
      <c r="F5" s="3">
        <v>38540</v>
      </c>
      <c r="G5">
        <f t="shared" si="0"/>
        <v>566</v>
      </c>
      <c r="H5">
        <f t="shared" si="1"/>
        <v>4750</v>
      </c>
      <c r="I5">
        <f t="shared" si="2"/>
        <v>13.013698630136986</v>
      </c>
      <c r="J5">
        <v>37.880000000000003</v>
      </c>
    </row>
    <row r="6" spans="1:10" x14ac:dyDescent="0.25">
      <c r="A6">
        <v>69573</v>
      </c>
      <c r="B6">
        <v>69573</v>
      </c>
      <c r="C6" s="2">
        <v>-21.138089999999998</v>
      </c>
      <c r="D6" s="2">
        <v>142.45391699999999</v>
      </c>
      <c r="E6" t="s">
        <v>13</v>
      </c>
      <c r="F6" t="s">
        <v>245</v>
      </c>
      <c r="G6">
        <f t="shared" si="0"/>
        <v>1032</v>
      </c>
      <c r="H6">
        <f t="shared" si="1"/>
        <v>5782</v>
      </c>
      <c r="I6">
        <f t="shared" si="2"/>
        <v>15.841095890410958</v>
      </c>
      <c r="J6">
        <v>39.76</v>
      </c>
    </row>
  </sheetData>
  <dataValidations count="1">
    <dataValidation type="custom" showInputMessage="1" showErrorMessage="1" prompt="Double" sqref="C2:D6">
      <formula1>ISNUMBER(INDIRECT("R"&amp;ROW()&amp;"C"&amp;COLUMN(),FALSE))</formula1>
    </dataValidation>
  </dataValidation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RN69883A Water Level</v>
      </c>
    </row>
    <row r="2" spans="1:10" x14ac:dyDescent="0.25">
      <c r="A2">
        <v>69883</v>
      </c>
      <c r="B2">
        <v>69883</v>
      </c>
      <c r="C2" s="2">
        <v>-20.562812999999998</v>
      </c>
      <c r="D2" s="2">
        <v>143.44791900000001</v>
      </c>
      <c r="E2" t="s">
        <v>13</v>
      </c>
      <c r="F2" t="s">
        <v>246</v>
      </c>
      <c r="G2">
        <v>0</v>
      </c>
      <c r="H2">
        <v>0</v>
      </c>
      <c r="I2">
        <v>0</v>
      </c>
      <c r="J2">
        <v>14.1</v>
      </c>
    </row>
    <row r="3" spans="1:10" x14ac:dyDescent="0.25">
      <c r="A3">
        <v>69883</v>
      </c>
      <c r="B3">
        <v>69883</v>
      </c>
      <c r="C3" s="2">
        <v>-20.562812999999998</v>
      </c>
      <c r="D3" s="2">
        <v>143.44791900000001</v>
      </c>
      <c r="E3" t="s">
        <v>13</v>
      </c>
      <c r="F3" t="s">
        <v>247</v>
      </c>
      <c r="G3">
        <f>DAYS360(F2,F3)</f>
        <v>1020</v>
      </c>
      <c r="H3">
        <f>H2+G3</f>
        <v>1020</v>
      </c>
      <c r="I3">
        <f>H3/365</f>
        <v>2.7945205479452055</v>
      </c>
      <c r="J3">
        <v>14.51</v>
      </c>
    </row>
    <row r="4" spans="1:10" x14ac:dyDescent="0.25">
      <c r="A4">
        <v>69883</v>
      </c>
      <c r="B4">
        <v>69883</v>
      </c>
      <c r="C4" s="2">
        <v>-20.562812999999998</v>
      </c>
      <c r="D4" s="2">
        <v>143.44791900000001</v>
      </c>
      <c r="E4" t="s">
        <v>13</v>
      </c>
      <c r="F4" s="3">
        <v>36225</v>
      </c>
      <c r="G4">
        <f t="shared" ref="G4:G8" si="0">DAYS360(F3,F4)</f>
        <v>876</v>
      </c>
      <c r="H4">
        <f t="shared" ref="H4:H8" si="1">H3+G4</f>
        <v>1896</v>
      </c>
      <c r="I4">
        <f t="shared" ref="I4:I8" si="2">H4/365</f>
        <v>5.1945205479452055</v>
      </c>
      <c r="J4">
        <v>14.4</v>
      </c>
    </row>
    <row r="5" spans="1:10" x14ac:dyDescent="0.25">
      <c r="A5">
        <v>69883</v>
      </c>
      <c r="B5">
        <v>69883</v>
      </c>
      <c r="C5" s="2">
        <v>-20.562812999999998</v>
      </c>
      <c r="D5" s="2">
        <v>143.44791900000001</v>
      </c>
      <c r="E5" t="s">
        <v>13</v>
      </c>
      <c r="F5" t="s">
        <v>66</v>
      </c>
      <c r="G5">
        <f t="shared" si="0"/>
        <v>1687</v>
      </c>
      <c r="H5">
        <f t="shared" si="1"/>
        <v>3583</v>
      </c>
      <c r="I5">
        <f t="shared" si="2"/>
        <v>9.8164383561643831</v>
      </c>
      <c r="J5">
        <v>14.86</v>
      </c>
    </row>
    <row r="6" spans="1:10" x14ac:dyDescent="0.25">
      <c r="A6">
        <v>69883</v>
      </c>
      <c r="B6">
        <v>69883</v>
      </c>
      <c r="C6" s="2">
        <v>-20.562812999999998</v>
      </c>
      <c r="D6" s="2">
        <v>143.44791900000001</v>
      </c>
      <c r="E6" t="s">
        <v>13</v>
      </c>
      <c r="F6" s="3">
        <v>38567</v>
      </c>
      <c r="G6">
        <f t="shared" si="0"/>
        <v>620</v>
      </c>
      <c r="H6">
        <f t="shared" si="1"/>
        <v>4203</v>
      </c>
      <c r="I6">
        <f t="shared" si="2"/>
        <v>11.515068493150684</v>
      </c>
      <c r="J6">
        <v>14.32</v>
      </c>
    </row>
    <row r="7" spans="1:10" x14ac:dyDescent="0.25">
      <c r="A7">
        <v>69883</v>
      </c>
      <c r="B7">
        <v>69883</v>
      </c>
      <c r="C7" s="2">
        <v>-20.562812999999998</v>
      </c>
      <c r="D7" s="2">
        <v>143.44791900000001</v>
      </c>
      <c r="E7" t="s">
        <v>13</v>
      </c>
      <c r="F7" t="s">
        <v>248</v>
      </c>
      <c r="G7">
        <f t="shared" si="0"/>
        <v>292</v>
      </c>
      <c r="H7">
        <f t="shared" si="1"/>
        <v>4495</v>
      </c>
      <c r="I7">
        <f t="shared" si="2"/>
        <v>12.315068493150685</v>
      </c>
      <c r="J7">
        <v>14.7</v>
      </c>
    </row>
    <row r="8" spans="1:10" x14ac:dyDescent="0.25">
      <c r="A8">
        <v>69883</v>
      </c>
      <c r="B8">
        <v>69883</v>
      </c>
      <c r="C8" s="2">
        <v>-20.562812999999998</v>
      </c>
      <c r="D8" s="2">
        <v>143.44791900000001</v>
      </c>
      <c r="E8" t="s">
        <v>13</v>
      </c>
      <c r="F8" s="3">
        <v>39457</v>
      </c>
      <c r="G8">
        <f t="shared" si="0"/>
        <v>585</v>
      </c>
      <c r="H8">
        <f t="shared" si="1"/>
        <v>5080</v>
      </c>
      <c r="I8">
        <f t="shared" si="2"/>
        <v>13.917808219178083</v>
      </c>
      <c r="J8">
        <v>15.01</v>
      </c>
    </row>
  </sheetData>
  <dataValidations count="1">
    <dataValidation type="custom" showInputMessage="1" showErrorMessage="1" prompt="Double" sqref="C2:D8">
      <formula1>ISNUMBER(INDIRECT("R"&amp;ROW()&amp;"C"&amp;COLUMN(),FALSE))</formula1>
    </dataValidation>
  </dataValidation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RN93410A Water Level</v>
      </c>
    </row>
    <row r="2" spans="1:10" x14ac:dyDescent="0.25">
      <c r="A2">
        <v>93410</v>
      </c>
      <c r="B2">
        <v>93410</v>
      </c>
      <c r="C2" s="2">
        <v>-21.733184999999999</v>
      </c>
      <c r="D2" s="2">
        <v>144.20309700000001</v>
      </c>
      <c r="E2" t="s">
        <v>13</v>
      </c>
      <c r="F2" s="3">
        <v>35775</v>
      </c>
      <c r="G2">
        <v>0</v>
      </c>
      <c r="H2">
        <v>0</v>
      </c>
      <c r="I2">
        <v>0</v>
      </c>
      <c r="J2">
        <v>8.99</v>
      </c>
    </row>
    <row r="3" spans="1:10" x14ac:dyDescent="0.25">
      <c r="A3">
        <v>93410</v>
      </c>
      <c r="B3">
        <v>93410</v>
      </c>
      <c r="C3" s="2">
        <v>-21.733184999999999</v>
      </c>
      <c r="D3" s="2">
        <v>144.20309700000001</v>
      </c>
      <c r="E3" t="s">
        <v>13</v>
      </c>
      <c r="F3" s="3">
        <v>36716</v>
      </c>
      <c r="G3">
        <f>DAYS360(F2,F3)</f>
        <v>928</v>
      </c>
      <c r="H3">
        <f>H2+G3</f>
        <v>928</v>
      </c>
      <c r="I3">
        <f>H3/365</f>
        <v>2.5424657534246577</v>
      </c>
      <c r="J3">
        <v>8.7899999999999991</v>
      </c>
    </row>
    <row r="4" spans="1:10" x14ac:dyDescent="0.25">
      <c r="A4">
        <v>93410</v>
      </c>
      <c r="B4">
        <v>93410</v>
      </c>
      <c r="C4" s="2">
        <v>-21.733184999999999</v>
      </c>
      <c r="D4" s="2">
        <v>144.20309700000001</v>
      </c>
      <c r="E4" t="s">
        <v>13</v>
      </c>
      <c r="F4" t="s">
        <v>135</v>
      </c>
      <c r="G4">
        <f t="shared" ref="G4:G5" si="0">DAYS360(F3,F4)</f>
        <v>2172</v>
      </c>
      <c r="H4">
        <f t="shared" ref="H4:H5" si="1">H3+G4</f>
        <v>3100</v>
      </c>
      <c r="I4">
        <f t="shared" ref="I4:I5" si="2">H4/365</f>
        <v>8.493150684931507</v>
      </c>
      <c r="J4">
        <v>9.1999999999999993</v>
      </c>
    </row>
    <row r="5" spans="1:10" x14ac:dyDescent="0.25">
      <c r="A5">
        <v>93410</v>
      </c>
      <c r="B5">
        <v>93410</v>
      </c>
      <c r="C5" s="2">
        <v>-21.733184999999999</v>
      </c>
      <c r="D5" s="2">
        <v>144.20309700000001</v>
      </c>
      <c r="E5" t="s">
        <v>13</v>
      </c>
      <c r="F5" t="s">
        <v>150</v>
      </c>
      <c r="G5">
        <f t="shared" si="0"/>
        <v>1170</v>
      </c>
      <c r="H5">
        <f t="shared" si="1"/>
        <v>4270</v>
      </c>
      <c r="I5">
        <f t="shared" si="2"/>
        <v>11.698630136986301</v>
      </c>
      <c r="J5">
        <v>9.1999999999999993</v>
      </c>
    </row>
  </sheetData>
  <dataValidations count="1">
    <dataValidation type="custom" showInputMessage="1" showErrorMessage="1" prompt="Double" sqref="C2:D5">
      <formula1>ISNUMBER(INDIRECT("R"&amp;ROW()&amp;"C"&amp;COLUMN(),FALSE))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RN391A Water Level</v>
      </c>
    </row>
    <row r="2" spans="1:10" x14ac:dyDescent="0.25">
      <c r="A2">
        <v>391</v>
      </c>
      <c r="B2">
        <v>391</v>
      </c>
      <c r="C2" s="2">
        <v>-20.721609000000001</v>
      </c>
      <c r="D2" s="2">
        <v>142.67788400000001</v>
      </c>
      <c r="E2" t="s">
        <v>13</v>
      </c>
      <c r="F2" s="3">
        <v>10594</v>
      </c>
      <c r="G2">
        <v>0</v>
      </c>
      <c r="H2">
        <v>0</v>
      </c>
      <c r="I2">
        <v>0</v>
      </c>
      <c r="J2">
        <v>28.88</v>
      </c>
    </row>
    <row r="3" spans="1:10" x14ac:dyDescent="0.25">
      <c r="A3">
        <v>391</v>
      </c>
      <c r="B3">
        <v>391</v>
      </c>
      <c r="C3" s="2">
        <v>-20.721609000000001</v>
      </c>
      <c r="D3" s="2">
        <v>142.67788400000001</v>
      </c>
      <c r="E3" t="s">
        <v>13</v>
      </c>
      <c r="F3" t="s">
        <v>35</v>
      </c>
      <c r="G3">
        <f>DAYS360(F2,F3)</f>
        <v>14472</v>
      </c>
      <c r="H3">
        <f>H2+G3</f>
        <v>14472</v>
      </c>
      <c r="I3">
        <f>H3/365</f>
        <v>39.649315068493152</v>
      </c>
      <c r="J3">
        <v>25.88</v>
      </c>
    </row>
    <row r="4" spans="1:10" x14ac:dyDescent="0.25">
      <c r="A4">
        <v>391</v>
      </c>
      <c r="B4">
        <v>391</v>
      </c>
      <c r="C4" s="2">
        <v>-20.721609000000001</v>
      </c>
      <c r="D4" s="2">
        <v>142.67788400000001</v>
      </c>
      <c r="E4" t="s">
        <v>13</v>
      </c>
      <c r="F4" t="s">
        <v>36</v>
      </c>
      <c r="G4">
        <f t="shared" ref="G4:G9" si="0">DAYS360(F3,F4)</f>
        <v>5712</v>
      </c>
      <c r="H4">
        <f t="shared" ref="H4:H9" si="1">H3+G4</f>
        <v>20184</v>
      </c>
      <c r="I4">
        <f t="shared" ref="I4:I9" si="2">H4/365</f>
        <v>55.298630136986304</v>
      </c>
      <c r="J4">
        <v>34.5</v>
      </c>
    </row>
    <row r="5" spans="1:10" x14ac:dyDescent="0.25">
      <c r="A5">
        <v>391</v>
      </c>
      <c r="B5">
        <v>391</v>
      </c>
      <c r="C5" s="2">
        <v>-20.721609000000001</v>
      </c>
      <c r="D5" s="2">
        <v>142.67788400000001</v>
      </c>
      <c r="E5" t="s">
        <v>13</v>
      </c>
      <c r="F5" t="s">
        <v>36</v>
      </c>
      <c r="G5">
        <f t="shared" si="0"/>
        <v>0</v>
      </c>
      <c r="H5">
        <f t="shared" si="1"/>
        <v>20184</v>
      </c>
      <c r="I5">
        <f t="shared" si="2"/>
        <v>55.298630136986304</v>
      </c>
      <c r="J5">
        <v>34.5</v>
      </c>
    </row>
    <row r="6" spans="1:10" x14ac:dyDescent="0.25">
      <c r="A6">
        <v>391</v>
      </c>
      <c r="B6">
        <v>391</v>
      </c>
      <c r="C6" s="2">
        <v>-20.721609000000001</v>
      </c>
      <c r="D6" s="2">
        <v>142.67788400000001</v>
      </c>
      <c r="E6" t="s">
        <v>13</v>
      </c>
      <c r="F6" t="s">
        <v>37</v>
      </c>
      <c r="G6">
        <f t="shared" si="0"/>
        <v>2286</v>
      </c>
      <c r="H6">
        <f t="shared" si="1"/>
        <v>22470</v>
      </c>
      <c r="I6">
        <f t="shared" si="2"/>
        <v>61.561643835616437</v>
      </c>
      <c r="J6">
        <v>32.590000000000003</v>
      </c>
    </row>
    <row r="7" spans="1:10" x14ac:dyDescent="0.25">
      <c r="A7">
        <v>391</v>
      </c>
      <c r="B7">
        <v>391</v>
      </c>
      <c r="C7" s="2">
        <v>-20.721609000000001</v>
      </c>
      <c r="D7" s="2">
        <v>142.67788400000001</v>
      </c>
      <c r="E7" t="s">
        <v>13</v>
      </c>
      <c r="F7" t="s">
        <v>23</v>
      </c>
      <c r="G7">
        <f t="shared" si="0"/>
        <v>737</v>
      </c>
      <c r="H7">
        <f t="shared" si="1"/>
        <v>23207</v>
      </c>
      <c r="I7">
        <f t="shared" si="2"/>
        <v>63.580821917808223</v>
      </c>
      <c r="J7">
        <v>34.94</v>
      </c>
    </row>
    <row r="8" spans="1:10" x14ac:dyDescent="0.25">
      <c r="A8">
        <v>391</v>
      </c>
      <c r="B8">
        <v>391</v>
      </c>
      <c r="C8" s="2">
        <v>-20.721609000000001</v>
      </c>
      <c r="D8" s="2">
        <v>142.67788400000001</v>
      </c>
      <c r="E8" t="s">
        <v>13</v>
      </c>
      <c r="F8" t="s">
        <v>32</v>
      </c>
      <c r="G8">
        <f t="shared" si="0"/>
        <v>1116</v>
      </c>
      <c r="H8">
        <f t="shared" si="1"/>
        <v>24323</v>
      </c>
      <c r="I8">
        <f t="shared" si="2"/>
        <v>66.638356164383566</v>
      </c>
      <c r="J8">
        <v>32.39</v>
      </c>
    </row>
    <row r="9" spans="1:10" x14ac:dyDescent="0.25">
      <c r="A9">
        <v>391</v>
      </c>
      <c r="B9">
        <v>391</v>
      </c>
      <c r="C9" s="2">
        <v>-20.721609000000001</v>
      </c>
      <c r="D9" s="2">
        <v>142.67788400000001</v>
      </c>
      <c r="E9" t="s">
        <v>13</v>
      </c>
      <c r="F9" s="3">
        <v>36282</v>
      </c>
      <c r="G9">
        <f t="shared" si="0"/>
        <v>999</v>
      </c>
      <c r="H9">
        <f t="shared" si="1"/>
        <v>25322</v>
      </c>
      <c r="I9">
        <f t="shared" si="2"/>
        <v>69.37534246575342</v>
      </c>
      <c r="J9">
        <v>31.06</v>
      </c>
    </row>
  </sheetData>
  <dataValidations count="1">
    <dataValidation type="custom" showInputMessage="1" showErrorMessage="1" prompt="Double" sqref="C2:D9">
      <formula1>ISNUMBER(INDIRECT("R"&amp;ROW()&amp;"C"&amp;COLUMN(),FALSE))</formula1>
    </dataValidation>
  </dataValidation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RN93640A Water Level</v>
      </c>
    </row>
    <row r="2" spans="1:10" x14ac:dyDescent="0.25">
      <c r="A2">
        <v>93640</v>
      </c>
      <c r="B2">
        <v>93640</v>
      </c>
      <c r="C2" s="1">
        <v>-21.885065000000001</v>
      </c>
      <c r="D2" s="1">
        <v>144.35669200000001</v>
      </c>
      <c r="E2" t="s">
        <v>13</v>
      </c>
      <c r="F2" t="s">
        <v>249</v>
      </c>
      <c r="G2">
        <v>0</v>
      </c>
      <c r="H2">
        <v>0</v>
      </c>
      <c r="I2">
        <v>0</v>
      </c>
      <c r="J2">
        <v>12.57</v>
      </c>
    </row>
    <row r="3" spans="1:10" x14ac:dyDescent="0.25">
      <c r="A3">
        <v>93640</v>
      </c>
      <c r="B3">
        <v>93640</v>
      </c>
      <c r="C3" s="1">
        <v>-21.885065000000001</v>
      </c>
      <c r="D3" s="1">
        <v>144.35669200000001</v>
      </c>
      <c r="E3" t="s">
        <v>13</v>
      </c>
      <c r="F3" s="3">
        <v>39975</v>
      </c>
      <c r="G3">
        <f>DAYS360(F2,F3)</f>
        <v>3462</v>
      </c>
      <c r="H3">
        <f>H2+G3</f>
        <v>3462</v>
      </c>
      <c r="I3">
        <f>H3/365</f>
        <v>9.4849315068493159</v>
      </c>
      <c r="J3">
        <v>13.6</v>
      </c>
    </row>
    <row r="4" spans="1:10" x14ac:dyDescent="0.25">
      <c r="A4">
        <v>93640</v>
      </c>
      <c r="B4">
        <v>93640</v>
      </c>
      <c r="C4" s="1">
        <v>-21.885065000000001</v>
      </c>
      <c r="D4" s="1">
        <v>144.35669200000001</v>
      </c>
      <c r="E4" t="s">
        <v>13</v>
      </c>
      <c r="F4" t="s">
        <v>250</v>
      </c>
      <c r="G4">
        <f>DAYS360(F3,F4)</f>
        <v>488</v>
      </c>
      <c r="H4">
        <f>H3+G4</f>
        <v>3950</v>
      </c>
      <c r="I4">
        <f>H4/365</f>
        <v>10.821917808219178</v>
      </c>
      <c r="J4">
        <v>14.46</v>
      </c>
    </row>
  </sheetData>
  <dataValidations count="1">
    <dataValidation type="custom" showInputMessage="1" showErrorMessage="1" prompt="Double" sqref="C2:D4">
      <formula1>ISNUMBER(INDIRECT("R"&amp;ROW()&amp;"C"&amp;COLUMN(),FALSE))</formula1>
    </dataValidation>
  </dataValidation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RN93691A Water Level</v>
      </c>
    </row>
    <row r="2" spans="1:10" x14ac:dyDescent="0.25">
      <c r="A2">
        <v>93691</v>
      </c>
      <c r="B2">
        <v>93691</v>
      </c>
      <c r="C2" s="1">
        <v>-20.639779000000001</v>
      </c>
      <c r="D2" s="1">
        <v>143.03755100000001</v>
      </c>
      <c r="E2" t="s">
        <v>13</v>
      </c>
      <c r="F2" t="s">
        <v>251</v>
      </c>
      <c r="G2">
        <v>0</v>
      </c>
      <c r="H2">
        <v>0</v>
      </c>
      <c r="I2">
        <v>0</v>
      </c>
      <c r="J2">
        <v>15.02</v>
      </c>
    </row>
    <row r="3" spans="1:10" x14ac:dyDescent="0.25">
      <c r="A3">
        <v>93691</v>
      </c>
      <c r="B3">
        <v>93691</v>
      </c>
      <c r="C3" s="1">
        <v>-20.639779000000001</v>
      </c>
      <c r="D3" s="1">
        <v>143.03755100000001</v>
      </c>
      <c r="E3" t="s">
        <v>13</v>
      </c>
      <c r="F3" s="3">
        <v>37626</v>
      </c>
      <c r="G3">
        <f>DAYS360(F2,F3)</f>
        <v>875</v>
      </c>
      <c r="H3">
        <f>H2+G3</f>
        <v>875</v>
      </c>
      <c r="I3">
        <f>H3/365</f>
        <v>2.3972602739726026</v>
      </c>
      <c r="J3">
        <v>22.88</v>
      </c>
    </row>
    <row r="4" spans="1:10" x14ac:dyDescent="0.25">
      <c r="A4">
        <v>93691</v>
      </c>
      <c r="B4">
        <v>93691</v>
      </c>
      <c r="C4" s="1">
        <v>-20.639779000000001</v>
      </c>
      <c r="D4" s="1">
        <v>143.03755100000001</v>
      </c>
      <c r="E4" t="s">
        <v>13</v>
      </c>
      <c r="F4" s="3">
        <v>38478</v>
      </c>
      <c r="G4">
        <f t="shared" ref="G4:G5" si="0">DAYS360(F3,F4)</f>
        <v>841</v>
      </c>
      <c r="H4">
        <f t="shared" ref="H4:H5" si="1">H3+G4</f>
        <v>1716</v>
      </c>
      <c r="I4">
        <f t="shared" ref="I4:I5" si="2">H4/365</f>
        <v>4.7013698630136984</v>
      </c>
      <c r="J4">
        <v>23.99</v>
      </c>
    </row>
    <row r="5" spans="1:10" x14ac:dyDescent="0.25">
      <c r="A5">
        <v>93691</v>
      </c>
      <c r="B5">
        <v>93691</v>
      </c>
      <c r="C5" s="1">
        <v>-20.639779000000001</v>
      </c>
      <c r="D5" s="1">
        <v>143.03755100000001</v>
      </c>
      <c r="E5" t="s">
        <v>13</v>
      </c>
      <c r="F5" s="3">
        <v>39488</v>
      </c>
      <c r="G5">
        <f t="shared" si="0"/>
        <v>994</v>
      </c>
      <c r="H5">
        <f t="shared" si="1"/>
        <v>2710</v>
      </c>
      <c r="I5">
        <f t="shared" si="2"/>
        <v>7.4246575342465757</v>
      </c>
      <c r="J5">
        <v>26.24</v>
      </c>
    </row>
  </sheetData>
  <dataValidations count="1">
    <dataValidation type="custom" showInputMessage="1" showErrorMessage="1" prompt="Double" sqref="C2:D5">
      <formula1>ISNUMBER(INDIRECT("R"&amp;ROW()&amp;"C"&amp;COLUMN(),FALSE))</formula1>
    </dataValidation>
  </dataValidation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RN118054A Water Level</v>
      </c>
    </row>
    <row r="2" spans="1:10" x14ac:dyDescent="0.25">
      <c r="A2">
        <v>118054</v>
      </c>
      <c r="B2">
        <v>118054</v>
      </c>
      <c r="C2" s="2">
        <v>-20.551796</v>
      </c>
      <c r="D2" s="2">
        <v>142.43681599999999</v>
      </c>
      <c r="E2" t="s">
        <v>13</v>
      </c>
      <c r="F2" t="s">
        <v>252</v>
      </c>
      <c r="G2">
        <v>0</v>
      </c>
      <c r="H2">
        <v>0</v>
      </c>
      <c r="I2">
        <v>0</v>
      </c>
      <c r="J2">
        <v>43.27</v>
      </c>
    </row>
    <row r="3" spans="1:10" x14ac:dyDescent="0.25">
      <c r="A3">
        <v>118054</v>
      </c>
      <c r="B3">
        <v>118054</v>
      </c>
      <c r="C3" s="2">
        <v>-20.551796</v>
      </c>
      <c r="D3" s="2">
        <v>142.43681599999999</v>
      </c>
      <c r="E3" t="s">
        <v>13</v>
      </c>
      <c r="F3" s="3">
        <v>38506</v>
      </c>
      <c r="G3">
        <f>DAYS360(F2,F3)</f>
        <v>644</v>
      </c>
      <c r="H3">
        <f>H2+G3</f>
        <v>644</v>
      </c>
      <c r="I3">
        <f>H3/365</f>
        <v>1.7643835616438357</v>
      </c>
      <c r="J3">
        <v>43.98</v>
      </c>
    </row>
    <row r="4" spans="1:10" x14ac:dyDescent="0.25">
      <c r="A4">
        <v>118054</v>
      </c>
      <c r="B4">
        <v>118054</v>
      </c>
      <c r="C4" s="2">
        <v>-20.551796</v>
      </c>
      <c r="D4" s="2">
        <v>142.43681599999999</v>
      </c>
      <c r="E4" t="s">
        <v>13</v>
      </c>
      <c r="F4" s="3">
        <v>39667</v>
      </c>
      <c r="G4">
        <f>DAYS360(F3,F4)</f>
        <v>1144</v>
      </c>
      <c r="H4">
        <f>H3+G4</f>
        <v>1788</v>
      </c>
      <c r="I4">
        <f>H4/365</f>
        <v>4.8986301369863012</v>
      </c>
      <c r="J4">
        <v>42.86</v>
      </c>
    </row>
  </sheetData>
  <dataValidations count="1">
    <dataValidation type="custom" showInputMessage="1" showErrorMessage="1" prompt="Double" sqref="C2:D4">
      <formula1>ISNUMBER(INDIRECT("R"&amp;ROW()&amp;"C"&amp;COLUMN(),FALSE))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RN1386A Water Level</v>
      </c>
    </row>
    <row r="2" spans="1:10" x14ac:dyDescent="0.25">
      <c r="A2">
        <v>1386</v>
      </c>
      <c r="B2">
        <v>1386</v>
      </c>
      <c r="C2" s="2">
        <v>-23.817340000000002</v>
      </c>
      <c r="D2" s="2">
        <v>145.406431</v>
      </c>
      <c r="E2" t="s">
        <v>13</v>
      </c>
      <c r="F2" t="s">
        <v>39</v>
      </c>
      <c r="G2">
        <v>0</v>
      </c>
      <c r="H2">
        <v>0</v>
      </c>
      <c r="I2">
        <v>0</v>
      </c>
      <c r="J2">
        <v>21.49</v>
      </c>
    </row>
    <row r="3" spans="1:10" x14ac:dyDescent="0.25">
      <c r="A3">
        <v>1386</v>
      </c>
      <c r="B3">
        <v>1386</v>
      </c>
      <c r="C3" s="2">
        <v>-23.817340000000002</v>
      </c>
      <c r="D3" s="2">
        <v>145.406431</v>
      </c>
      <c r="E3" t="s">
        <v>13</v>
      </c>
      <c r="F3" s="3">
        <v>36716</v>
      </c>
      <c r="G3">
        <v>36778</v>
      </c>
      <c r="H3">
        <f>H2+G3</f>
        <v>36778</v>
      </c>
      <c r="I3">
        <f>H3/365</f>
        <v>100.76164383561644</v>
      </c>
      <c r="J3">
        <v>7.25</v>
      </c>
    </row>
    <row r="4" spans="1:10" x14ac:dyDescent="0.25">
      <c r="A4">
        <v>1386</v>
      </c>
      <c r="B4">
        <v>1386</v>
      </c>
      <c r="C4" s="2">
        <v>-23.817340000000002</v>
      </c>
      <c r="D4" s="2">
        <v>145.406431</v>
      </c>
      <c r="E4" t="s">
        <v>13</v>
      </c>
      <c r="F4" t="s">
        <v>38</v>
      </c>
      <c r="G4">
        <f>DAYS360(F3,F4)</f>
        <v>940</v>
      </c>
      <c r="H4">
        <f>H3+G4</f>
        <v>37718</v>
      </c>
      <c r="I4">
        <f>H4/365</f>
        <v>103.33698630136986</v>
      </c>
      <c r="J4">
        <v>8.48</v>
      </c>
    </row>
  </sheetData>
  <dataValidations disablePrompts="1" count="1">
    <dataValidation type="custom" showInputMessage="1" showErrorMessage="1" prompt="Double" sqref="C2:D4">
      <formula1>ISNUMBER(INDIRECT("R"&amp;ROW()&amp;"C"&amp;COLUMN(),FALSE))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RN1754A Water Level</v>
      </c>
    </row>
    <row r="2" spans="1:10" x14ac:dyDescent="0.25">
      <c r="A2">
        <v>1754</v>
      </c>
      <c r="B2">
        <v>1754</v>
      </c>
      <c r="C2" s="1">
        <v>-25.650358000000001</v>
      </c>
      <c r="D2" s="1">
        <v>146.81084899999999</v>
      </c>
      <c r="E2" t="s">
        <v>13</v>
      </c>
      <c r="F2" s="3">
        <v>32575</v>
      </c>
      <c r="G2">
        <v>0</v>
      </c>
      <c r="H2">
        <v>0</v>
      </c>
      <c r="I2">
        <v>0</v>
      </c>
      <c r="J2">
        <v>2.04</v>
      </c>
    </row>
    <row r="3" spans="1:10" x14ac:dyDescent="0.25">
      <c r="A3">
        <v>1754</v>
      </c>
      <c r="B3">
        <v>1754</v>
      </c>
      <c r="C3" s="1">
        <v>-25.650358000000001</v>
      </c>
      <c r="D3" s="1">
        <v>146.81084899999999</v>
      </c>
      <c r="E3" t="s">
        <v>13</v>
      </c>
      <c r="F3" t="s">
        <v>40</v>
      </c>
      <c r="G3">
        <f>DAYS360(F2,F3)</f>
        <v>1815</v>
      </c>
      <c r="H3">
        <f>H2+G3</f>
        <v>1815</v>
      </c>
      <c r="I3">
        <f>H3/365</f>
        <v>4.9726027397260273</v>
      </c>
      <c r="J3">
        <v>2.15</v>
      </c>
    </row>
    <row r="4" spans="1:10" x14ac:dyDescent="0.25">
      <c r="A4">
        <v>1754</v>
      </c>
      <c r="B4">
        <v>1754</v>
      </c>
      <c r="C4" s="1">
        <v>-25.650358000000001</v>
      </c>
      <c r="D4" s="1">
        <v>146.81084899999999</v>
      </c>
      <c r="E4" t="s">
        <v>13</v>
      </c>
      <c r="F4" s="3">
        <v>36071</v>
      </c>
      <c r="G4">
        <f t="shared" ref="G4:G9" si="0">DAYS360(F3,F4)</f>
        <v>1630</v>
      </c>
      <c r="H4">
        <f t="shared" ref="H4:H9" si="1">H3+G4</f>
        <v>3445</v>
      </c>
      <c r="I4">
        <f t="shared" ref="I4:I9" si="2">H4/365</f>
        <v>9.4383561643835616</v>
      </c>
      <c r="J4">
        <v>2.04</v>
      </c>
    </row>
    <row r="5" spans="1:10" x14ac:dyDescent="0.25">
      <c r="A5">
        <v>1754</v>
      </c>
      <c r="B5">
        <v>1754</v>
      </c>
      <c r="C5" s="1">
        <v>-25.650358000000001</v>
      </c>
      <c r="D5" s="1">
        <v>146.81084899999999</v>
      </c>
      <c r="E5" t="s">
        <v>13</v>
      </c>
      <c r="F5" t="s">
        <v>41</v>
      </c>
      <c r="G5">
        <f t="shared" si="0"/>
        <v>958</v>
      </c>
      <c r="H5">
        <f t="shared" si="1"/>
        <v>4403</v>
      </c>
      <c r="I5">
        <f t="shared" si="2"/>
        <v>12.063013698630137</v>
      </c>
      <c r="J5">
        <v>1.63</v>
      </c>
    </row>
    <row r="6" spans="1:10" x14ac:dyDescent="0.25">
      <c r="A6">
        <v>1754</v>
      </c>
      <c r="B6">
        <v>1754</v>
      </c>
      <c r="C6" s="1">
        <v>-25.650358000000001</v>
      </c>
      <c r="D6" s="1">
        <v>146.81084899999999</v>
      </c>
      <c r="E6" t="s">
        <v>13</v>
      </c>
      <c r="F6" t="s">
        <v>42</v>
      </c>
      <c r="G6">
        <f t="shared" si="0"/>
        <v>808</v>
      </c>
      <c r="H6">
        <f t="shared" si="1"/>
        <v>5211</v>
      </c>
      <c r="I6">
        <f t="shared" si="2"/>
        <v>14.276712328767124</v>
      </c>
      <c r="J6">
        <v>2.96</v>
      </c>
    </row>
    <row r="7" spans="1:10" x14ac:dyDescent="0.25">
      <c r="A7">
        <v>1754</v>
      </c>
      <c r="B7">
        <v>1754</v>
      </c>
      <c r="C7" s="1">
        <v>-25.650358000000001</v>
      </c>
      <c r="D7" s="1">
        <v>146.81084899999999</v>
      </c>
      <c r="E7" t="s">
        <v>13</v>
      </c>
      <c r="F7" s="3">
        <v>39115</v>
      </c>
      <c r="G7">
        <f t="shared" si="0"/>
        <v>1234</v>
      </c>
      <c r="H7">
        <f t="shared" si="1"/>
        <v>6445</v>
      </c>
      <c r="I7">
        <f t="shared" si="2"/>
        <v>17.657534246575342</v>
      </c>
      <c r="J7">
        <v>2.66</v>
      </c>
    </row>
    <row r="8" spans="1:10" x14ac:dyDescent="0.25">
      <c r="A8">
        <v>1754</v>
      </c>
      <c r="B8">
        <v>1754</v>
      </c>
      <c r="C8" s="1">
        <v>-25.650358000000001</v>
      </c>
      <c r="D8" s="1">
        <v>146.81084899999999</v>
      </c>
      <c r="E8" t="s">
        <v>13</v>
      </c>
      <c r="F8" t="s">
        <v>43</v>
      </c>
      <c r="G8">
        <f t="shared" si="0"/>
        <v>897</v>
      </c>
      <c r="H8">
        <f t="shared" si="1"/>
        <v>7342</v>
      </c>
      <c r="I8">
        <f t="shared" si="2"/>
        <v>20.115068493150684</v>
      </c>
      <c r="J8">
        <v>2.25</v>
      </c>
    </row>
    <row r="9" spans="1:10" x14ac:dyDescent="0.25">
      <c r="A9">
        <v>1754</v>
      </c>
      <c r="B9">
        <v>1754</v>
      </c>
      <c r="C9" s="1">
        <v>-25.650358000000001</v>
      </c>
      <c r="D9" s="1">
        <v>146.81084899999999</v>
      </c>
      <c r="E9" t="s">
        <v>13</v>
      </c>
      <c r="F9" t="s">
        <v>44</v>
      </c>
      <c r="G9">
        <f t="shared" si="0"/>
        <v>392</v>
      </c>
      <c r="H9">
        <f t="shared" si="1"/>
        <v>7734</v>
      </c>
      <c r="I9">
        <f t="shared" si="2"/>
        <v>21.18904109589041</v>
      </c>
      <c r="J9">
        <v>2.35</v>
      </c>
    </row>
  </sheetData>
  <dataValidations count="1">
    <dataValidation type="custom" showInputMessage="1" showErrorMessage="1" prompt="Double" sqref="C2:D9">
      <formula1>ISNUMBER(INDIRECT("R"&amp;ROW()&amp;"C"&amp;COLUMN(),FALSE))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RN1893A Water Level</v>
      </c>
    </row>
    <row r="2" spans="1:10" x14ac:dyDescent="0.25">
      <c r="A2">
        <v>1893</v>
      </c>
      <c r="B2">
        <v>1893</v>
      </c>
      <c r="C2" s="2">
        <v>-20.578866000000001</v>
      </c>
      <c r="D2" s="2">
        <v>142.637416</v>
      </c>
      <c r="E2" t="s">
        <v>13</v>
      </c>
      <c r="F2" t="s">
        <v>45</v>
      </c>
      <c r="G2">
        <v>0</v>
      </c>
      <c r="H2">
        <v>0</v>
      </c>
      <c r="I2">
        <v>0</v>
      </c>
      <c r="J2">
        <v>21.12</v>
      </c>
    </row>
    <row r="3" spans="1:10" x14ac:dyDescent="0.25">
      <c r="A3">
        <v>1893</v>
      </c>
      <c r="B3">
        <v>1893</v>
      </c>
      <c r="C3" s="2">
        <v>-20.578866000000001</v>
      </c>
      <c r="D3" s="2">
        <v>142.637416</v>
      </c>
      <c r="E3" t="s">
        <v>13</v>
      </c>
      <c r="F3" s="3">
        <v>32456</v>
      </c>
      <c r="G3">
        <f>DAYS360(F2,F3)</f>
        <v>3985</v>
      </c>
      <c r="H3">
        <f>H2+G3</f>
        <v>3985</v>
      </c>
      <c r="I3">
        <f>H3/365</f>
        <v>10.917808219178083</v>
      </c>
      <c r="J3">
        <v>35.450000000000003</v>
      </c>
    </row>
    <row r="4" spans="1:10" x14ac:dyDescent="0.25">
      <c r="A4">
        <v>1893</v>
      </c>
      <c r="B4">
        <v>1893</v>
      </c>
      <c r="C4" s="2">
        <v>-20.578866000000001</v>
      </c>
      <c r="D4" s="2">
        <v>142.637416</v>
      </c>
      <c r="E4" t="s">
        <v>13</v>
      </c>
      <c r="F4" t="s">
        <v>37</v>
      </c>
      <c r="G4">
        <f t="shared" ref="G4:G9" si="0">DAYS360(F3,F4)</f>
        <v>922</v>
      </c>
      <c r="H4">
        <f t="shared" ref="H4:H9" si="1">H3+G4</f>
        <v>4907</v>
      </c>
      <c r="I4">
        <f t="shared" ref="I4:I9" si="2">H4/365</f>
        <v>13.443835616438356</v>
      </c>
      <c r="J4">
        <v>32.380000000000003</v>
      </c>
    </row>
    <row r="5" spans="1:10" x14ac:dyDescent="0.25">
      <c r="A5">
        <v>1893</v>
      </c>
      <c r="B5">
        <v>1893</v>
      </c>
      <c r="C5" s="2">
        <v>-20.578866000000001</v>
      </c>
      <c r="D5" s="2">
        <v>142.637416</v>
      </c>
      <c r="E5" t="s">
        <v>13</v>
      </c>
      <c r="F5" t="s">
        <v>23</v>
      </c>
      <c r="G5">
        <f t="shared" si="0"/>
        <v>737</v>
      </c>
      <c r="H5">
        <f t="shared" si="1"/>
        <v>5644</v>
      </c>
      <c r="I5">
        <f t="shared" si="2"/>
        <v>15.463013698630137</v>
      </c>
      <c r="J5">
        <v>29.22</v>
      </c>
    </row>
    <row r="6" spans="1:10" x14ac:dyDescent="0.25">
      <c r="A6">
        <v>1893</v>
      </c>
      <c r="B6">
        <v>1893</v>
      </c>
      <c r="C6" s="2">
        <v>-20.578866000000001</v>
      </c>
      <c r="D6" s="2">
        <v>142.637416</v>
      </c>
      <c r="E6" t="s">
        <v>13</v>
      </c>
      <c r="F6" s="3">
        <v>35166</v>
      </c>
      <c r="G6">
        <f t="shared" si="0"/>
        <v>1014</v>
      </c>
      <c r="H6">
        <f t="shared" si="1"/>
        <v>6658</v>
      </c>
      <c r="I6">
        <f t="shared" si="2"/>
        <v>18.241095890410961</v>
      </c>
      <c r="J6">
        <v>33.92</v>
      </c>
    </row>
    <row r="7" spans="1:10" x14ac:dyDescent="0.25">
      <c r="A7">
        <v>1893</v>
      </c>
      <c r="B7">
        <v>1893</v>
      </c>
      <c r="C7" s="2">
        <v>-20.578866000000001</v>
      </c>
      <c r="D7" s="2">
        <v>142.637416</v>
      </c>
      <c r="E7" t="s">
        <v>13</v>
      </c>
      <c r="F7" t="s">
        <v>46</v>
      </c>
      <c r="G7">
        <f t="shared" si="0"/>
        <v>1113</v>
      </c>
      <c r="H7">
        <f t="shared" si="1"/>
        <v>7771</v>
      </c>
      <c r="I7">
        <f t="shared" si="2"/>
        <v>21.290410958904111</v>
      </c>
      <c r="J7">
        <v>33.4</v>
      </c>
    </row>
    <row r="8" spans="1:10" x14ac:dyDescent="0.25">
      <c r="A8">
        <v>1893</v>
      </c>
      <c r="B8">
        <v>1893</v>
      </c>
      <c r="C8" s="2">
        <v>-20.578866000000001</v>
      </c>
      <c r="D8" s="2">
        <v>142.637416</v>
      </c>
      <c r="E8" t="s">
        <v>13</v>
      </c>
      <c r="F8" s="3">
        <v>38601</v>
      </c>
      <c r="G8">
        <f t="shared" si="0"/>
        <v>2272</v>
      </c>
      <c r="H8">
        <f t="shared" si="1"/>
        <v>10043</v>
      </c>
      <c r="I8">
        <f t="shared" si="2"/>
        <v>27.515068493150686</v>
      </c>
      <c r="J8">
        <v>37.049999999999997</v>
      </c>
    </row>
    <row r="9" spans="1:10" x14ac:dyDescent="0.25">
      <c r="A9">
        <v>1893</v>
      </c>
      <c r="B9">
        <v>1893</v>
      </c>
      <c r="C9" s="2">
        <v>-20.578866000000001</v>
      </c>
      <c r="D9" s="2">
        <v>142.637416</v>
      </c>
      <c r="E9" t="s">
        <v>13</v>
      </c>
      <c r="F9" s="3">
        <v>39698</v>
      </c>
      <c r="G9">
        <f t="shared" si="0"/>
        <v>1081</v>
      </c>
      <c r="H9">
        <f t="shared" si="1"/>
        <v>11124</v>
      </c>
      <c r="I9">
        <f t="shared" si="2"/>
        <v>30.476712328767125</v>
      </c>
      <c r="J9">
        <v>34.86</v>
      </c>
    </row>
  </sheetData>
  <dataValidations count="1">
    <dataValidation type="custom" showInputMessage="1" showErrorMessage="1" prompt="Double" sqref="C2:D9">
      <formula1>ISNUMBER(INDIRECT("R"&amp;ROW()&amp;"C"&amp;COLUMN(),FALSE))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sqref="A1:J1"/>
    </sheetView>
  </sheetViews>
  <sheetFormatPr defaultRowHeight="15" x14ac:dyDescent="0.25"/>
  <cols>
    <col min="6" max="6" width="10.7109375" bestFit="1" customWidth="1"/>
  </cols>
  <sheetData>
    <row r="1" spans="1:10" x14ac:dyDescent="0.25">
      <c r="A1" s="4" t="s">
        <v>253</v>
      </c>
      <c r="B1" s="4" t="s">
        <v>254</v>
      </c>
      <c r="C1" s="4" t="s">
        <v>0</v>
      </c>
      <c r="D1" s="4" t="s">
        <v>1</v>
      </c>
      <c r="E1" s="4" t="s">
        <v>255</v>
      </c>
      <c r="F1" s="4" t="s">
        <v>256</v>
      </c>
      <c r="G1" s="4" t="s">
        <v>257</v>
      </c>
      <c r="H1" s="5" t="s">
        <v>258</v>
      </c>
      <c r="I1" s="6" t="s">
        <v>259</v>
      </c>
      <c r="J1" s="4" t="str">
        <f>CONCATENATE("RN",B2,E2," Water Level")</f>
        <v>RN3274A Water Level</v>
      </c>
    </row>
    <row r="2" spans="1:10" x14ac:dyDescent="0.25">
      <c r="A2">
        <v>3274</v>
      </c>
      <c r="B2">
        <v>3274</v>
      </c>
      <c r="C2" s="2">
        <v>-21.066255000000002</v>
      </c>
      <c r="D2" s="2">
        <v>142.03644800000001</v>
      </c>
      <c r="E2" t="s">
        <v>13</v>
      </c>
      <c r="F2" t="s">
        <v>47</v>
      </c>
      <c r="G2">
        <v>0</v>
      </c>
      <c r="H2">
        <v>0</v>
      </c>
      <c r="I2">
        <v>0</v>
      </c>
      <c r="J2">
        <v>3.37</v>
      </c>
    </row>
    <row r="3" spans="1:10" x14ac:dyDescent="0.25">
      <c r="A3">
        <v>3274</v>
      </c>
      <c r="B3">
        <v>3274</v>
      </c>
      <c r="C3" s="2">
        <v>-21.066255000000002</v>
      </c>
      <c r="D3" s="2">
        <v>142.03644800000001</v>
      </c>
      <c r="E3" t="s">
        <v>13</v>
      </c>
      <c r="F3" s="3">
        <v>32723</v>
      </c>
      <c r="G3">
        <f>DAYS360(F2,F3)</f>
        <v>4068</v>
      </c>
      <c r="H3">
        <f>H2+G3</f>
        <v>4068</v>
      </c>
      <c r="I3">
        <f>H3/365</f>
        <v>11.145205479452056</v>
      </c>
      <c r="J3">
        <v>4.1500000000000004</v>
      </c>
    </row>
    <row r="4" spans="1:10" x14ac:dyDescent="0.25">
      <c r="A4">
        <v>3274</v>
      </c>
      <c r="B4">
        <v>3274</v>
      </c>
      <c r="C4" s="2">
        <v>-21.066255000000002</v>
      </c>
      <c r="D4" s="2">
        <v>142.03644800000001</v>
      </c>
      <c r="E4" t="s">
        <v>13</v>
      </c>
      <c r="F4" s="3">
        <v>33276</v>
      </c>
      <c r="G4">
        <f t="shared" ref="G4:G9" si="0">DAYS360(F3,F4)</f>
        <v>544</v>
      </c>
      <c r="H4">
        <f t="shared" ref="H4:H9" si="1">H3+G4</f>
        <v>4612</v>
      </c>
      <c r="I4">
        <f t="shared" ref="I4:I9" si="2">H4/365</f>
        <v>12.635616438356164</v>
      </c>
      <c r="J4">
        <v>3.78</v>
      </c>
    </row>
    <row r="5" spans="1:10" x14ac:dyDescent="0.25">
      <c r="A5">
        <v>3274</v>
      </c>
      <c r="B5">
        <v>3274</v>
      </c>
      <c r="C5" s="2">
        <v>-21.066255000000002</v>
      </c>
      <c r="D5" s="2">
        <v>142.03644800000001</v>
      </c>
      <c r="E5" t="s">
        <v>13</v>
      </c>
      <c r="F5" s="3">
        <v>34217</v>
      </c>
      <c r="G5">
        <f t="shared" si="0"/>
        <v>928</v>
      </c>
      <c r="H5">
        <f t="shared" si="1"/>
        <v>5540</v>
      </c>
      <c r="I5">
        <f t="shared" si="2"/>
        <v>15.178082191780822</v>
      </c>
      <c r="J5">
        <v>3.57</v>
      </c>
    </row>
    <row r="6" spans="1:10" x14ac:dyDescent="0.25">
      <c r="A6">
        <v>3274</v>
      </c>
      <c r="B6">
        <v>3274</v>
      </c>
      <c r="C6" s="2">
        <v>-21.066255000000002</v>
      </c>
      <c r="D6" s="2">
        <v>142.03644800000001</v>
      </c>
      <c r="E6" t="s">
        <v>13</v>
      </c>
      <c r="F6" s="3">
        <v>35075</v>
      </c>
      <c r="G6">
        <f t="shared" si="0"/>
        <v>846</v>
      </c>
      <c r="H6">
        <f t="shared" si="1"/>
        <v>6386</v>
      </c>
      <c r="I6">
        <f t="shared" si="2"/>
        <v>17.495890410958904</v>
      </c>
      <c r="J6">
        <v>3.88</v>
      </c>
    </row>
    <row r="7" spans="1:10" x14ac:dyDescent="0.25">
      <c r="A7">
        <v>3274</v>
      </c>
      <c r="B7">
        <v>3274</v>
      </c>
      <c r="C7" s="2">
        <v>-21.066255000000002</v>
      </c>
      <c r="D7" s="2">
        <v>142.03644800000001</v>
      </c>
      <c r="E7" t="s">
        <v>13</v>
      </c>
      <c r="F7" s="3">
        <v>37905</v>
      </c>
      <c r="G7">
        <f t="shared" si="0"/>
        <v>2790</v>
      </c>
      <c r="H7">
        <f t="shared" si="1"/>
        <v>9176</v>
      </c>
      <c r="I7">
        <f t="shared" si="2"/>
        <v>25.139726027397259</v>
      </c>
      <c r="J7">
        <v>4.8</v>
      </c>
    </row>
    <row r="8" spans="1:10" x14ac:dyDescent="0.25">
      <c r="A8">
        <v>3274</v>
      </c>
      <c r="B8">
        <v>3274</v>
      </c>
      <c r="C8" s="2">
        <v>-21.066255000000002</v>
      </c>
      <c r="D8" s="2">
        <v>142.03644800000001</v>
      </c>
      <c r="E8" t="s">
        <v>13</v>
      </c>
      <c r="F8" s="3">
        <v>38355</v>
      </c>
      <c r="G8">
        <f t="shared" si="0"/>
        <v>442</v>
      </c>
      <c r="H8">
        <f t="shared" si="1"/>
        <v>9618</v>
      </c>
      <c r="I8">
        <f t="shared" si="2"/>
        <v>26.350684931506848</v>
      </c>
      <c r="J8">
        <v>5.09</v>
      </c>
    </row>
    <row r="9" spans="1:10" x14ac:dyDescent="0.25">
      <c r="A9">
        <v>3274</v>
      </c>
      <c r="B9">
        <v>3274</v>
      </c>
      <c r="C9" s="2">
        <v>-21.066255000000002</v>
      </c>
      <c r="D9" s="2">
        <v>142.03644800000001</v>
      </c>
      <c r="E9" t="s">
        <v>13</v>
      </c>
      <c r="F9" t="s">
        <v>48</v>
      </c>
      <c r="G9">
        <f t="shared" si="0"/>
        <v>1250</v>
      </c>
      <c r="H9">
        <f t="shared" si="1"/>
        <v>10868</v>
      </c>
      <c r="I9">
        <f t="shared" si="2"/>
        <v>29.775342465753425</v>
      </c>
      <c r="J9">
        <v>6.54</v>
      </c>
    </row>
  </sheetData>
  <dataValidations count="1">
    <dataValidation type="custom" showInputMessage="1" showErrorMessage="1" prompt="Double" sqref="C2:D9">
      <formula1>ISNUMBER(INDIRECT("R"&amp;ROW()&amp;"C"&amp;COLUMN(),FALSE))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52</vt:i4>
      </vt:variant>
    </vt:vector>
  </HeadingPairs>
  <TitlesOfParts>
    <vt:vector size="52" baseType="lpstr">
      <vt:lpstr>94</vt:lpstr>
      <vt:lpstr>166</vt:lpstr>
      <vt:lpstr>299</vt:lpstr>
      <vt:lpstr>389</vt:lpstr>
      <vt:lpstr>391</vt:lpstr>
      <vt:lpstr>1386</vt:lpstr>
      <vt:lpstr>1754</vt:lpstr>
      <vt:lpstr>1893</vt:lpstr>
      <vt:lpstr>3274</vt:lpstr>
      <vt:lpstr>3887</vt:lpstr>
      <vt:lpstr>5140</vt:lpstr>
      <vt:lpstr>7122</vt:lpstr>
      <vt:lpstr>10644</vt:lpstr>
      <vt:lpstr>10679</vt:lpstr>
      <vt:lpstr>10901</vt:lpstr>
      <vt:lpstr>11346</vt:lpstr>
      <vt:lpstr>11369</vt:lpstr>
      <vt:lpstr>12039</vt:lpstr>
      <vt:lpstr>12615</vt:lpstr>
      <vt:lpstr>13264</vt:lpstr>
      <vt:lpstr>13443</vt:lpstr>
      <vt:lpstr>13794</vt:lpstr>
      <vt:lpstr>14056</vt:lpstr>
      <vt:lpstr>14908</vt:lpstr>
      <vt:lpstr>15413</vt:lpstr>
      <vt:lpstr>15639</vt:lpstr>
      <vt:lpstr>15721</vt:lpstr>
      <vt:lpstr>15824</vt:lpstr>
      <vt:lpstr>16056</vt:lpstr>
      <vt:lpstr>16315</vt:lpstr>
      <vt:lpstr>16588</vt:lpstr>
      <vt:lpstr>17016</vt:lpstr>
      <vt:lpstr>17223</vt:lpstr>
      <vt:lpstr>22268</vt:lpstr>
      <vt:lpstr>23043</vt:lpstr>
      <vt:lpstr>23062</vt:lpstr>
      <vt:lpstr>50593</vt:lpstr>
      <vt:lpstr>50683</vt:lpstr>
      <vt:lpstr>50842</vt:lpstr>
      <vt:lpstr>51290</vt:lpstr>
      <vt:lpstr>51351</vt:lpstr>
      <vt:lpstr>51353</vt:lpstr>
      <vt:lpstr>51370</vt:lpstr>
      <vt:lpstr>51385</vt:lpstr>
      <vt:lpstr>69242</vt:lpstr>
      <vt:lpstr>69388</vt:lpstr>
      <vt:lpstr>69573</vt:lpstr>
      <vt:lpstr>69883</vt:lpstr>
      <vt:lpstr>93410</vt:lpstr>
      <vt:lpstr>93640</vt:lpstr>
      <vt:lpstr>93691</vt:lpstr>
      <vt:lpstr>118054</vt:lpstr>
    </vt:vector>
  </TitlesOfParts>
  <Company>Geoscience Australia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Harris-Pascal</dc:creator>
  <cp:lastModifiedBy>Chris Harris-Pascal</cp:lastModifiedBy>
  <dcterms:created xsi:type="dcterms:W3CDTF">2015-10-23T05:28:17Z</dcterms:created>
  <dcterms:modified xsi:type="dcterms:W3CDTF">2015-10-26T07:27:08Z</dcterms:modified>
</cp:coreProperties>
</file>