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TEQFS1\Groups\Engagement Group\Communications\Design\Design jobs\PRINT\Statistics Reports on Higher Education Providers\2019\Excel\"/>
    </mc:Choice>
  </mc:AlternateContent>
  <bookViews>
    <workbookView xWindow="480" yWindow="140" windowWidth="18200" windowHeight="11130" tabRatio="764"/>
  </bookViews>
  <sheets>
    <sheet name="Providers" sheetId="2" r:id="rId1"/>
  </sheets>
  <definedNames>
    <definedName name="_ftn3" localSheetId="0">Providers!#REF!</definedName>
    <definedName name="_Toc389137007" localSheetId="0">Providers!$B$62</definedName>
    <definedName name="_xlnm.Print_Area" localSheetId="0">Providers!$A$1:$Z$105</definedName>
    <definedName name="Z_4CFC47A5_3464_4F93_AC42_B33CA490E941_.wvu.Cols" localSheetId="0" hidden="1">Providers!#REF!,Providers!$E:$E</definedName>
    <definedName name="Z_4CFC47A5_3464_4F93_AC42_B33CA490E941_.wvu.PrintArea" localSheetId="0" hidden="1">Providers!$A$1:$Z$105</definedName>
    <definedName name="Z_4CFC47A5_3464_4F93_AC42_B33CA490E941_.wvu.Rows" localSheetId="0" hidden="1">Providers!$94:$95</definedName>
    <definedName name="Z_A58F1768_9C29_41C5_BCC6_6E5C7A229080_.wvu.Cols" localSheetId="0" hidden="1">Providers!#REF!,Providers!$E:$E</definedName>
    <definedName name="Z_A58F1768_9C29_41C5_BCC6_6E5C7A229080_.wvu.PrintArea" localSheetId="0" hidden="1">Providers!$A$1:$Z$105</definedName>
    <definedName name="Z_A58F1768_9C29_41C5_BCC6_6E5C7A229080_.wvu.Rows" localSheetId="0" hidden="1">Providers!$94:$95</definedName>
  </definedNames>
  <calcPr calcId="162913"/>
  <customWorkbookViews>
    <customWorkbookView name="Tan, Joy - Personal View" guid="{4CFC47A5-3464-4F93-AC42-B33CA490E941}" mergeInterval="0" personalView="1" maximized="1" xWindow="-8" yWindow="-8" windowWidth="1936" windowHeight="1056" tabRatio="764" activeSheetId="3"/>
    <customWorkbookView name="Gao, Jennifer - Personal View" guid="{A58F1768-9C29-41C5-BCC6-6E5C7A229080}" mergeInterval="0" personalView="1" maximized="1" xWindow="-8" yWindow="-8" windowWidth="1936" windowHeight="1176" tabRatio="764" activeSheetId="2"/>
  </customWorkbookViews>
</workbook>
</file>

<file path=xl/calcChain.xml><?xml version="1.0" encoding="utf-8"?>
<calcChain xmlns="http://schemas.openxmlformats.org/spreadsheetml/2006/main">
  <c r="G76" i="2" l="1"/>
  <c r="H76" i="2"/>
  <c r="I76" i="2"/>
  <c r="J76" i="2"/>
  <c r="F76" i="2"/>
  <c r="T46" i="2"/>
  <c r="U46" i="2"/>
  <c r="V46" i="2"/>
  <c r="W46" i="2"/>
  <c r="X46" i="2"/>
  <c r="Y46" i="2"/>
  <c r="P46" i="2"/>
  <c r="Q46" i="2"/>
  <c r="R46" i="2"/>
  <c r="S46" i="2"/>
  <c r="M46" i="2"/>
  <c r="N46" i="2"/>
  <c r="O46" i="2"/>
  <c r="K46" i="2"/>
  <c r="L46" i="2"/>
  <c r="H46" i="2"/>
  <c r="I46" i="2"/>
  <c r="J46" i="2"/>
  <c r="G46" i="2"/>
  <c r="F46" i="2"/>
  <c r="J52" i="2" l="1"/>
  <c r="J51" i="2"/>
  <c r="L65" i="2" l="1"/>
  <c r="J10" i="2" l="1"/>
  <c r="H60" i="2" l="1"/>
  <c r="M82" i="2" l="1"/>
  <c r="M83" i="2"/>
  <c r="M84" i="2"/>
  <c r="M86" i="2"/>
  <c r="M87" i="2"/>
  <c r="M88" i="2"/>
  <c r="M89" i="2"/>
  <c r="M90" i="2"/>
  <c r="M94" i="2"/>
  <c r="M95" i="2"/>
  <c r="L82" i="2"/>
  <c r="L83" i="2"/>
  <c r="L85" i="2"/>
  <c r="L86" i="2"/>
  <c r="L87" i="2"/>
  <c r="L88" i="2"/>
  <c r="L89" i="2"/>
  <c r="L90" i="2"/>
  <c r="L91" i="2"/>
  <c r="L94" i="2"/>
  <c r="L95" i="2"/>
  <c r="M81" i="2"/>
  <c r="L81" i="2"/>
  <c r="K82" i="2"/>
  <c r="K83" i="2"/>
  <c r="K84" i="2"/>
  <c r="K85" i="2"/>
  <c r="K86" i="2"/>
  <c r="K87" i="2"/>
  <c r="K88" i="2"/>
  <c r="K89" i="2"/>
  <c r="K90" i="2"/>
  <c r="K91" i="2"/>
  <c r="K92" i="2"/>
  <c r="K94" i="2"/>
  <c r="K95" i="2"/>
  <c r="K81" i="2"/>
  <c r="J93" i="2"/>
  <c r="M93" i="2" s="1"/>
  <c r="M72" i="2"/>
  <c r="M69" i="2"/>
  <c r="M68" i="2"/>
  <c r="M66" i="2"/>
  <c r="M65" i="2"/>
  <c r="L76" i="2"/>
  <c r="L74" i="2"/>
  <c r="L72" i="2"/>
  <c r="L69" i="2"/>
  <c r="L68" i="2"/>
  <c r="L66" i="2"/>
  <c r="K74" i="2"/>
  <c r="K72" i="2"/>
  <c r="K69" i="2"/>
  <c r="K68" i="2"/>
  <c r="K66" i="2"/>
  <c r="K65" i="2"/>
  <c r="M76" i="2"/>
  <c r="K76" i="2" l="1"/>
  <c r="K93" i="2"/>
  <c r="L93" i="2"/>
  <c r="J59" i="2" l="1"/>
  <c r="J58" i="2"/>
  <c r="G53" i="2"/>
  <c r="H53" i="2"/>
  <c r="I53" i="2"/>
  <c r="F53" i="2"/>
  <c r="F16" i="2"/>
  <c r="G16" i="2"/>
  <c r="H16" i="2"/>
  <c r="I16" i="2"/>
  <c r="J9" i="2"/>
  <c r="J11" i="2"/>
  <c r="J12" i="2"/>
  <c r="J13" i="2"/>
  <c r="J14" i="2"/>
  <c r="J15" i="2"/>
  <c r="J8" i="2"/>
  <c r="J53" i="2" l="1"/>
  <c r="J16" i="2"/>
  <c r="K12" i="2" s="1"/>
  <c r="K9" i="2" l="1"/>
  <c r="K8" i="2"/>
  <c r="K11" i="2"/>
  <c r="K13" i="2"/>
  <c r="K15" i="2"/>
  <c r="K10" i="2"/>
  <c r="K14" i="2"/>
  <c r="K16" i="2" l="1"/>
  <c r="G29" i="2"/>
  <c r="G33" i="2" s="1"/>
  <c r="H33" i="2"/>
  <c r="F33" i="2"/>
  <c r="I32" i="2" l="1"/>
  <c r="I31" i="2"/>
  <c r="I30" i="2"/>
  <c r="I29" i="2"/>
  <c r="I33" i="2" s="1"/>
  <c r="G60" i="2" l="1"/>
  <c r="I60" i="2"/>
  <c r="F60" i="2"/>
  <c r="K51" i="2" l="1"/>
  <c r="J60" i="2"/>
  <c r="K58" i="2" s="1"/>
  <c r="K52" i="2" l="1"/>
  <c r="K53" i="2" s="1"/>
  <c r="K59" i="2"/>
  <c r="K60" i="2" s="1"/>
</calcChain>
</file>

<file path=xl/sharedStrings.xml><?xml version="1.0" encoding="utf-8"?>
<sst xmlns="http://schemas.openxmlformats.org/spreadsheetml/2006/main" count="120" uniqueCount="82">
  <si>
    <t>Graduate Diploma</t>
  </si>
  <si>
    <t>Society and Culture</t>
  </si>
  <si>
    <t>Bachelor Degree</t>
  </si>
  <si>
    <t>Creative Arts</t>
  </si>
  <si>
    <t>Management and Commerce</t>
  </si>
  <si>
    <t>Masters by Coursework</t>
  </si>
  <si>
    <t>Diploma</t>
  </si>
  <si>
    <t>Engineering and Related Technologies</t>
  </si>
  <si>
    <t>Health</t>
  </si>
  <si>
    <t>Information Technology</t>
  </si>
  <si>
    <t>Advanced Diploma</t>
  </si>
  <si>
    <t>Natural and Physical Sciences</t>
  </si>
  <si>
    <t>Masters by Research</t>
  </si>
  <si>
    <t>Associate Degree</t>
  </si>
  <si>
    <t>Doctorate by Research</t>
  </si>
  <si>
    <t>Mixed Field Programs</t>
  </si>
  <si>
    <t>Education</t>
  </si>
  <si>
    <t>AQF Level</t>
  </si>
  <si>
    <t>EFTSL</t>
  </si>
  <si>
    <t>Architecture and Building</t>
  </si>
  <si>
    <t>Universities</t>
  </si>
  <si>
    <t>Agriculture, Environmental and Related Studies</t>
  </si>
  <si>
    <t>Doctorate by Coursework</t>
  </si>
  <si>
    <t>Food, Hospitality and Personal Services</t>
  </si>
  <si>
    <t>100 - 499</t>
  </si>
  <si>
    <t>5,000 - 19,999</t>
  </si>
  <si>
    <t>1,000 - 4,999</t>
  </si>
  <si>
    <t>500 - 999</t>
  </si>
  <si>
    <t>%</t>
  </si>
  <si>
    <t>&lt; 100</t>
  </si>
  <si>
    <t>Total</t>
  </si>
  <si>
    <t>State</t>
  </si>
  <si>
    <t>NSW</t>
  </si>
  <si>
    <t>VIC</t>
  </si>
  <si>
    <t>QLD</t>
  </si>
  <si>
    <t>SA</t>
  </si>
  <si>
    <t>WA</t>
  </si>
  <si>
    <t>TAS</t>
  </si>
  <si>
    <t>NT</t>
  </si>
  <si>
    <t>ACT</t>
  </si>
  <si>
    <t>Broad Field of Education</t>
  </si>
  <si>
    <t>Course Level</t>
  </si>
  <si>
    <t xml:space="preserve">Graduate Certificate </t>
  </si>
  <si>
    <t xml:space="preserve">Bachelor Honours </t>
  </si>
  <si>
    <t>Non-SAA</t>
  </si>
  <si>
    <t>Higher Education Provider</t>
  </si>
  <si>
    <t>Australian University</t>
  </si>
  <si>
    <t>Australian University of Specialisation</t>
  </si>
  <si>
    <t>Overseas University</t>
  </si>
  <si>
    <t>20,000 - 40,000</t>
  </si>
  <si>
    <t>&gt;40,000</t>
  </si>
  <si>
    <t>Dual Sector</t>
  </si>
  <si>
    <t>Non-Dual Sector</t>
  </si>
  <si>
    <t>(d) These figures relate to separately registered higher education providers. Figures are not aggregated where two or more registered providers are under one corporate structure.</t>
  </si>
  <si>
    <t>For-Profit</t>
  </si>
  <si>
    <t>Not-for-Profit</t>
  </si>
  <si>
    <t>SAA</t>
  </si>
  <si>
    <t>CRICOS-registered</t>
  </si>
  <si>
    <t>Not CRICOS-registered</t>
  </si>
  <si>
    <r>
      <t>1. PROVIDERS</t>
    </r>
    <r>
      <rPr>
        <b/>
        <vertAlign val="superscript"/>
        <sz val="20"/>
        <color theme="0"/>
        <rFont val="Arial"/>
        <family val="2"/>
        <scheme val="minor"/>
      </rPr>
      <t>(a)</t>
    </r>
  </si>
  <si>
    <r>
      <t xml:space="preserve">(c) See Glossary in the </t>
    </r>
    <r>
      <rPr>
        <i/>
        <sz val="9"/>
        <rFont val="Arial"/>
        <family val="2"/>
        <scheme val="minor"/>
      </rPr>
      <t>Statistics Report on TEQSA Registered Higher Education Providers</t>
    </r>
    <r>
      <rPr>
        <sz val="9"/>
        <rFont val="Arial"/>
        <family val="2"/>
        <scheme val="minor"/>
      </rPr>
      <t xml:space="preserve"> for definition of 'self-accrediting authority'.</t>
    </r>
  </si>
  <si>
    <t>(b) Head office state in which provider is registered.</t>
  </si>
  <si>
    <r>
      <t xml:space="preserve">(a) Source: TEQSA National Register; 2017 PIR; Higher Education Statistics Collection, Department of Education and Training. See Explanatory Notes in the </t>
    </r>
    <r>
      <rPr>
        <i/>
        <sz val="9"/>
        <rFont val="Arial"/>
        <family val="2"/>
        <scheme val="minor"/>
      </rPr>
      <t>Statistics Report on TEQSA Registered Higher Education Providers</t>
    </r>
    <r>
      <rPr>
        <sz val="9"/>
        <rFont val="Arial"/>
        <family val="2"/>
        <scheme val="minor"/>
      </rPr>
      <t xml:space="preserve"> for information on data sources.</t>
    </r>
  </si>
  <si>
    <t>Provider Type</t>
  </si>
  <si>
    <t>TAFE</t>
  </si>
  <si>
    <t>1.2 Providers by Provider Type, 2013-2017</t>
  </si>
  <si>
    <t>2013-2017 Total</t>
  </si>
  <si>
    <t>% change
between
2016 and
2017</t>
  </si>
  <si>
    <t>% change
between
2013 and
2017</t>
  </si>
  <si>
    <t>-</t>
  </si>
  <si>
    <r>
      <t xml:space="preserve">(e) See Glossary in the </t>
    </r>
    <r>
      <rPr>
        <i/>
        <sz val="9"/>
        <rFont val="Arial"/>
        <family val="2"/>
        <scheme val="minor"/>
      </rPr>
      <t>Statistics Report on TEQSA Registered Higher Education Providers</t>
    </r>
    <r>
      <rPr>
        <sz val="9"/>
        <rFont val="Arial"/>
        <family val="2"/>
        <scheme val="minor"/>
      </rPr>
      <t xml:space="preserve"> for definition of 'dual sector'.</t>
    </r>
  </si>
  <si>
    <t xml:space="preserve">(f) These figures relate to all registered higher education providers in all or part of 2017. Figures were not aggregated where a merger occurred.  </t>
  </si>
  <si>
    <r>
      <t>(g) See Glossary in the</t>
    </r>
    <r>
      <rPr>
        <i/>
        <sz val="9"/>
        <rFont val="Arial"/>
        <family val="2"/>
        <scheme val="minor"/>
      </rPr>
      <t xml:space="preserve"> Statistics Report on TEQSA Registered Higher Education Providers</t>
    </r>
    <r>
      <rPr>
        <sz val="9"/>
        <rFont val="Arial"/>
        <family val="2"/>
        <scheme val="minor"/>
      </rPr>
      <t xml:space="preserve"> for definition of ‘CRICOS registration’.</t>
    </r>
  </si>
  <si>
    <t>(h) TEQSA accredited refers to courses that TEQSA accredits as the provider does not hold the authority to self-accredit those courses.</t>
  </si>
  <si>
    <r>
      <t>1.1 Providers by State, 2017</t>
    </r>
    <r>
      <rPr>
        <b/>
        <vertAlign val="superscript"/>
        <sz val="14"/>
        <color rgb="FF00A398"/>
        <rFont val="Arial"/>
        <family val="2"/>
        <scheme val="minor"/>
      </rPr>
      <t>(b)</t>
    </r>
  </si>
  <si>
    <r>
      <t>1.3 Providers by Self-Accrediting Authority (SAA) and TEQSA Registration Category, 2017</t>
    </r>
    <r>
      <rPr>
        <b/>
        <vertAlign val="superscript"/>
        <sz val="14"/>
        <color rgb="FF00A398"/>
        <rFont val="Arial"/>
        <family val="2"/>
        <scheme val="minor"/>
      </rPr>
      <t>(c)</t>
    </r>
  </si>
  <si>
    <r>
      <t>1.4 Providers by Size of Student Load (EFTSL), 2013-2017</t>
    </r>
    <r>
      <rPr>
        <b/>
        <vertAlign val="superscript"/>
        <sz val="14"/>
        <color rgb="FF00A398"/>
        <rFont val="Arial"/>
        <family val="2"/>
        <scheme val="minor"/>
      </rPr>
      <t>(d)</t>
    </r>
  </si>
  <si>
    <r>
      <t>1.5 Providers by Dual Sector Status, 2017</t>
    </r>
    <r>
      <rPr>
        <b/>
        <vertAlign val="superscript"/>
        <sz val="14"/>
        <color rgb="FF00A398"/>
        <rFont val="Arial"/>
        <family val="2"/>
        <scheme val="minor"/>
      </rPr>
      <t>(e) (f)</t>
    </r>
  </si>
  <si>
    <r>
      <t>1.6 CRICOS-registered providers, 2017</t>
    </r>
    <r>
      <rPr>
        <b/>
        <vertAlign val="superscript"/>
        <sz val="14"/>
        <color rgb="FF00A398"/>
        <rFont val="Arial"/>
        <family val="2"/>
        <scheme val="minor"/>
      </rPr>
      <t>(g)</t>
    </r>
  </si>
  <si>
    <r>
      <t>1.7 New Courses (TEQSA-accredited) by AQF Level, 2013-2017</t>
    </r>
    <r>
      <rPr>
        <b/>
        <vertAlign val="superscript"/>
        <sz val="14"/>
        <color rgb="FF00A398"/>
        <rFont val="Arial"/>
        <family val="2"/>
        <scheme val="minor"/>
      </rPr>
      <t>(h)</t>
    </r>
  </si>
  <si>
    <r>
      <t>1.8 New Courses (TEQSA-accredited) by Broad Field of Education, 2013-2017</t>
    </r>
    <r>
      <rPr>
        <b/>
        <vertAlign val="superscript"/>
        <sz val="14"/>
        <color rgb="FF00A398"/>
        <rFont val="Arial"/>
        <family val="2"/>
        <scheme val="minor"/>
      </rPr>
      <t>(h)</t>
    </r>
  </si>
  <si>
    <t>TEQSA Statistics Report 2019 - Provider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</si>
</sst>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0_);\(&quot;$&quot;#,##0.00\);_(&quot;-&quot;_)"/>
    <numFmt numFmtId="165" formatCode="d/m/yy"/>
    <numFmt numFmtId="166" formatCode="_(#,##0.0\x_);\(#,##0.0\x\);_(&quot;-&quot;_)"/>
    <numFmt numFmtId="167" formatCode="_(#,##0.0_);\(#,##0.0\);_(&quot;-&quot;_)"/>
    <numFmt numFmtId="168" formatCode="_(#,##0.0%_);\(#,##0.0%\);_(&quot;-&quot;_)"/>
    <numFmt numFmtId="169" formatCode="_(###0_);\(###0\);_(###0_)"/>
    <numFmt numFmtId="170" formatCode="_)d/m/yy_)"/>
    <numFmt numFmtId="171" formatCode="_-* #,##0.00_-;\-* #,##0.00_-;_-* \-??_-;_-@_-"/>
    <numFmt numFmtId="172" formatCode="_(#,##0_);\(#,##0\);_(&quot;-&quot;_)"/>
  </numFmts>
  <fonts count="6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Arial"/>
      <family val="2"/>
      <scheme val="minor"/>
    </font>
    <font>
      <b/>
      <sz val="14"/>
      <color theme="4"/>
      <name val="Arial"/>
      <family val="2"/>
      <scheme val="minor"/>
    </font>
    <font>
      <sz val="9"/>
      <name val="Calibri"/>
      <family val="2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1"/>
      <color rgb="FFFFFFFF"/>
      <name val="Arial"/>
      <family val="2"/>
      <scheme val="minor"/>
    </font>
    <font>
      <b/>
      <sz val="11"/>
      <color theme="2"/>
      <name val="Arial"/>
      <family val="2"/>
      <scheme val="minor"/>
    </font>
    <font>
      <sz val="10"/>
      <color theme="1"/>
      <name val="Arial"/>
      <family val="2"/>
      <scheme val="minor"/>
    </font>
    <font>
      <sz val="9"/>
      <name val="Arial"/>
      <family val="2"/>
      <scheme val="minor"/>
    </font>
    <font>
      <b/>
      <sz val="20"/>
      <color theme="0"/>
      <name val="Arial"/>
      <family val="2"/>
      <scheme val="minor"/>
    </font>
    <font>
      <b/>
      <vertAlign val="superscript"/>
      <sz val="20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b/>
      <sz val="13"/>
      <name val="Arial"/>
      <family val="2"/>
    </font>
    <font>
      <b/>
      <sz val="14"/>
      <name val="Arial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sz val="9"/>
      <color rgb="FFFF0000"/>
      <name val="Arial"/>
      <family val="2"/>
      <scheme val="minor"/>
    </font>
    <font>
      <i/>
      <sz val="9"/>
      <name val="Arial"/>
      <family val="2"/>
      <scheme val="minor"/>
    </font>
    <font>
      <sz val="9"/>
      <color rgb="FFFF0000"/>
      <name val="Calibri"/>
      <family val="2"/>
    </font>
    <font>
      <sz val="11"/>
      <color rgb="FFFF0000"/>
      <name val="Arial"/>
      <family val="2"/>
      <scheme val="minor"/>
    </font>
    <font>
      <sz val="11"/>
      <color theme="2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8"/>
      <color theme="3"/>
      <name val="Georgia"/>
      <family val="2"/>
      <scheme val="major"/>
    </font>
    <font>
      <b/>
      <sz val="14"/>
      <color rgb="FF00A398"/>
      <name val="Arial"/>
      <family val="2"/>
      <scheme val="minor"/>
    </font>
    <font>
      <b/>
      <vertAlign val="superscript"/>
      <sz val="14"/>
      <color rgb="FF00A398"/>
      <name val="Arial"/>
      <family val="2"/>
      <scheme val="minor"/>
    </font>
    <font>
      <b/>
      <sz val="20"/>
      <color theme="1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48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7"/>
      </right>
      <top/>
      <bottom style="thin">
        <color theme="0"/>
      </bottom>
      <diagonal/>
    </border>
    <border>
      <left style="thin">
        <color theme="7"/>
      </left>
      <right style="thin">
        <color theme="7"/>
      </right>
      <top/>
      <bottom style="thin">
        <color theme="0"/>
      </bottom>
      <diagonal/>
    </border>
    <border>
      <left style="thin">
        <color theme="7"/>
      </left>
      <right/>
      <top/>
      <bottom style="thin">
        <color theme="0"/>
      </bottom>
      <diagonal/>
    </border>
    <border>
      <left/>
      <right style="thin">
        <color theme="7"/>
      </right>
      <top style="thin">
        <color theme="0"/>
      </top>
      <bottom style="thin">
        <color theme="0"/>
      </bottom>
      <diagonal/>
    </border>
    <border>
      <left style="thin">
        <color theme="7"/>
      </left>
      <right style="thin">
        <color theme="7"/>
      </right>
      <top style="thin">
        <color theme="0"/>
      </top>
      <bottom style="thin">
        <color theme="0"/>
      </bottom>
      <diagonal/>
    </border>
    <border>
      <left style="thin">
        <color theme="7"/>
      </left>
      <right/>
      <top style="thin">
        <color theme="0"/>
      </top>
      <bottom style="thin">
        <color theme="0"/>
      </bottom>
      <diagonal/>
    </border>
    <border>
      <left/>
      <right style="thin">
        <color theme="7"/>
      </right>
      <top style="thin">
        <color theme="0"/>
      </top>
      <bottom/>
      <diagonal/>
    </border>
    <border>
      <left style="thin">
        <color theme="7"/>
      </left>
      <right style="thin">
        <color theme="7"/>
      </right>
      <top style="thin">
        <color theme="0"/>
      </top>
      <bottom/>
      <diagonal/>
    </border>
    <border>
      <left style="thin">
        <color theme="7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2" borderId="1" applyNumberFormat="0" applyFont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2" fillId="2" borderId="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Font="0" applyBorder="0" applyAlignment="0"/>
    <xf numFmtId="0" fontId="2" fillId="4" borderId="0" applyFont="0" applyAlignment="0"/>
    <xf numFmtId="164" fontId="22" fillId="0" borderId="20">
      <alignment horizontal="center" vertical="center"/>
      <protection locked="0"/>
    </xf>
    <xf numFmtId="165" fontId="22" fillId="0" borderId="20">
      <alignment horizontal="center" vertical="center"/>
      <protection locked="0"/>
    </xf>
    <xf numFmtId="166" fontId="22" fillId="0" borderId="20">
      <alignment horizontal="center" vertical="center"/>
      <protection locked="0"/>
    </xf>
    <xf numFmtId="167" fontId="22" fillId="0" borderId="20">
      <alignment horizontal="center" vertical="center"/>
      <protection locked="0"/>
    </xf>
    <xf numFmtId="168" fontId="22" fillId="0" borderId="20">
      <alignment horizontal="center" vertical="center"/>
      <protection locked="0"/>
    </xf>
    <xf numFmtId="169" fontId="22" fillId="0" borderId="20">
      <alignment horizontal="center" vertical="center"/>
      <protection locked="0"/>
    </xf>
    <xf numFmtId="0" fontId="22" fillId="0" borderId="20">
      <alignment vertical="center"/>
      <protection locked="0"/>
    </xf>
    <xf numFmtId="164" fontId="22" fillId="0" borderId="20">
      <alignment horizontal="right" vertical="center"/>
      <protection locked="0"/>
    </xf>
    <xf numFmtId="170" fontId="22" fillId="0" borderId="20">
      <alignment horizontal="right" vertical="center"/>
      <protection locked="0"/>
    </xf>
    <xf numFmtId="166" fontId="22" fillId="0" borderId="20">
      <alignment horizontal="right" vertical="center"/>
      <protection locked="0"/>
    </xf>
    <xf numFmtId="167" fontId="22" fillId="0" borderId="20">
      <alignment horizontal="right" vertical="center"/>
      <protection locked="0"/>
    </xf>
    <xf numFmtId="168" fontId="22" fillId="0" borderId="20">
      <alignment horizontal="right" vertical="center"/>
      <protection locked="0"/>
    </xf>
    <xf numFmtId="169" fontId="22" fillId="0" borderId="20">
      <alignment horizontal="right" vertical="center"/>
      <protection locked="0"/>
    </xf>
    <xf numFmtId="0" fontId="22" fillId="0" borderId="0" applyNumberFormat="0" applyFont="0" applyFill="0" applyBorder="0">
      <alignment horizontal="center" vertical="center"/>
      <protection locked="0"/>
    </xf>
    <xf numFmtId="164" fontId="22" fillId="0" borderId="0" applyFill="0" applyBorder="0">
      <alignment horizontal="center" vertical="center"/>
    </xf>
    <xf numFmtId="165" fontId="22" fillId="0" borderId="0" applyFill="0" applyBorder="0">
      <alignment horizontal="center" vertical="center"/>
    </xf>
    <xf numFmtId="166" fontId="22" fillId="0" borderId="0" applyFill="0" applyBorder="0">
      <alignment horizontal="center" vertical="center"/>
    </xf>
    <xf numFmtId="167" fontId="22" fillId="0" borderId="0" applyFill="0" applyBorder="0">
      <alignment horizontal="center" vertical="center"/>
    </xf>
    <xf numFmtId="168" fontId="22" fillId="0" borderId="0" applyFill="0" applyBorder="0">
      <alignment horizontal="center" vertical="center"/>
    </xf>
    <xf numFmtId="169" fontId="22" fillId="0" borderId="0" applyFill="0" applyBorder="0">
      <alignment horizontal="center"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2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3" fillId="0" borderId="0"/>
    <xf numFmtId="0" fontId="24" fillId="0" borderId="0" applyFill="0" applyBorder="0">
      <alignment vertical="center"/>
    </xf>
    <xf numFmtId="0" fontId="24" fillId="0" borderId="0" applyFill="0" applyBorder="0">
      <alignment vertical="center"/>
    </xf>
    <xf numFmtId="0" fontId="21" fillId="0" borderId="0" applyFill="0" applyBorder="0">
      <alignment vertical="center"/>
    </xf>
    <xf numFmtId="0" fontId="22" fillId="0" borderId="0" applyFill="0" applyBorder="0">
      <alignment vertical="center"/>
    </xf>
    <xf numFmtId="0" fontId="22" fillId="0" borderId="0" applyFill="0" applyBorder="0">
      <alignment vertical="center"/>
    </xf>
    <xf numFmtId="0" fontId="25" fillId="0" borderId="0" applyFill="0" applyBorder="0">
      <alignment horizontal="center" vertical="center"/>
      <protection locked="0"/>
    </xf>
    <xf numFmtId="0" fontId="25" fillId="0" borderId="0" applyFill="0" applyBorder="0">
      <alignment horizontal="center" vertical="center"/>
      <protection locked="0"/>
    </xf>
    <xf numFmtId="0" fontId="26" fillId="0" borderId="0" applyFill="0" applyBorder="0">
      <alignment horizontal="left" vertical="center"/>
      <protection locked="0"/>
    </xf>
    <xf numFmtId="0" fontId="26" fillId="0" borderId="0" applyFill="0" applyBorder="0">
      <alignment horizontal="left" vertical="center"/>
      <protection locked="0"/>
    </xf>
    <xf numFmtId="0" fontId="21" fillId="0" borderId="19" applyFill="0">
      <alignment horizontal="center" vertical="center"/>
    </xf>
    <xf numFmtId="0" fontId="22" fillId="0" borderId="19" applyFill="0">
      <alignment horizontal="center" vertical="center"/>
    </xf>
    <xf numFmtId="172" fontId="22" fillId="0" borderId="19" applyFill="0">
      <alignment horizontal="center" vertical="center"/>
    </xf>
    <xf numFmtId="0" fontId="20" fillId="0" borderId="0" applyFill="0" applyBorder="0">
      <alignment horizontal="left" vertical="center"/>
    </xf>
    <xf numFmtId="0" fontId="20" fillId="0" borderId="0" applyFill="0" applyBorder="0">
      <alignment horizontal="left" vertical="center"/>
    </xf>
    <xf numFmtId="0" fontId="5" fillId="0" borderId="0"/>
    <xf numFmtId="0" fontId="5" fillId="0" borderId="0"/>
    <xf numFmtId="0" fontId="27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/>
    <xf numFmtId="9" fontId="5" fillId="0" borderId="0" applyFont="0" applyFill="0" applyBorder="0" applyAlignment="0" applyProtection="0"/>
    <xf numFmtId="0" fontId="21" fillId="0" borderId="0" applyFill="0" applyBorder="0">
      <alignment vertical="center"/>
    </xf>
    <xf numFmtId="164" fontId="29" fillId="0" borderId="0" applyFill="0" applyBorder="0">
      <alignment horizontal="right" vertical="center"/>
    </xf>
    <xf numFmtId="170" fontId="29" fillId="0" borderId="0" applyFill="0" applyBorder="0">
      <alignment horizontal="right" vertical="center"/>
    </xf>
    <xf numFmtId="0" fontId="30" fillId="0" borderId="0" applyFill="0" applyBorder="0">
      <alignment vertical="center"/>
    </xf>
    <xf numFmtId="0" fontId="31" fillId="0" borderId="0" applyFill="0" applyBorder="0">
      <alignment vertical="center"/>
    </xf>
    <xf numFmtId="0" fontId="32" fillId="0" borderId="0" applyFill="0" applyBorder="0">
      <alignment vertical="center"/>
    </xf>
    <xf numFmtId="0" fontId="29" fillId="0" borderId="0" applyFill="0" applyBorder="0">
      <alignment vertical="center"/>
    </xf>
    <xf numFmtId="0" fontId="25" fillId="0" borderId="0" applyFill="0" applyBorder="0">
      <alignment horizontal="center" vertical="center"/>
      <protection locked="0"/>
    </xf>
    <xf numFmtId="0" fontId="25" fillId="0" borderId="0" applyFill="0" applyBorder="0">
      <alignment horizontal="center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0" applyFill="0" applyBorder="0">
      <alignment horizontal="left" vertical="center"/>
    </xf>
    <xf numFmtId="166" fontId="29" fillId="0" borderId="0" applyFill="0" applyBorder="0">
      <alignment horizontal="right" vertical="center"/>
    </xf>
    <xf numFmtId="0" fontId="29" fillId="0" borderId="0" applyFill="0" applyBorder="0">
      <alignment vertical="center"/>
    </xf>
    <xf numFmtId="167" fontId="29" fillId="0" borderId="0" applyFill="0" applyBorder="0">
      <alignment horizontal="right" vertical="center"/>
    </xf>
    <xf numFmtId="168" fontId="29" fillId="0" borderId="0" applyFill="0" applyBorder="0">
      <alignment horizontal="right" vertical="center"/>
    </xf>
    <xf numFmtId="0" fontId="32" fillId="0" borderId="0" applyFill="0" applyBorder="0">
      <alignment vertical="center"/>
    </xf>
    <xf numFmtId="167" fontId="35" fillId="0" borderId="0" applyFill="0" applyBorder="0">
      <alignment horizontal="left" vertical="center"/>
    </xf>
    <xf numFmtId="0" fontId="36" fillId="0" borderId="0" applyFill="0" applyBorder="0">
      <alignment horizontal="left" vertical="center"/>
    </xf>
    <xf numFmtId="169" fontId="29" fillId="0" borderId="0" applyFill="0" applyBorder="0">
      <alignment horizontal="right" vertical="center"/>
    </xf>
    <xf numFmtId="164" fontId="22" fillId="0" borderId="0" applyFill="0" applyBorder="0">
      <alignment horizontal="right" vertical="center"/>
    </xf>
    <xf numFmtId="170" fontId="22" fillId="0" borderId="0" applyFill="0" applyBorder="0">
      <alignment horizontal="right" vertical="center"/>
    </xf>
    <xf numFmtId="166" fontId="22" fillId="0" borderId="0" applyFill="0" applyBorder="0">
      <alignment horizontal="right" vertical="center"/>
    </xf>
    <xf numFmtId="167" fontId="22" fillId="0" borderId="0" applyFill="0" applyBorder="0">
      <alignment horizontal="right" vertical="center"/>
    </xf>
    <xf numFmtId="168" fontId="22" fillId="0" borderId="0" applyFill="0" applyBorder="0">
      <alignment horizontal="right" vertical="center"/>
    </xf>
    <xf numFmtId="169" fontId="22" fillId="0" borderId="0" applyFill="0" applyBorder="0">
      <alignment horizontal="right" vertical="center"/>
    </xf>
    <xf numFmtId="0" fontId="37" fillId="0" borderId="0" applyFill="0" applyBorder="0">
      <alignment horizontal="left" vertical="center"/>
    </xf>
    <xf numFmtId="0" fontId="38" fillId="0" borderId="0" applyFill="0" applyBorder="0">
      <alignment horizontal="left" vertical="center"/>
    </xf>
    <xf numFmtId="0" fontId="38" fillId="0" borderId="0" applyFill="0" applyBorder="0">
      <alignment horizontal="left" vertical="center"/>
    </xf>
    <xf numFmtId="0" fontId="39" fillId="0" borderId="0" applyFill="0" applyBorder="0">
      <alignment horizontal="left" vertical="center"/>
      <protection locked="0"/>
    </xf>
    <xf numFmtId="0" fontId="39" fillId="0" borderId="0" applyFill="0" applyBorder="0">
      <alignment horizontal="left" vertical="center"/>
      <protection locked="0"/>
    </xf>
    <xf numFmtId="0" fontId="40" fillId="0" borderId="0" applyFill="0" applyBorder="0">
      <alignment horizontal="left" vertical="center"/>
      <protection locked="0"/>
    </xf>
    <xf numFmtId="0" fontId="40" fillId="0" borderId="0" applyFill="0" applyBorder="0">
      <alignment horizontal="left" vertical="center"/>
      <protection locked="0"/>
    </xf>
    <xf numFmtId="0" fontId="41" fillId="0" borderId="0" applyFill="0" applyBorder="0">
      <alignment horizontal="left" vertical="center"/>
      <protection locked="0"/>
    </xf>
    <xf numFmtId="0" fontId="41" fillId="0" borderId="0" applyFill="0" applyBorder="0">
      <alignment horizontal="left" vertical="center"/>
      <protection locked="0"/>
    </xf>
    <xf numFmtId="0" fontId="42" fillId="0" borderId="0" applyFill="0" applyBorder="0">
      <alignment horizontal="left" vertical="center"/>
      <protection locked="0"/>
    </xf>
    <xf numFmtId="0" fontId="28" fillId="0" borderId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0" applyNumberFormat="0" applyBorder="0" applyAlignment="0" applyProtection="0"/>
    <xf numFmtId="0" fontId="54" fillId="10" borderId="26" applyNumberFormat="0" applyAlignment="0" applyProtection="0"/>
    <xf numFmtId="0" fontId="55" fillId="11" borderId="27" applyNumberFormat="0" applyAlignment="0" applyProtection="0"/>
    <xf numFmtId="0" fontId="56" fillId="11" borderId="26" applyNumberFormat="0" applyAlignment="0" applyProtection="0"/>
    <xf numFmtId="0" fontId="57" fillId="0" borderId="28" applyNumberFormat="0" applyFill="0" applyAlignment="0" applyProtection="0"/>
    <xf numFmtId="0" fontId="18" fillId="12" borderId="29" applyNumberFormat="0" applyAlignment="0" applyProtection="0"/>
    <xf numFmtId="0" fontId="4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" fillId="0" borderId="30" applyNumberFormat="0" applyFill="0" applyAlignment="0" applyProtection="0"/>
    <xf numFmtId="0" fontId="1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0" fillId="36" borderId="0" applyNumberFormat="0" applyBorder="0" applyAlignment="0" applyProtection="0"/>
    <xf numFmtId="9" fontId="2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0" applyFont="1" applyAlignment="1">
      <alignment horizontal="left" vertical="center"/>
    </xf>
    <xf numFmtId="0" fontId="0" fillId="4" borderId="4" xfId="20" applyFont="1" applyBorder="1"/>
    <xf numFmtId="0" fontId="0" fillId="4" borderId="5" xfId="20" applyFont="1" applyBorder="1"/>
    <xf numFmtId="0" fontId="2" fillId="4" borderId="0" xfId="20" applyFont="1" applyBorder="1"/>
    <xf numFmtId="0" fontId="16" fillId="4" borderId="0" xfId="20" applyFont="1" applyBorder="1"/>
    <xf numFmtId="0" fontId="8" fillId="4" borderId="0" xfId="20" applyFont="1" applyBorder="1"/>
    <xf numFmtId="0" fontId="4" fillId="6" borderId="0" xfId="0" applyFont="1" applyFill="1" applyBorder="1" applyAlignment="1">
      <alignment horizontal="center" vertical="center" wrapText="1"/>
    </xf>
    <xf numFmtId="0" fontId="2" fillId="4" borderId="0" xfId="20" applyFont="1" applyBorder="1" applyAlignment="1">
      <alignment vertical="center"/>
    </xf>
    <xf numFmtId="0" fontId="3" fillId="4" borderId="0" xfId="20" applyFont="1" applyBorder="1" applyAlignment="1">
      <alignment vertical="center"/>
    </xf>
    <xf numFmtId="0" fontId="2" fillId="4" borderId="0" xfId="20" applyFont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/>
    </xf>
    <xf numFmtId="9" fontId="4" fillId="6" borderId="0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1" fillId="4" borderId="11" xfId="20" applyFont="1" applyBorder="1" applyAlignment="1">
      <alignment horizontal="center" vertical="center"/>
    </xf>
    <xf numFmtId="0" fontId="11" fillId="4" borderId="14" xfId="20" applyFont="1" applyBorder="1" applyAlignment="1">
      <alignment horizontal="center" vertical="center"/>
    </xf>
    <xf numFmtId="0" fontId="11" fillId="4" borderId="17" xfId="20" applyFont="1" applyBorder="1" applyAlignment="1">
      <alignment horizontal="center" vertical="center"/>
    </xf>
    <xf numFmtId="0" fontId="0" fillId="0" borderId="0" xfId="0"/>
    <xf numFmtId="0" fontId="4" fillId="4" borderId="0" xfId="2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/>
    <xf numFmtId="0" fontId="0" fillId="4" borderId="2" xfId="20" applyFont="1" applyBorder="1"/>
    <xf numFmtId="0" fontId="4" fillId="6" borderId="0" xfId="0" applyFont="1" applyFill="1" applyBorder="1" applyAlignment="1">
      <alignment horizontal="center" vertical="center"/>
    </xf>
    <xf numFmtId="0" fontId="7" fillId="4" borderId="0" xfId="20" applyFont="1" applyBorder="1" applyAlignment="1">
      <alignment horizontal="left" vertical="center"/>
    </xf>
    <xf numFmtId="0" fontId="4" fillId="4" borderId="0" xfId="20" applyFont="1" applyFill="1" applyBorder="1" applyAlignment="1">
      <alignment horizontal="center" vertical="center"/>
    </xf>
    <xf numFmtId="0" fontId="0" fillId="4" borderId="2" xfId="20" applyFont="1" applyFill="1" applyBorder="1"/>
    <xf numFmtId="0" fontId="4" fillId="4" borderId="0" xfId="0" applyFont="1" applyFill="1" applyBorder="1" applyAlignment="1">
      <alignment horizontal="right" vertical="center" inden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  <xf numFmtId="9" fontId="4" fillId="4" borderId="0" xfId="1" applyFont="1" applyFill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2" fillId="4" borderId="0" xfId="20" applyFont="1" applyFill="1" applyBorder="1" applyAlignment="1">
      <alignment vertical="center" wrapText="1"/>
    </xf>
    <xf numFmtId="0" fontId="2" fillId="4" borderId="0" xfId="20" applyFont="1" applyFill="1" applyBorder="1" applyAlignment="1">
      <alignment vertical="center"/>
    </xf>
    <xf numFmtId="0" fontId="14" fillId="4" borderId="0" xfId="20" applyFont="1" applyFill="1" applyBorder="1" applyAlignment="1">
      <alignment vertical="center" wrapText="1"/>
    </xf>
    <xf numFmtId="0" fontId="43" fillId="4" borderId="0" xfId="2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2" fillId="4" borderId="0" xfId="20" applyFont="1" applyFill="1" applyBorder="1"/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0" fillId="4" borderId="3" xfId="0" applyFill="1" applyBorder="1"/>
    <xf numFmtId="0" fontId="0" fillId="4" borderId="3" xfId="0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/>
    </xf>
    <xf numFmtId="0" fontId="0" fillId="4" borderId="5" xfId="0" applyFill="1" applyBorder="1"/>
    <xf numFmtId="0" fontId="0" fillId="4" borderId="6" xfId="0" applyFill="1" applyBorder="1"/>
    <xf numFmtId="0" fontId="0" fillId="4" borderId="2" xfId="0" applyFill="1" applyBorder="1"/>
    <xf numFmtId="0" fontId="9" fillId="4" borderId="2" xfId="20" applyFont="1" applyBorder="1" applyAlignment="1">
      <alignment horizontal="left" vertical="center"/>
    </xf>
    <xf numFmtId="9" fontId="4" fillId="0" borderId="7" xfId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4" borderId="0" xfId="20" applyFont="1" applyFill="1" applyBorder="1" applyAlignment="1">
      <alignment horizontal="left" vertical="center" wrapText="1"/>
    </xf>
    <xf numFmtId="9" fontId="4" fillId="4" borderId="0" xfId="1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9" fontId="11" fillId="0" borderId="7" xfId="1" applyFont="1" applyBorder="1" applyAlignment="1">
      <alignment horizontal="center" vertical="center" wrapText="1"/>
    </xf>
    <xf numFmtId="0" fontId="0" fillId="0" borderId="0" xfId="0"/>
    <xf numFmtId="0" fontId="2" fillId="4" borderId="0" xfId="20" applyFont="1" applyBorder="1"/>
    <xf numFmtId="0" fontId="11" fillId="0" borderId="7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0" fillId="4" borderId="3" xfId="0" applyFill="1" applyBorder="1"/>
    <xf numFmtId="0" fontId="0" fillId="4" borderId="5" xfId="0" applyFill="1" applyBorder="1"/>
    <xf numFmtId="0" fontId="0" fillId="4" borderId="2" xfId="20" applyFont="1" applyBorder="1"/>
    <xf numFmtId="0" fontId="0" fillId="0" borderId="0" xfId="0"/>
    <xf numFmtId="0" fontId="11" fillId="0" borderId="9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9" fontId="4" fillId="0" borderId="7" xfId="0" applyNumberFormat="1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9" fontId="4" fillId="4" borderId="12" xfId="20" applyNumberFormat="1" applyFont="1" applyBorder="1" applyAlignment="1">
      <alignment horizontal="center" vertical="center"/>
    </xf>
    <xf numFmtId="9" fontId="4" fillId="4" borderId="15" xfId="20" applyNumberFormat="1" applyFont="1" applyBorder="1" applyAlignment="1">
      <alignment horizontal="center" vertical="center"/>
    </xf>
    <xf numFmtId="9" fontId="4" fillId="4" borderId="18" xfId="20" applyNumberFormat="1" applyFont="1" applyBorder="1" applyAlignment="1">
      <alignment horizontal="center" vertical="center"/>
    </xf>
    <xf numFmtId="0" fontId="4" fillId="4" borderId="0" xfId="20" applyFont="1" applyFill="1" applyBorder="1" applyAlignment="1">
      <alignment horizontal="center" vertical="center"/>
    </xf>
    <xf numFmtId="0" fontId="11" fillId="4" borderId="0" xfId="0" applyFont="1" applyFill="1" applyBorder="1"/>
    <xf numFmtId="3" fontId="11" fillId="0" borderId="7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/>
    <xf numFmtId="0" fontId="4" fillId="6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37" borderId="2" xfId="20" applyFont="1" applyFill="1" applyBorder="1"/>
    <xf numFmtId="0" fontId="4" fillId="6" borderId="8" xfId="20" applyFont="1" applyFill="1" applyBorder="1" applyAlignment="1">
      <alignment horizontal="center" vertical="center"/>
    </xf>
    <xf numFmtId="9" fontId="4" fillId="6" borderId="8" xfId="20" applyNumberFormat="1" applyFont="1" applyFill="1" applyBorder="1" applyAlignment="1">
      <alignment horizontal="center" vertical="center"/>
    </xf>
    <xf numFmtId="9" fontId="4" fillId="6" borderId="8" xfId="0" applyNumberFormat="1" applyFont="1" applyFill="1" applyBorder="1" applyAlignment="1">
      <alignment horizontal="center" vertical="center" wrapText="1"/>
    </xf>
    <xf numFmtId="0" fontId="62" fillId="4" borderId="2" xfId="20" applyFont="1" applyBorder="1"/>
    <xf numFmtId="0" fontId="13" fillId="3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0" fillId="4" borderId="0" xfId="2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4" fillId="6" borderId="0" xfId="0" applyFont="1" applyFill="1" applyBorder="1" applyAlignment="1">
      <alignment horizontal="right" vertical="center"/>
    </xf>
    <xf numFmtId="0" fontId="60" fillId="4" borderId="0" xfId="20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4" fillId="0" borderId="7" xfId="0" applyNumberFormat="1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1" fillId="4" borderId="10" xfId="20" applyFont="1" applyBorder="1" applyAlignment="1">
      <alignment horizontal="left" vertical="center"/>
    </xf>
    <xf numFmtId="0" fontId="11" fillId="4" borderId="11" xfId="20" applyFont="1" applyBorder="1" applyAlignment="1">
      <alignment horizontal="left" vertical="center"/>
    </xf>
    <xf numFmtId="0" fontId="11" fillId="4" borderId="13" xfId="20" applyFont="1" applyBorder="1" applyAlignment="1">
      <alignment horizontal="left" vertical="center"/>
    </xf>
    <xf numFmtId="0" fontId="11" fillId="4" borderId="14" xfId="20" applyFont="1" applyBorder="1" applyAlignment="1">
      <alignment horizontal="left" vertical="center"/>
    </xf>
    <xf numFmtId="0" fontId="4" fillId="4" borderId="21" xfId="20" applyFont="1" applyFill="1" applyBorder="1" applyAlignment="1">
      <alignment horizontal="center" vertical="center"/>
    </xf>
    <xf numFmtId="0" fontId="4" fillId="4" borderId="22" xfId="20" applyFont="1" applyFill="1" applyBorder="1" applyAlignment="1">
      <alignment horizontal="center" vertical="center"/>
    </xf>
    <xf numFmtId="0" fontId="15" fillId="4" borderId="0" xfId="20" applyFont="1" applyFill="1" applyBorder="1" applyAlignment="1">
      <alignment horizontal="lef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60" fillId="0" borderId="0" xfId="20" applyFont="1" applyFill="1" applyBorder="1" applyAlignment="1">
      <alignment horizontal="left" vertical="center"/>
    </xf>
    <xf numFmtId="0" fontId="11" fillId="4" borderId="16" xfId="20" applyFont="1" applyBorder="1" applyAlignment="1">
      <alignment horizontal="left" vertical="center"/>
    </xf>
    <xf numFmtId="0" fontId="11" fillId="4" borderId="17" xfId="20" applyFont="1" applyBorder="1" applyAlignment="1">
      <alignment horizontal="left" vertical="center"/>
    </xf>
    <xf numFmtId="0" fontId="4" fillId="6" borderId="8" xfId="2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center" vertical="center" wrapText="1"/>
    </xf>
    <xf numFmtId="0" fontId="11" fillId="4" borderId="8" xfId="20" applyFont="1" applyBorder="1" applyAlignment="1">
      <alignment horizontal="left" vertical="center"/>
    </xf>
    <xf numFmtId="0" fontId="4" fillId="4" borderId="0" xfId="20" applyFont="1" applyFill="1" applyBorder="1" applyAlignment="1">
      <alignment horizontal="center" vertical="center"/>
    </xf>
  </cellXfs>
  <cellStyles count="155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Assumptions Center Currency" xfId="21"/>
    <cellStyle name="Assumptions Center Date" xfId="22"/>
    <cellStyle name="Assumptions Center Multiple" xfId="23"/>
    <cellStyle name="Assumptions Center Number" xfId="24"/>
    <cellStyle name="Assumptions Center Percentage" xfId="25"/>
    <cellStyle name="Assumptions Center Year" xfId="26"/>
    <cellStyle name="Assumptions Heading" xfId="27"/>
    <cellStyle name="Assumptions Right Currency" xfId="28"/>
    <cellStyle name="Assumptions Right Date" xfId="29"/>
    <cellStyle name="Assumptions Right Multiple" xfId="30"/>
    <cellStyle name="Assumptions Right Number" xfId="31"/>
    <cellStyle name="Assumptions Right Percentage" xfId="32"/>
    <cellStyle name="Assumptions Right Year" xfId="33"/>
    <cellStyle name="Bad" xfId="119" builtinId="27" customBuiltin="1"/>
    <cellStyle name="Calculation" xfId="123" builtinId="22" customBuiltin="1"/>
    <cellStyle name="Cell Link" xfId="34"/>
    <cellStyle name="Center Currency" xfId="35"/>
    <cellStyle name="Center Date" xfId="36"/>
    <cellStyle name="Center Multiple" xfId="37"/>
    <cellStyle name="Center Number" xfId="38"/>
    <cellStyle name="Center Percentage" xfId="39"/>
    <cellStyle name="Center Year" xfId="40"/>
    <cellStyle name="Check Cell" xfId="125" builtinId="23" customBuiltin="1"/>
    <cellStyle name="Comma 2" xfId="41"/>
    <cellStyle name="Comma 2 2" xfId="42"/>
    <cellStyle name="Comma 2 3" xfId="43"/>
    <cellStyle name="Currency 2" xfId="44"/>
    <cellStyle name="Currency 3" xfId="45"/>
    <cellStyle name="Excel Built-in Normal" xfId="46"/>
    <cellStyle name="Explanatory Text" xfId="127" builtinId="53" customBuiltin="1"/>
    <cellStyle name="Good" xfId="118" builtinId="26" customBuiltin="1"/>
    <cellStyle name="Heading 1" xfId="114" builtinId="16" customBuiltin="1"/>
    <cellStyle name="Heading 1 2" xfId="47"/>
    <cellStyle name="Heading 1 3" xfId="48"/>
    <cellStyle name="Heading 2" xfId="115" builtinId="17" customBuiltin="1"/>
    <cellStyle name="Heading 3" xfId="116" builtinId="18" customBuiltin="1"/>
    <cellStyle name="Heading 3 2" xfId="49"/>
    <cellStyle name="Heading 4" xfId="117" builtinId="19" customBuiltin="1"/>
    <cellStyle name="Heading 4 2" xfId="50"/>
    <cellStyle name="Heading 4 3" xfId="51"/>
    <cellStyle name="Hyperlink 2" xfId="4"/>
    <cellStyle name="Hyperlink 2 2" xfId="8"/>
    <cellStyle name="Hyperlink 3" xfId="9"/>
    <cellStyle name="Hyperlink Arrow" xfId="52"/>
    <cellStyle name="Hyperlink Check" xfId="53"/>
    <cellStyle name="Hyperlink Text" xfId="54"/>
    <cellStyle name="Hyperlink Text 2" xfId="55"/>
    <cellStyle name="Input" xfId="121" builtinId="20" customBuiltin="1"/>
    <cellStyle name="Linked Cell" xfId="124" builtinId="24" customBuiltin="1"/>
    <cellStyle name="Lookup Table Heading" xfId="56"/>
    <cellStyle name="Lookup Table Label" xfId="57"/>
    <cellStyle name="Lookup Table Number" xfId="58"/>
    <cellStyle name="Model Name" xfId="59"/>
    <cellStyle name="Model Name 2" xfId="60"/>
    <cellStyle name="Neutral" xfId="120" builtinId="28" customBuiltin="1"/>
    <cellStyle name="Normal" xfId="0" builtinId="0"/>
    <cellStyle name="Normal 10" xfId="113"/>
    <cellStyle name="Normal 137" xfId="18"/>
    <cellStyle name="Normal 152" xfId="14"/>
    <cellStyle name="Normal 153" xfId="15"/>
    <cellStyle name="Normal 195" xfId="7"/>
    <cellStyle name="Normal 2" xfId="2"/>
    <cellStyle name="Normal 2 2" xfId="3"/>
    <cellStyle name="Normal 2 3" xfId="10"/>
    <cellStyle name="Normal 2 4" xfId="61"/>
    <cellStyle name="Normal 2 5" xfId="62"/>
    <cellStyle name="Normal 2 6" xfId="63"/>
    <cellStyle name="Normal 207" xfId="17"/>
    <cellStyle name="Normal 209" xfId="16"/>
    <cellStyle name="Normal 3" xfId="5"/>
    <cellStyle name="Normal 3 2" xfId="11"/>
    <cellStyle name="Normal 4" xfId="12"/>
    <cellStyle name="Normal 4 2" xfId="64"/>
    <cellStyle name="Normal 5" xfId="65"/>
    <cellStyle name="Normal 5 2" xfId="66"/>
    <cellStyle name="Normal 5 2 2" xfId="67"/>
    <cellStyle name="Normal 5 3" xfId="68"/>
    <cellStyle name="Normal 6" xfId="69"/>
    <cellStyle name="Normal 7" xfId="70"/>
    <cellStyle name="Normal 8" xfId="71"/>
    <cellStyle name="Normal 9" xfId="72"/>
    <cellStyle name="Normal 9 2" xfId="73"/>
    <cellStyle name="Note 2" xfId="6"/>
    <cellStyle name="Note 253" xfId="13"/>
    <cellStyle name="Output" xfId="122" builtinId="21" customBuiltin="1"/>
    <cellStyle name="Percent" xfId="1" builtinId="5"/>
    <cellStyle name="Percent 2" xfId="74"/>
    <cellStyle name="Percent 2 2" xfId="75"/>
    <cellStyle name="Percent 2 3" xfId="76"/>
    <cellStyle name="Percent 2 4" xfId="153"/>
    <cellStyle name="Percent 3" xfId="77"/>
    <cellStyle name="Period Title" xfId="78"/>
    <cellStyle name="Presentation Currency" xfId="79"/>
    <cellStyle name="Presentation Date" xfId="80"/>
    <cellStyle name="Presentation Heading 1" xfId="81"/>
    <cellStyle name="Presentation Heading 2" xfId="82"/>
    <cellStyle name="Presentation Heading 3" xfId="83"/>
    <cellStyle name="Presentation Heading 4" xfId="84"/>
    <cellStyle name="Presentation Hyperlink Arrow" xfId="85"/>
    <cellStyle name="Presentation Hyperlink Check" xfId="86"/>
    <cellStyle name="Presentation Hyperlink Text" xfId="87"/>
    <cellStyle name="Presentation Model Name" xfId="88"/>
    <cellStyle name="Presentation Multiple" xfId="89"/>
    <cellStyle name="Presentation Normal" xfId="90"/>
    <cellStyle name="Presentation Number" xfId="91"/>
    <cellStyle name="Presentation Percentage" xfId="92"/>
    <cellStyle name="Presentation Period Title" xfId="93"/>
    <cellStyle name="Presentation Section Number" xfId="94"/>
    <cellStyle name="Presentation Sheet Title" xfId="95"/>
    <cellStyle name="Presentation Year" xfId="96"/>
    <cellStyle name="Right Currency" xfId="97"/>
    <cellStyle name="Right Date" xfId="98"/>
    <cellStyle name="Right Multiple" xfId="99"/>
    <cellStyle name="Right Number" xfId="100"/>
    <cellStyle name="Right Percentage" xfId="101"/>
    <cellStyle name="Right Year" xfId="102"/>
    <cellStyle name="Section Number" xfId="103"/>
    <cellStyle name="Sheet Title" xfId="104"/>
    <cellStyle name="Sheet Title 2" xfId="105"/>
    <cellStyle name="Style 1" xfId="19"/>
    <cellStyle name="Style 2" xfId="20"/>
    <cellStyle name="Title 2" xfId="154"/>
    <cellStyle name="TOC 1" xfId="106"/>
    <cellStyle name="TOC 1 2" xfId="107"/>
    <cellStyle name="TOC 2" xfId="108"/>
    <cellStyle name="TOC 2 2" xfId="109"/>
    <cellStyle name="TOC 3" xfId="110"/>
    <cellStyle name="TOC 3 2" xfId="111"/>
    <cellStyle name="TOC 4" xfId="112"/>
    <cellStyle name="Total" xfId="128" builtinId="25" customBuiltin="1"/>
    <cellStyle name="Warning Text" xfId="126" builtinId="11" customBuiltin="1"/>
  </cellStyles>
  <dxfs count="0"/>
  <tableStyles count="0" defaultTableStyle="TableStyleMedium2" defaultPivotStyle="PivotStyleLight16"/>
  <colors>
    <mruColors>
      <color rgb="FF00A398"/>
      <color rgb="FFFFFFFF"/>
      <color rgb="FF0000CC"/>
      <color rgb="FF003B45"/>
      <color rgb="FF00847E"/>
      <color rgb="FF004855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1064560</xdr:colOff>
      <xdr:row>96</xdr:row>
      <xdr:rowOff>206160</xdr:rowOff>
    </xdr:from>
    <xdr:to>
      <xdr:col>14</xdr:col>
      <xdr:colOff>918883</xdr:colOff>
      <xdr:row>105</xdr:row>
      <xdr:rowOff>13086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0795" y="21598189"/>
          <a:ext cx="2073088" cy="2092926"/>
        </a:xfrm>
        <a:prstGeom prst="rect">
          <a:avLst/>
        </a:prstGeom>
      </xdr:spPr>
    </xdr:pic>
    <xdr:clientData/>
  </xdr:twoCellAnchor>
  <xdr:twoCellAnchor editAs="oneCell">
    <xdr:from>
      <xdr:col>13</xdr:col>
      <xdr:colOff>827635</xdr:colOff>
      <xdr:row>102</xdr:row>
      <xdr:rowOff>145137</xdr:rowOff>
    </xdr:from>
    <xdr:to>
      <xdr:col>14</xdr:col>
      <xdr:colOff>719815</xdr:colOff>
      <xdr:row>103</xdr:row>
      <xdr:rowOff>191675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3253" y="23094784"/>
          <a:ext cx="1001562" cy="248243"/>
        </a:xfrm>
        <a:prstGeom prst="rect">
          <a:avLst/>
        </a:prstGeom>
      </xdr:spPr>
    </xdr:pic>
    <xdr:clientData/>
  </xdr:twoCellAnchor>
  <xdr:twoCellAnchor editAs="oneCell">
    <xdr:from>
      <xdr:col>5</xdr:col>
      <xdr:colOff>351118</xdr:colOff>
      <xdr:row>1</xdr:row>
      <xdr:rowOff>313765</xdr:rowOff>
    </xdr:from>
    <xdr:to>
      <xdr:col>9</xdr:col>
      <xdr:colOff>217181</xdr:colOff>
      <xdr:row>4</xdr:row>
      <xdr:rowOff>58580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471" y="635000"/>
          <a:ext cx="4288651" cy="633815"/>
        </a:xfrm>
        <a:prstGeom prst="rect">
          <a:avLst/>
        </a:prstGeom>
      </xdr:spPr>
    </xdr:pic>
    <xdr:clientData/>
  </xdr:twoCellAnchor>
  <xdr:twoCellAnchor editAs="oneCell">
    <xdr:from>
      <xdr:col>9</xdr:col>
      <xdr:colOff>1034676</xdr:colOff>
      <xdr:row>2</xdr:row>
      <xdr:rowOff>115794</xdr:rowOff>
    </xdr:from>
    <xdr:to>
      <xdr:col>11</xdr:col>
      <xdr:colOff>697433</xdr:colOff>
      <xdr:row>4</xdr:row>
      <xdr:rowOff>9715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6617" y="758265"/>
          <a:ext cx="1874051" cy="461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QSAtheme">
  <a:themeElements>
    <a:clrScheme name="TEQSA">
      <a:dk1>
        <a:srgbClr val="004855"/>
      </a:dk1>
      <a:lt1>
        <a:srgbClr val="00A6AA"/>
      </a:lt1>
      <a:dk2>
        <a:srgbClr val="DEDD21"/>
      </a:dk2>
      <a:lt2>
        <a:srgbClr val="FFFFFF"/>
      </a:lt2>
      <a:accent1>
        <a:srgbClr val="004855"/>
      </a:accent1>
      <a:accent2>
        <a:srgbClr val="407680"/>
      </a:accent2>
      <a:accent3>
        <a:srgbClr val="80A4AB"/>
      </a:accent3>
      <a:accent4>
        <a:srgbClr val="BFD1D4"/>
      </a:accent4>
      <a:accent5>
        <a:srgbClr val="E6EDEF"/>
      </a:accent5>
      <a:accent6>
        <a:srgbClr val="80D3D5"/>
      </a:accent6>
      <a:hlink>
        <a:srgbClr val="00A6AA"/>
      </a:hlink>
      <a:folHlink>
        <a:srgbClr val="00A6AA"/>
      </a:folHlink>
    </a:clrScheme>
    <a:fontScheme name="TEQS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105"/>
  <sheetViews>
    <sheetView tabSelected="1" zoomScale="85" zoomScaleNormal="85" zoomScaleSheetLayoutView="80" workbookViewId="0">
      <selection activeCell="B2" sqref="B2"/>
    </sheetView>
  </sheetViews>
  <sheetFormatPr defaultColWidth="9" defaultRowHeight="14" x14ac:dyDescent="0.3"/>
  <cols>
    <col min="1" max="1" width="5.33203125" style="3" customWidth="1"/>
    <col min="2" max="2" width="13.5" style="1" customWidth="1"/>
    <col min="3" max="3" width="20.5" style="3" customWidth="1"/>
    <col min="4" max="4" width="0.75" style="16" customWidth="1"/>
    <col min="5" max="5" width="3.75" style="3" customWidth="1"/>
    <col min="6" max="7" width="14.5" style="26" customWidth="1"/>
    <col min="8" max="12" width="14.5" style="1" customWidth="1"/>
    <col min="13" max="13" width="14.5" style="26" customWidth="1"/>
    <col min="14" max="16" width="14.5" style="1" customWidth="1"/>
    <col min="17" max="17" width="14.5" style="26" customWidth="1"/>
    <col min="18" max="19" width="14.5" style="1" customWidth="1"/>
    <col min="20" max="20" width="14.5" style="26" customWidth="1"/>
    <col min="21" max="21" width="14.5" style="71" customWidth="1"/>
    <col min="22" max="25" width="14.5" style="83" customWidth="1"/>
    <col min="26" max="26" width="5.25" style="1" customWidth="1"/>
    <col min="27" max="16384" width="9" style="1"/>
  </cols>
  <sheetData>
    <row r="1" spans="1:26" ht="25" x14ac:dyDescent="0.5">
      <c r="A1" s="109" t="s">
        <v>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49"/>
      <c r="O1" s="49"/>
      <c r="P1" s="49"/>
      <c r="Q1" s="49"/>
      <c r="R1" s="49"/>
      <c r="S1" s="49"/>
      <c r="T1" s="49"/>
      <c r="U1" s="76"/>
      <c r="V1" s="76"/>
      <c r="W1" s="76"/>
      <c r="X1" s="76"/>
      <c r="Y1" s="76"/>
      <c r="Z1" s="53"/>
    </row>
    <row r="2" spans="1:26" s="83" customFormat="1" ht="25" x14ac:dyDescent="0.5">
      <c r="A2" s="109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80"/>
    </row>
    <row r="3" spans="1:26" s="2" customFormat="1" ht="30.75" customHeight="1" x14ac:dyDescent="0.5">
      <c r="A3" s="27"/>
      <c r="B3" s="8" t="s">
        <v>59</v>
      </c>
      <c r="C3" s="9"/>
      <c r="D3" s="9"/>
      <c r="E3" s="9"/>
      <c r="F3" s="9"/>
      <c r="G3" s="9"/>
      <c r="H3" s="7"/>
      <c r="I3" s="7"/>
      <c r="J3" s="7"/>
      <c r="K3" s="7"/>
      <c r="L3" s="7"/>
      <c r="M3" s="7"/>
      <c r="N3" s="49"/>
      <c r="O3" s="49"/>
      <c r="P3" s="49"/>
      <c r="Q3" s="49"/>
      <c r="R3" s="49"/>
      <c r="S3" s="49"/>
      <c r="T3" s="49"/>
      <c r="U3" s="76"/>
      <c r="V3" s="76"/>
      <c r="W3" s="76"/>
      <c r="X3" s="76"/>
      <c r="Y3" s="76"/>
      <c r="Z3" s="53"/>
    </row>
    <row r="4" spans="1:26" s="2" customFormat="1" x14ac:dyDescent="0.3">
      <c r="A4" s="2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9"/>
      <c r="O4" s="49"/>
      <c r="P4" s="49"/>
      <c r="Q4" s="49"/>
      <c r="R4" s="49"/>
      <c r="S4" s="49"/>
      <c r="T4" s="49"/>
      <c r="U4" s="76"/>
      <c r="V4" s="76"/>
      <c r="W4" s="76"/>
      <c r="X4" s="76"/>
      <c r="Y4" s="76"/>
      <c r="Z4" s="53"/>
    </row>
    <row r="5" spans="1:26" ht="18" customHeight="1" x14ac:dyDescent="0.3">
      <c r="A5" s="31"/>
      <c r="B5" s="128" t="s">
        <v>74</v>
      </c>
      <c r="C5" s="128"/>
      <c r="D5" s="128"/>
      <c r="E5" s="128"/>
      <c r="F5" s="128"/>
      <c r="G5" s="128"/>
      <c r="H5" s="128"/>
      <c r="I5" s="128"/>
      <c r="J5" s="128"/>
      <c r="K5" s="128"/>
      <c r="L5" s="7"/>
      <c r="M5" s="7"/>
      <c r="N5" s="49"/>
      <c r="O5" s="49"/>
      <c r="P5" s="49"/>
      <c r="Q5" s="49"/>
      <c r="R5" s="49"/>
      <c r="S5" s="49"/>
      <c r="T5" s="49"/>
      <c r="U5" s="76"/>
      <c r="V5" s="76"/>
      <c r="W5" s="76"/>
      <c r="X5" s="76"/>
      <c r="Y5" s="76"/>
      <c r="Z5" s="53"/>
    </row>
    <row r="6" spans="1:26" s="16" customFormat="1" ht="5.5" customHeight="1" x14ac:dyDescent="0.3">
      <c r="A6" s="27"/>
      <c r="B6" s="29"/>
      <c r="C6" s="29"/>
      <c r="D6" s="29"/>
      <c r="E6" s="29"/>
      <c r="F6" s="29"/>
      <c r="G6" s="29"/>
      <c r="H6" s="29"/>
      <c r="I6" s="29"/>
      <c r="J6" s="29"/>
      <c r="K6" s="29"/>
      <c r="L6" s="7"/>
      <c r="M6" s="7"/>
      <c r="N6" s="49"/>
      <c r="O6" s="49"/>
      <c r="P6" s="49"/>
      <c r="Q6" s="49"/>
      <c r="R6" s="49"/>
      <c r="S6" s="49"/>
      <c r="T6" s="49"/>
      <c r="U6" s="76"/>
      <c r="V6" s="76"/>
      <c r="W6" s="76"/>
      <c r="X6" s="76"/>
      <c r="Y6" s="76"/>
      <c r="Z6" s="53"/>
    </row>
    <row r="7" spans="1:26" s="16" customFormat="1" ht="24" customHeight="1" x14ac:dyDescent="0.3">
      <c r="A7" s="27"/>
      <c r="B7" s="137" t="s">
        <v>31</v>
      </c>
      <c r="C7" s="137"/>
      <c r="D7" s="137"/>
      <c r="E7" s="137"/>
      <c r="F7" s="44" t="s">
        <v>20</v>
      </c>
      <c r="G7" s="44" t="s">
        <v>54</v>
      </c>
      <c r="H7" s="44" t="s">
        <v>55</v>
      </c>
      <c r="I7" s="44" t="s">
        <v>64</v>
      </c>
      <c r="J7" s="44" t="s">
        <v>30</v>
      </c>
      <c r="K7" s="44" t="s">
        <v>28</v>
      </c>
      <c r="L7" s="7"/>
      <c r="M7" s="7"/>
      <c r="N7" s="49"/>
      <c r="O7" s="49"/>
      <c r="P7" s="49"/>
      <c r="Q7" s="49"/>
      <c r="R7" s="49"/>
      <c r="S7" s="49"/>
      <c r="T7" s="49"/>
      <c r="U7" s="76"/>
      <c r="V7" s="76"/>
      <c r="W7" s="76"/>
      <c r="X7" s="76"/>
      <c r="Y7" s="76"/>
      <c r="Z7" s="53"/>
    </row>
    <row r="8" spans="1:26" s="16" customFormat="1" ht="16.5" customHeight="1" x14ac:dyDescent="0.3">
      <c r="A8" s="27"/>
      <c r="B8" s="121" t="s">
        <v>32</v>
      </c>
      <c r="C8" s="121"/>
      <c r="D8" s="121"/>
      <c r="E8" s="121"/>
      <c r="F8" s="67">
        <v>12</v>
      </c>
      <c r="G8" s="67">
        <v>35</v>
      </c>
      <c r="H8" s="67">
        <v>25</v>
      </c>
      <c r="I8" s="67">
        <v>1</v>
      </c>
      <c r="J8" s="67">
        <f>SUM(F8:I8)</f>
        <v>73</v>
      </c>
      <c r="K8" s="70">
        <f>J8/$J$16</f>
        <v>0.42441860465116277</v>
      </c>
      <c r="L8" s="7"/>
      <c r="M8" s="7"/>
      <c r="N8" s="49"/>
      <c r="O8" s="49"/>
      <c r="P8" s="49"/>
      <c r="Q8" s="49"/>
      <c r="R8" s="49"/>
      <c r="S8" s="49"/>
      <c r="T8" s="49"/>
      <c r="U8" s="76"/>
      <c r="V8" s="76"/>
      <c r="W8" s="76"/>
      <c r="X8" s="76"/>
      <c r="Y8" s="76"/>
      <c r="Z8" s="53"/>
    </row>
    <row r="9" spans="1:26" s="16" customFormat="1" ht="16.5" customHeight="1" x14ac:dyDescent="0.3">
      <c r="A9" s="27"/>
      <c r="B9" s="131" t="s">
        <v>33</v>
      </c>
      <c r="C9" s="131"/>
      <c r="D9" s="131"/>
      <c r="E9" s="131"/>
      <c r="F9" s="24">
        <v>9</v>
      </c>
      <c r="G9" s="24">
        <v>15</v>
      </c>
      <c r="H9" s="24">
        <v>16</v>
      </c>
      <c r="I9" s="24">
        <v>5</v>
      </c>
      <c r="J9" s="100">
        <f t="shared" ref="J9:J15" si="0">SUM(F9:I9)</f>
        <v>45</v>
      </c>
      <c r="K9" s="70">
        <f t="shared" ref="K9:K15" si="1">J9/$J$16</f>
        <v>0.26162790697674421</v>
      </c>
      <c r="L9" s="7"/>
      <c r="M9" s="7"/>
      <c r="N9" s="49"/>
      <c r="O9" s="49"/>
      <c r="P9" s="49"/>
      <c r="Q9" s="49"/>
      <c r="R9" s="49"/>
      <c r="S9" s="49"/>
      <c r="T9" s="49"/>
      <c r="U9" s="76"/>
      <c r="V9" s="76"/>
      <c r="W9" s="76"/>
      <c r="X9" s="76"/>
      <c r="Y9" s="76"/>
      <c r="Z9" s="53"/>
    </row>
    <row r="10" spans="1:26" s="16" customFormat="1" ht="16.5" customHeight="1" x14ac:dyDescent="0.3">
      <c r="A10" s="27"/>
      <c r="B10" s="131" t="s">
        <v>36</v>
      </c>
      <c r="C10" s="131"/>
      <c r="D10" s="131"/>
      <c r="E10" s="131"/>
      <c r="F10" s="24">
        <v>5</v>
      </c>
      <c r="G10" s="24">
        <v>6</v>
      </c>
      <c r="H10" s="24">
        <v>3</v>
      </c>
      <c r="I10" s="24">
        <v>2</v>
      </c>
      <c r="J10" s="100">
        <f>SUM(F10:I10)</f>
        <v>16</v>
      </c>
      <c r="K10" s="70">
        <f t="shared" si="1"/>
        <v>9.3023255813953487E-2</v>
      </c>
      <c r="L10" s="7"/>
      <c r="M10" s="7"/>
      <c r="N10" s="49"/>
      <c r="O10" s="49"/>
      <c r="P10" s="49"/>
      <c r="Q10" s="49"/>
      <c r="R10" s="49"/>
      <c r="S10" s="49"/>
      <c r="T10" s="49"/>
      <c r="U10" s="76"/>
      <c r="V10" s="76"/>
      <c r="W10" s="76"/>
      <c r="X10" s="76"/>
      <c r="Y10" s="76"/>
      <c r="Z10" s="53"/>
    </row>
    <row r="11" spans="1:26" s="16" customFormat="1" ht="16.5" customHeight="1" x14ac:dyDescent="0.3">
      <c r="A11" s="27"/>
      <c r="B11" s="131" t="s">
        <v>35</v>
      </c>
      <c r="C11" s="131"/>
      <c r="D11" s="131"/>
      <c r="E11" s="131"/>
      <c r="F11" s="24">
        <v>5</v>
      </c>
      <c r="G11" s="24">
        <v>6</v>
      </c>
      <c r="H11" s="24">
        <v>4</v>
      </c>
      <c r="I11" s="24">
        <v>1</v>
      </c>
      <c r="J11" s="100">
        <f t="shared" si="0"/>
        <v>16</v>
      </c>
      <c r="K11" s="70">
        <f t="shared" si="1"/>
        <v>9.3023255813953487E-2</v>
      </c>
      <c r="L11" s="7"/>
      <c r="M11" s="7"/>
      <c r="N11" s="49"/>
      <c r="O11" s="49"/>
      <c r="P11" s="49"/>
      <c r="Q11" s="49"/>
      <c r="R11" s="49"/>
      <c r="S11" s="49"/>
      <c r="T11" s="49"/>
      <c r="U11" s="76"/>
      <c r="V11" s="76"/>
      <c r="W11" s="76"/>
      <c r="X11" s="76"/>
      <c r="Y11" s="76"/>
      <c r="Z11" s="53"/>
    </row>
    <row r="12" spans="1:26" s="16" customFormat="1" ht="16.5" customHeight="1" x14ac:dyDescent="0.3">
      <c r="A12" s="82"/>
      <c r="B12" s="131" t="s">
        <v>34</v>
      </c>
      <c r="C12" s="131"/>
      <c r="D12" s="131"/>
      <c r="E12" s="131"/>
      <c r="F12" s="24">
        <v>8</v>
      </c>
      <c r="G12" s="24">
        <v>6</v>
      </c>
      <c r="H12" s="24">
        <v>1</v>
      </c>
      <c r="I12" s="24">
        <v>1</v>
      </c>
      <c r="J12" s="100">
        <f t="shared" si="0"/>
        <v>16</v>
      </c>
      <c r="K12" s="70">
        <f t="shared" si="1"/>
        <v>9.3023255813953487E-2</v>
      </c>
      <c r="L12" s="7"/>
      <c r="M12" s="7"/>
      <c r="N12" s="49"/>
      <c r="O12" s="49"/>
      <c r="P12" s="49"/>
      <c r="Q12" s="49"/>
      <c r="R12" s="49"/>
      <c r="S12" s="49"/>
      <c r="T12" s="49"/>
      <c r="U12" s="76"/>
      <c r="V12" s="76"/>
      <c r="W12" s="76"/>
      <c r="X12" s="76"/>
      <c r="Y12" s="76"/>
      <c r="Z12" s="53"/>
    </row>
    <row r="13" spans="1:26" s="16" customFormat="1" ht="16.5" customHeight="1" x14ac:dyDescent="0.3">
      <c r="A13" s="82"/>
      <c r="B13" s="131" t="s">
        <v>39</v>
      </c>
      <c r="C13" s="131"/>
      <c r="D13" s="131"/>
      <c r="E13" s="131"/>
      <c r="F13" s="24">
        <v>2</v>
      </c>
      <c r="G13" s="24">
        <v>0</v>
      </c>
      <c r="H13" s="24">
        <v>0</v>
      </c>
      <c r="I13" s="24">
        <v>1</v>
      </c>
      <c r="J13" s="100">
        <f t="shared" si="0"/>
        <v>3</v>
      </c>
      <c r="K13" s="70">
        <f t="shared" si="1"/>
        <v>1.7441860465116279E-2</v>
      </c>
      <c r="L13" s="7"/>
      <c r="M13" s="7"/>
      <c r="N13" s="49"/>
      <c r="O13" s="49"/>
      <c r="P13" s="49"/>
      <c r="Q13" s="49"/>
      <c r="R13" s="49"/>
      <c r="S13" s="49"/>
      <c r="T13" s="49"/>
      <c r="U13" s="76"/>
      <c r="V13" s="76"/>
      <c r="W13" s="76"/>
      <c r="X13" s="76"/>
      <c r="Y13" s="76"/>
      <c r="Z13" s="53"/>
    </row>
    <row r="14" spans="1:26" s="16" customFormat="1" ht="16.5" customHeight="1" x14ac:dyDescent="0.3">
      <c r="A14" s="82"/>
      <c r="B14" s="131" t="s">
        <v>37</v>
      </c>
      <c r="C14" s="131"/>
      <c r="D14" s="131"/>
      <c r="E14" s="131"/>
      <c r="F14" s="24">
        <v>1</v>
      </c>
      <c r="G14" s="24">
        <v>0</v>
      </c>
      <c r="H14" s="24">
        <v>0</v>
      </c>
      <c r="I14" s="24">
        <v>0</v>
      </c>
      <c r="J14" s="100">
        <f t="shared" si="0"/>
        <v>1</v>
      </c>
      <c r="K14" s="70">
        <f t="shared" si="1"/>
        <v>5.8139534883720929E-3</v>
      </c>
      <c r="L14" s="7"/>
      <c r="M14" s="7"/>
      <c r="N14" s="49"/>
      <c r="O14" s="49"/>
      <c r="P14" s="49"/>
      <c r="Q14" s="49"/>
      <c r="R14" s="49"/>
      <c r="S14" s="49"/>
      <c r="T14" s="49"/>
      <c r="U14" s="76"/>
      <c r="V14" s="76"/>
      <c r="W14" s="76"/>
      <c r="X14" s="76"/>
      <c r="Y14" s="76"/>
      <c r="Z14" s="53"/>
    </row>
    <row r="15" spans="1:26" s="16" customFormat="1" ht="16.5" customHeight="1" x14ac:dyDescent="0.3">
      <c r="A15" s="82"/>
      <c r="B15" s="151" t="s">
        <v>38</v>
      </c>
      <c r="C15" s="151"/>
      <c r="D15" s="151"/>
      <c r="E15" s="151"/>
      <c r="F15" s="66">
        <v>1</v>
      </c>
      <c r="G15" s="66">
        <v>0</v>
      </c>
      <c r="H15" s="66">
        <v>1</v>
      </c>
      <c r="I15" s="66">
        <v>0</v>
      </c>
      <c r="J15" s="100">
        <f t="shared" si="0"/>
        <v>2</v>
      </c>
      <c r="K15" s="70">
        <f t="shared" si="1"/>
        <v>1.1627906976744186E-2</v>
      </c>
      <c r="L15" s="7"/>
      <c r="M15" s="7"/>
      <c r="N15" s="49"/>
      <c r="O15" s="49"/>
      <c r="P15" s="49"/>
      <c r="Q15" s="49"/>
      <c r="R15" s="49"/>
      <c r="S15" s="49"/>
      <c r="T15" s="49"/>
      <c r="U15" s="76"/>
      <c r="V15" s="76"/>
      <c r="W15" s="76"/>
      <c r="X15" s="76"/>
      <c r="Y15" s="76"/>
      <c r="Z15" s="53"/>
    </row>
    <row r="16" spans="1:26" s="16" customFormat="1" ht="16.5" customHeight="1" x14ac:dyDescent="0.3">
      <c r="A16" s="82"/>
      <c r="B16" s="136" t="s">
        <v>30</v>
      </c>
      <c r="C16" s="136"/>
      <c r="D16" s="136"/>
      <c r="E16" s="136"/>
      <c r="F16" s="99">
        <f t="shared" ref="F16:I16" si="2">SUM(F8:F15)</f>
        <v>43</v>
      </c>
      <c r="G16" s="99">
        <f t="shared" si="2"/>
        <v>68</v>
      </c>
      <c r="H16" s="99">
        <f t="shared" si="2"/>
        <v>50</v>
      </c>
      <c r="I16" s="99">
        <f t="shared" si="2"/>
        <v>11</v>
      </c>
      <c r="J16" s="10">
        <f>SUM(J8:J15)</f>
        <v>172</v>
      </c>
      <c r="K16" s="15">
        <f>SUM(K8:K15)</f>
        <v>1</v>
      </c>
      <c r="L16" s="7"/>
      <c r="M16" s="7"/>
      <c r="N16" s="49"/>
      <c r="O16" s="49"/>
      <c r="P16" s="49"/>
      <c r="Q16" s="49"/>
      <c r="R16" s="49"/>
      <c r="S16" s="49"/>
      <c r="T16" s="49"/>
      <c r="U16" s="76"/>
      <c r="V16" s="76"/>
      <c r="W16" s="76"/>
      <c r="X16" s="76"/>
      <c r="Y16" s="76"/>
      <c r="Z16" s="53"/>
    </row>
    <row r="17" spans="1:26" s="71" customFormat="1" ht="16.5" customHeight="1" x14ac:dyDescent="0.3">
      <c r="A17" s="58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2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80"/>
    </row>
    <row r="18" spans="1:26" s="26" customFormat="1" ht="21" customHeight="1" x14ac:dyDescent="0.3">
      <c r="A18" s="31"/>
      <c r="B18" s="152" t="s">
        <v>65</v>
      </c>
      <c r="C18" s="152"/>
      <c r="D18" s="152"/>
      <c r="E18" s="152"/>
      <c r="F18" s="152"/>
      <c r="G18" s="152"/>
      <c r="H18" s="152"/>
      <c r="I18" s="152"/>
      <c r="J18" s="152"/>
      <c r="K18" s="152"/>
      <c r="L18" s="7"/>
      <c r="M18" s="7"/>
      <c r="N18" s="49"/>
      <c r="O18" s="49"/>
      <c r="P18" s="49"/>
      <c r="Q18" s="49"/>
      <c r="R18" s="49"/>
      <c r="S18" s="49"/>
      <c r="T18" s="49"/>
      <c r="U18" s="76"/>
      <c r="V18" s="76"/>
      <c r="W18" s="76"/>
      <c r="X18" s="76"/>
      <c r="Y18" s="76"/>
      <c r="Z18" s="53"/>
    </row>
    <row r="19" spans="1:26" s="26" customFormat="1" ht="39" customHeight="1" x14ac:dyDescent="0.3">
      <c r="A19" s="82"/>
      <c r="B19" s="137" t="s">
        <v>63</v>
      </c>
      <c r="C19" s="137"/>
      <c r="D19" s="101"/>
      <c r="E19" s="101"/>
      <c r="F19" s="101">
        <v>2013</v>
      </c>
      <c r="G19" s="101">
        <v>2014</v>
      </c>
      <c r="H19" s="101">
        <v>2015</v>
      </c>
      <c r="I19" s="101">
        <v>2016</v>
      </c>
      <c r="J19" s="101">
        <v>2017</v>
      </c>
      <c r="K19" s="96"/>
      <c r="L19" s="7"/>
      <c r="M19" s="7"/>
      <c r="N19" s="49"/>
      <c r="O19" s="49"/>
      <c r="P19" s="49"/>
      <c r="Q19" s="49"/>
      <c r="R19" s="49"/>
      <c r="S19" s="49"/>
      <c r="T19" s="49"/>
      <c r="U19" s="76"/>
      <c r="V19" s="76"/>
      <c r="W19" s="76"/>
      <c r="X19" s="76"/>
      <c r="Y19" s="76"/>
      <c r="Z19" s="53"/>
    </row>
    <row r="20" spans="1:26" s="26" customFormat="1" ht="16.5" customHeight="1" x14ac:dyDescent="0.3">
      <c r="A20" s="82"/>
      <c r="B20" s="138" t="s">
        <v>20</v>
      </c>
      <c r="C20" s="139"/>
      <c r="D20" s="139"/>
      <c r="E20" s="139"/>
      <c r="F20" s="97">
        <v>43</v>
      </c>
      <c r="G20" s="97">
        <v>43</v>
      </c>
      <c r="H20" s="97">
        <v>43</v>
      </c>
      <c r="I20" s="97">
        <v>43</v>
      </c>
      <c r="J20" s="97">
        <v>43</v>
      </c>
      <c r="K20" s="96"/>
      <c r="L20" s="7"/>
      <c r="M20" s="7"/>
      <c r="N20" s="49"/>
      <c r="O20" s="49"/>
      <c r="P20" s="49"/>
      <c r="Q20" s="49"/>
      <c r="R20" s="49"/>
      <c r="S20" s="49"/>
      <c r="T20" s="49"/>
      <c r="U20" s="76"/>
      <c r="V20" s="76"/>
      <c r="W20" s="76"/>
      <c r="X20" s="76"/>
      <c r="Y20" s="76"/>
      <c r="Z20" s="53"/>
    </row>
    <row r="21" spans="1:26" s="26" customFormat="1" ht="16.5" customHeight="1" x14ac:dyDescent="0.3">
      <c r="A21" s="82"/>
      <c r="B21" s="140" t="s">
        <v>54</v>
      </c>
      <c r="C21" s="141"/>
      <c r="D21" s="141"/>
      <c r="E21" s="141"/>
      <c r="F21" s="97">
        <v>60</v>
      </c>
      <c r="G21" s="97">
        <v>64</v>
      </c>
      <c r="H21" s="97">
        <v>66</v>
      </c>
      <c r="I21" s="97">
        <v>65</v>
      </c>
      <c r="J21" s="97">
        <v>68</v>
      </c>
      <c r="K21" s="95"/>
      <c r="L21" s="7"/>
      <c r="M21" s="7"/>
      <c r="N21" s="49"/>
      <c r="O21" s="49"/>
      <c r="P21" s="49"/>
      <c r="Q21" s="49"/>
      <c r="R21" s="49"/>
      <c r="S21" s="49"/>
      <c r="T21" s="49"/>
      <c r="U21" s="76"/>
      <c r="V21" s="76"/>
      <c r="W21" s="76"/>
      <c r="X21" s="76"/>
      <c r="Y21" s="76"/>
      <c r="Z21" s="53"/>
    </row>
    <row r="22" spans="1:26" s="26" customFormat="1" ht="16.5" customHeight="1" x14ac:dyDescent="0.3">
      <c r="A22" s="27"/>
      <c r="B22" s="140" t="s">
        <v>55</v>
      </c>
      <c r="C22" s="141"/>
      <c r="D22" s="141"/>
      <c r="E22" s="141"/>
      <c r="F22" s="97">
        <v>58</v>
      </c>
      <c r="G22" s="97">
        <v>59</v>
      </c>
      <c r="H22" s="97">
        <v>55</v>
      </c>
      <c r="I22" s="97">
        <v>54</v>
      </c>
      <c r="J22" s="97">
        <v>50</v>
      </c>
      <c r="K22" s="95"/>
      <c r="L22" s="7"/>
      <c r="M22" s="7"/>
      <c r="N22" s="49"/>
      <c r="O22" s="49"/>
      <c r="P22" s="49"/>
      <c r="Q22" s="49"/>
      <c r="R22" s="49"/>
      <c r="S22" s="49"/>
      <c r="T22" s="49"/>
      <c r="U22" s="76"/>
      <c r="V22" s="76"/>
      <c r="W22" s="76"/>
      <c r="X22" s="76"/>
      <c r="Y22" s="76"/>
      <c r="Z22" s="53"/>
    </row>
    <row r="23" spans="1:26" s="26" customFormat="1" ht="16.5" customHeight="1" x14ac:dyDescent="0.3">
      <c r="A23" s="27"/>
      <c r="B23" s="157" t="s">
        <v>64</v>
      </c>
      <c r="C23" s="157"/>
      <c r="D23" s="157"/>
      <c r="E23" s="153"/>
      <c r="F23" s="97">
        <v>12</v>
      </c>
      <c r="G23" s="97">
        <v>12</v>
      </c>
      <c r="H23" s="97">
        <v>12</v>
      </c>
      <c r="I23" s="97">
        <v>14</v>
      </c>
      <c r="J23" s="97">
        <v>11</v>
      </c>
      <c r="K23" s="98"/>
      <c r="L23" s="7"/>
      <c r="M23" s="7"/>
      <c r="N23" s="49"/>
      <c r="O23" s="49"/>
      <c r="P23" s="49"/>
      <c r="Q23" s="49"/>
      <c r="R23" s="49"/>
      <c r="S23" s="49"/>
      <c r="T23" s="49"/>
      <c r="U23" s="76"/>
      <c r="V23" s="76"/>
      <c r="W23" s="76"/>
      <c r="X23" s="76"/>
      <c r="Y23" s="76"/>
      <c r="Z23" s="53"/>
    </row>
    <row r="24" spans="1:26" s="26" customFormat="1" ht="16.5" customHeight="1" x14ac:dyDescent="0.3">
      <c r="A24" s="27"/>
      <c r="B24" s="136" t="s">
        <v>30</v>
      </c>
      <c r="C24" s="136"/>
      <c r="D24" s="136"/>
      <c r="E24" s="136"/>
      <c r="F24" s="10">
        <v>173</v>
      </c>
      <c r="G24" s="10">
        <v>178</v>
      </c>
      <c r="H24" s="99">
        <v>176</v>
      </c>
      <c r="I24" s="99">
        <v>176</v>
      </c>
      <c r="J24" s="99">
        <v>172</v>
      </c>
      <c r="K24" s="95"/>
      <c r="L24" s="7"/>
      <c r="M24" s="7"/>
      <c r="N24" s="49"/>
      <c r="O24" s="49"/>
      <c r="P24" s="49"/>
      <c r="Q24" s="49"/>
      <c r="R24" s="49"/>
      <c r="S24" s="49"/>
      <c r="T24" s="49"/>
      <c r="U24" s="76"/>
      <c r="V24" s="76"/>
      <c r="W24" s="76"/>
      <c r="X24" s="76"/>
      <c r="Y24" s="76"/>
      <c r="Z24" s="53"/>
    </row>
    <row r="25" spans="1:26" s="26" customFormat="1" ht="9.25" customHeight="1" x14ac:dyDescent="0.3">
      <c r="A25" s="27"/>
      <c r="B25" s="23"/>
      <c r="C25" s="23"/>
      <c r="D25" s="23"/>
      <c r="E25" s="23"/>
      <c r="F25" s="23"/>
      <c r="G25" s="23"/>
      <c r="H25" s="30"/>
      <c r="I25" s="30"/>
      <c r="J25" s="30"/>
      <c r="K25" s="30"/>
      <c r="L25" s="7"/>
      <c r="M25" s="7"/>
      <c r="N25" s="49"/>
      <c r="O25" s="49"/>
      <c r="P25" s="49"/>
      <c r="Q25" s="49"/>
      <c r="R25" s="49"/>
      <c r="S25" s="49"/>
      <c r="T25" s="49"/>
      <c r="U25" s="76"/>
      <c r="V25" s="76"/>
      <c r="W25" s="76"/>
      <c r="X25" s="76"/>
      <c r="Y25" s="76"/>
      <c r="Z25" s="53"/>
    </row>
    <row r="26" spans="1:26" s="17" customFormat="1" ht="24" customHeight="1" x14ac:dyDescent="0.3">
      <c r="A26" s="31"/>
      <c r="B26" s="128" t="s">
        <v>75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1"/>
      <c r="M26" s="11"/>
      <c r="N26" s="50"/>
      <c r="O26" s="50"/>
      <c r="P26" s="50"/>
      <c r="Q26" s="50"/>
      <c r="R26" s="50"/>
      <c r="S26" s="50"/>
      <c r="T26" s="50"/>
      <c r="U26" s="77"/>
      <c r="V26" s="77"/>
      <c r="W26" s="77"/>
      <c r="X26" s="77"/>
      <c r="Y26" s="77"/>
      <c r="Z26" s="54"/>
    </row>
    <row r="27" spans="1:26" s="16" customFormat="1" ht="2.25" customHeight="1" x14ac:dyDescent="0.3">
      <c r="A27" s="2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7"/>
      <c r="M27" s="7"/>
      <c r="N27" s="49"/>
      <c r="O27" s="49"/>
      <c r="P27" s="49"/>
      <c r="Q27" s="49"/>
      <c r="R27" s="49"/>
      <c r="S27" s="49"/>
      <c r="T27" s="49"/>
      <c r="U27" s="76"/>
      <c r="V27" s="76"/>
      <c r="W27" s="76"/>
      <c r="X27" s="76"/>
      <c r="Y27" s="76"/>
      <c r="Z27" s="53"/>
    </row>
    <row r="28" spans="1:26" s="16" customFormat="1" ht="16.5" customHeight="1" x14ac:dyDescent="0.3">
      <c r="A28" s="27"/>
      <c r="B28" s="137"/>
      <c r="C28" s="137"/>
      <c r="D28" s="137"/>
      <c r="E28" s="137"/>
      <c r="F28" s="44" t="s">
        <v>56</v>
      </c>
      <c r="G28" s="44" t="s">
        <v>44</v>
      </c>
      <c r="H28" s="44" t="s">
        <v>30</v>
      </c>
      <c r="I28" s="44" t="s">
        <v>28</v>
      </c>
      <c r="J28" s="156"/>
      <c r="K28" s="156"/>
      <c r="L28" s="7"/>
      <c r="M28" s="7"/>
      <c r="N28" s="49"/>
      <c r="O28" s="49"/>
      <c r="P28" s="49"/>
      <c r="Q28" s="49"/>
      <c r="R28" s="49"/>
      <c r="S28" s="49"/>
      <c r="T28" s="49"/>
      <c r="U28" s="76"/>
      <c r="V28" s="76"/>
      <c r="W28" s="76"/>
      <c r="X28" s="76"/>
      <c r="Y28" s="76"/>
      <c r="Z28" s="53"/>
    </row>
    <row r="29" spans="1:26" s="16" customFormat="1" ht="16.5" customHeight="1" x14ac:dyDescent="0.3">
      <c r="A29" s="27"/>
      <c r="B29" s="138" t="s">
        <v>45</v>
      </c>
      <c r="C29" s="139"/>
      <c r="D29" s="139"/>
      <c r="E29" s="139"/>
      <c r="F29" s="19">
        <v>11</v>
      </c>
      <c r="G29" s="19">
        <f>H29-F29</f>
        <v>118</v>
      </c>
      <c r="H29" s="19">
        <v>129</v>
      </c>
      <c r="I29" s="92">
        <f>H29/H33</f>
        <v>0.75</v>
      </c>
      <c r="J29" s="142"/>
      <c r="K29" s="143"/>
      <c r="L29" s="7"/>
      <c r="M29" s="7"/>
      <c r="N29" s="49"/>
      <c r="O29" s="49"/>
      <c r="P29" s="49"/>
      <c r="Q29" s="49"/>
      <c r="R29" s="49"/>
      <c r="S29" s="49"/>
      <c r="T29" s="49"/>
      <c r="U29" s="76"/>
      <c r="V29" s="76"/>
      <c r="W29" s="76"/>
      <c r="X29" s="76"/>
      <c r="Y29" s="76"/>
      <c r="Z29" s="53"/>
    </row>
    <row r="30" spans="1:26" s="16" customFormat="1" ht="16.5" customHeight="1" x14ac:dyDescent="0.3">
      <c r="A30" s="27"/>
      <c r="B30" s="140" t="s">
        <v>46</v>
      </c>
      <c r="C30" s="141"/>
      <c r="D30" s="141"/>
      <c r="E30" s="141"/>
      <c r="F30" s="20">
        <v>40</v>
      </c>
      <c r="G30" s="20">
        <v>0</v>
      </c>
      <c r="H30" s="20">
        <v>40</v>
      </c>
      <c r="I30" s="93">
        <f>H30/H33</f>
        <v>0.23255813953488372</v>
      </c>
      <c r="J30" s="142"/>
      <c r="K30" s="143"/>
      <c r="L30" s="7"/>
      <c r="M30" s="7"/>
      <c r="N30" s="49"/>
      <c r="O30" s="49"/>
      <c r="P30" s="49"/>
      <c r="Q30" s="49"/>
      <c r="R30" s="49"/>
      <c r="S30" s="49"/>
      <c r="T30" s="49"/>
      <c r="U30" s="76"/>
      <c r="V30" s="76"/>
      <c r="W30" s="76"/>
      <c r="X30" s="76"/>
      <c r="Y30" s="76"/>
      <c r="Z30" s="53"/>
    </row>
    <row r="31" spans="1:26" s="16" customFormat="1" ht="16.5" customHeight="1" x14ac:dyDescent="0.3">
      <c r="A31" s="27"/>
      <c r="B31" s="140" t="s">
        <v>47</v>
      </c>
      <c r="C31" s="141"/>
      <c r="D31" s="141"/>
      <c r="E31" s="141"/>
      <c r="F31" s="20">
        <v>1</v>
      </c>
      <c r="G31" s="20">
        <v>0</v>
      </c>
      <c r="H31" s="20">
        <v>1</v>
      </c>
      <c r="I31" s="93">
        <f>H31/H33</f>
        <v>5.8139534883720929E-3</v>
      </c>
      <c r="J31" s="142"/>
      <c r="K31" s="143"/>
      <c r="L31" s="7"/>
      <c r="M31" s="7"/>
      <c r="N31" s="49"/>
      <c r="O31" s="49"/>
      <c r="P31" s="49"/>
      <c r="Q31" s="49"/>
      <c r="R31" s="49"/>
      <c r="S31" s="49"/>
      <c r="T31" s="49"/>
      <c r="U31" s="76"/>
      <c r="V31" s="76"/>
      <c r="W31" s="76"/>
      <c r="X31" s="76"/>
      <c r="Y31" s="76"/>
      <c r="Z31" s="80"/>
    </row>
    <row r="32" spans="1:26" s="16" customFormat="1" ht="16.5" customHeight="1" x14ac:dyDescent="0.3">
      <c r="A32" s="27"/>
      <c r="B32" s="153" t="s">
        <v>48</v>
      </c>
      <c r="C32" s="154"/>
      <c r="D32" s="154"/>
      <c r="E32" s="154"/>
      <c r="F32" s="21">
        <v>2</v>
      </c>
      <c r="G32" s="21">
        <v>0</v>
      </c>
      <c r="H32" s="21">
        <v>2</v>
      </c>
      <c r="I32" s="94">
        <f>H32/H33</f>
        <v>1.1627906976744186E-2</v>
      </c>
      <c r="J32" s="142"/>
      <c r="K32" s="143"/>
      <c r="L32" s="7"/>
      <c r="M32" s="7"/>
      <c r="N32" s="49"/>
      <c r="O32" s="49"/>
      <c r="P32" s="49"/>
      <c r="Q32" s="49"/>
      <c r="R32" s="49"/>
      <c r="S32" s="49"/>
      <c r="T32" s="49"/>
      <c r="U32" s="76"/>
      <c r="V32" s="76"/>
      <c r="W32" s="76"/>
      <c r="X32" s="76"/>
      <c r="Y32" s="76"/>
      <c r="Z32" s="80"/>
    </row>
    <row r="33" spans="1:26" s="16" customFormat="1" ht="16.5" customHeight="1" x14ac:dyDescent="0.3">
      <c r="A33" s="27"/>
      <c r="B33" s="155" t="s">
        <v>30</v>
      </c>
      <c r="C33" s="155"/>
      <c r="D33" s="155"/>
      <c r="E33" s="155"/>
      <c r="F33" s="106">
        <f>SUM(F29:F32)</f>
        <v>54</v>
      </c>
      <c r="G33" s="106">
        <f t="shared" ref="G33:H33" si="3">SUM(G29:G32)</f>
        <v>118</v>
      </c>
      <c r="H33" s="106">
        <f t="shared" si="3"/>
        <v>172</v>
      </c>
      <c r="I33" s="107">
        <f>SUM(I29:I32)</f>
        <v>1</v>
      </c>
      <c r="J33" s="158"/>
      <c r="K33" s="158"/>
      <c r="L33" s="7"/>
      <c r="M33" s="7"/>
      <c r="N33" s="49"/>
      <c r="O33" s="49"/>
      <c r="P33" s="49"/>
      <c r="Q33" s="49"/>
      <c r="R33" s="49"/>
      <c r="S33" s="49"/>
      <c r="T33" s="49"/>
      <c r="U33" s="76"/>
      <c r="V33" s="76"/>
      <c r="W33" s="76"/>
      <c r="X33" s="76"/>
      <c r="Y33" s="76"/>
      <c r="Z33" s="80"/>
    </row>
    <row r="34" spans="1:26" s="22" customFormat="1" ht="16.5" customHeight="1" x14ac:dyDescent="0.3">
      <c r="A34" s="27"/>
      <c r="B34" s="23"/>
      <c r="C34" s="23"/>
      <c r="D34" s="23"/>
      <c r="E34" s="23"/>
      <c r="F34" s="23"/>
      <c r="G34" s="23"/>
      <c r="H34" s="30"/>
      <c r="I34" s="30"/>
      <c r="J34" s="76"/>
      <c r="K34" s="76"/>
      <c r="L34" s="76"/>
      <c r="M34" s="76"/>
      <c r="N34" s="49"/>
      <c r="O34" s="49"/>
      <c r="P34" s="49"/>
      <c r="Q34" s="49"/>
      <c r="R34" s="49"/>
      <c r="S34" s="49"/>
      <c r="T34" s="49"/>
      <c r="U34" s="76"/>
      <c r="V34" s="76"/>
      <c r="W34" s="76"/>
      <c r="X34" s="76"/>
      <c r="Y34" s="76"/>
      <c r="Z34" s="80"/>
    </row>
    <row r="35" spans="1:26" s="16" customFormat="1" ht="19.75" customHeight="1" x14ac:dyDescent="0.3">
      <c r="A35" s="31"/>
      <c r="B35" s="152" t="s">
        <v>76</v>
      </c>
      <c r="C35" s="152"/>
      <c r="D35" s="152"/>
      <c r="E35" s="152"/>
      <c r="F35" s="152"/>
      <c r="G35" s="152"/>
      <c r="H35" s="152"/>
      <c r="I35" s="152"/>
      <c r="J35" s="152"/>
      <c r="K35" s="152"/>
      <c r="L35" s="7"/>
      <c r="M35" s="7"/>
      <c r="N35" s="49"/>
      <c r="O35" s="49"/>
      <c r="P35" s="49"/>
      <c r="Q35" s="49"/>
      <c r="R35" s="49"/>
      <c r="S35" s="49"/>
      <c r="T35" s="49"/>
      <c r="U35" s="76"/>
      <c r="V35" s="76"/>
      <c r="W35" s="76"/>
      <c r="X35" s="76"/>
      <c r="Y35" s="76"/>
      <c r="Z35" s="80"/>
    </row>
    <row r="36" spans="1:26" s="16" customFormat="1" ht="11.5" customHeight="1" x14ac:dyDescent="0.3">
      <c r="A36" s="27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7"/>
      <c r="M36" s="7"/>
      <c r="N36" s="49"/>
      <c r="O36" s="49"/>
      <c r="P36" s="49"/>
      <c r="Q36" s="49"/>
      <c r="R36" s="49"/>
      <c r="S36" s="49"/>
      <c r="T36" s="49"/>
      <c r="U36" s="76"/>
      <c r="V36" s="76"/>
      <c r="W36" s="76"/>
      <c r="X36" s="76"/>
      <c r="Y36" s="76"/>
      <c r="Z36" s="80"/>
    </row>
    <row r="37" spans="1:26" ht="21" customHeight="1" x14ac:dyDescent="0.3">
      <c r="A37" s="105"/>
      <c r="B37" s="112" t="s">
        <v>18</v>
      </c>
      <c r="C37" s="112"/>
      <c r="D37" s="112"/>
      <c r="E37" s="112"/>
      <c r="F37" s="112" t="s">
        <v>20</v>
      </c>
      <c r="G37" s="112"/>
      <c r="H37" s="112"/>
      <c r="I37" s="112"/>
      <c r="J37" s="113"/>
      <c r="K37" s="112" t="s">
        <v>54</v>
      </c>
      <c r="L37" s="113"/>
      <c r="M37" s="113"/>
      <c r="N37" s="113"/>
      <c r="O37" s="113"/>
      <c r="P37" s="112" t="s">
        <v>55</v>
      </c>
      <c r="Q37" s="113"/>
      <c r="R37" s="113"/>
      <c r="S37" s="113"/>
      <c r="T37" s="113"/>
      <c r="U37" s="110" t="s">
        <v>64</v>
      </c>
      <c r="V37" s="111"/>
      <c r="W37" s="111"/>
      <c r="X37" s="111"/>
      <c r="Y37" s="111"/>
      <c r="Z37" s="80"/>
    </row>
    <row r="38" spans="1:26" s="26" customFormat="1" ht="21" customHeight="1" x14ac:dyDescent="0.3">
      <c r="A38" s="27"/>
      <c r="B38" s="112"/>
      <c r="C38" s="112"/>
      <c r="D38" s="112"/>
      <c r="E38" s="112"/>
      <c r="F38" s="45">
        <v>2013</v>
      </c>
      <c r="G38" s="45">
        <v>2014</v>
      </c>
      <c r="H38" s="45">
        <v>2015</v>
      </c>
      <c r="I38" s="62">
        <v>2016</v>
      </c>
      <c r="J38" s="89">
        <v>2017</v>
      </c>
      <c r="K38" s="45">
        <v>2013</v>
      </c>
      <c r="L38" s="45">
        <v>2014</v>
      </c>
      <c r="M38" s="45">
        <v>2015</v>
      </c>
      <c r="N38" s="62">
        <v>2016</v>
      </c>
      <c r="O38" s="89">
        <v>2017</v>
      </c>
      <c r="P38" s="45">
        <v>2013</v>
      </c>
      <c r="Q38" s="45">
        <v>2014</v>
      </c>
      <c r="R38" s="45">
        <v>2015</v>
      </c>
      <c r="S38" s="62">
        <v>2016</v>
      </c>
      <c r="T38" s="89">
        <v>2017</v>
      </c>
      <c r="U38" s="75">
        <v>2013</v>
      </c>
      <c r="V38" s="75">
        <v>2014</v>
      </c>
      <c r="W38" s="75">
        <v>2015</v>
      </c>
      <c r="X38" s="75">
        <v>2016</v>
      </c>
      <c r="Y38" s="89">
        <v>2017</v>
      </c>
      <c r="Z38" s="80"/>
    </row>
    <row r="39" spans="1:26" ht="17.25" customHeight="1" x14ac:dyDescent="0.3">
      <c r="A39" s="27"/>
      <c r="B39" s="129" t="s">
        <v>29</v>
      </c>
      <c r="C39" s="129"/>
      <c r="D39" s="129"/>
      <c r="E39" s="129"/>
      <c r="F39" s="73">
        <v>2</v>
      </c>
      <c r="G39" s="73">
        <v>2</v>
      </c>
      <c r="H39" s="73">
        <v>2</v>
      </c>
      <c r="I39" s="73">
        <v>1</v>
      </c>
      <c r="J39" s="73">
        <v>1</v>
      </c>
      <c r="K39" s="73">
        <v>17</v>
      </c>
      <c r="L39" s="73">
        <v>16</v>
      </c>
      <c r="M39" s="73">
        <v>13</v>
      </c>
      <c r="N39" s="73">
        <v>10</v>
      </c>
      <c r="O39" s="73">
        <v>17</v>
      </c>
      <c r="P39" s="73">
        <v>28</v>
      </c>
      <c r="Q39" s="73">
        <v>29</v>
      </c>
      <c r="R39" s="73">
        <v>25</v>
      </c>
      <c r="S39" s="73">
        <v>24</v>
      </c>
      <c r="T39" s="73">
        <v>26</v>
      </c>
      <c r="U39" s="73">
        <v>1</v>
      </c>
      <c r="V39" s="73">
        <v>1</v>
      </c>
      <c r="W39" s="73">
        <v>3</v>
      </c>
      <c r="X39" s="73">
        <v>7</v>
      </c>
      <c r="Y39" s="73">
        <v>1</v>
      </c>
      <c r="Z39" s="80"/>
    </row>
    <row r="40" spans="1:26" ht="17.25" customHeight="1" x14ac:dyDescent="0.3">
      <c r="A40" s="27"/>
      <c r="B40" s="126" t="s">
        <v>24</v>
      </c>
      <c r="C40" s="126"/>
      <c r="D40" s="126"/>
      <c r="E40" s="126"/>
      <c r="F40" s="84">
        <v>0</v>
      </c>
      <c r="G40" s="84">
        <v>1</v>
      </c>
      <c r="H40" s="84">
        <v>1</v>
      </c>
      <c r="I40" s="84">
        <v>1</v>
      </c>
      <c r="J40" s="84">
        <v>1</v>
      </c>
      <c r="K40" s="84">
        <v>18</v>
      </c>
      <c r="L40" s="84">
        <v>16</v>
      </c>
      <c r="M40" s="84">
        <v>22</v>
      </c>
      <c r="N40" s="84">
        <v>25</v>
      </c>
      <c r="O40" s="84">
        <v>23</v>
      </c>
      <c r="P40" s="84">
        <v>14</v>
      </c>
      <c r="Q40" s="84">
        <v>14</v>
      </c>
      <c r="R40" s="84">
        <v>17</v>
      </c>
      <c r="S40" s="84">
        <v>14</v>
      </c>
      <c r="T40" s="84">
        <v>14</v>
      </c>
      <c r="U40" s="73">
        <v>7</v>
      </c>
      <c r="V40" s="73">
        <v>4</v>
      </c>
      <c r="W40" s="73">
        <v>4</v>
      </c>
      <c r="X40" s="73">
        <v>3</v>
      </c>
      <c r="Y40" s="73">
        <v>6</v>
      </c>
      <c r="Z40" s="80"/>
    </row>
    <row r="41" spans="1:26" ht="17.25" customHeight="1" x14ac:dyDescent="0.3">
      <c r="A41" s="27"/>
      <c r="B41" s="126" t="s">
        <v>27</v>
      </c>
      <c r="C41" s="126"/>
      <c r="D41" s="126"/>
      <c r="E41" s="126"/>
      <c r="F41" s="84">
        <v>1</v>
      </c>
      <c r="G41" s="84">
        <v>1</v>
      </c>
      <c r="H41" s="84">
        <v>1</v>
      </c>
      <c r="I41" s="84">
        <v>1</v>
      </c>
      <c r="J41" s="84">
        <v>1</v>
      </c>
      <c r="K41" s="84">
        <v>12</v>
      </c>
      <c r="L41" s="84">
        <v>13</v>
      </c>
      <c r="M41" s="84">
        <v>13</v>
      </c>
      <c r="N41" s="84">
        <v>11</v>
      </c>
      <c r="O41" s="84">
        <v>9</v>
      </c>
      <c r="P41" s="84">
        <v>2</v>
      </c>
      <c r="Q41" s="84">
        <v>2</v>
      </c>
      <c r="R41" s="84">
        <v>1</v>
      </c>
      <c r="S41" s="84">
        <v>3</v>
      </c>
      <c r="T41" s="84">
        <v>4</v>
      </c>
      <c r="U41" s="73">
        <v>3</v>
      </c>
      <c r="V41" s="73">
        <v>5</v>
      </c>
      <c r="W41" s="73">
        <v>5</v>
      </c>
      <c r="X41" s="73">
        <v>3</v>
      </c>
      <c r="Y41" s="73">
        <v>3</v>
      </c>
      <c r="Z41" s="80"/>
    </row>
    <row r="42" spans="1:26" ht="17.25" customHeight="1" x14ac:dyDescent="0.3">
      <c r="A42" s="27"/>
      <c r="B42" s="126" t="s">
        <v>26</v>
      </c>
      <c r="C42" s="126"/>
      <c r="D42" s="126"/>
      <c r="E42" s="126"/>
      <c r="F42" s="84">
        <v>0</v>
      </c>
      <c r="G42" s="84">
        <v>0</v>
      </c>
      <c r="H42" s="84">
        <v>0</v>
      </c>
      <c r="I42" s="84">
        <v>1</v>
      </c>
      <c r="J42" s="84">
        <v>1</v>
      </c>
      <c r="K42" s="84">
        <v>12</v>
      </c>
      <c r="L42" s="84">
        <v>14</v>
      </c>
      <c r="M42" s="84">
        <v>14</v>
      </c>
      <c r="N42" s="84">
        <v>14</v>
      </c>
      <c r="O42" s="84">
        <v>18</v>
      </c>
      <c r="P42" s="84">
        <v>6</v>
      </c>
      <c r="Q42" s="84">
        <v>7</v>
      </c>
      <c r="R42" s="84">
        <v>7</v>
      </c>
      <c r="S42" s="84">
        <v>6</v>
      </c>
      <c r="T42" s="84">
        <v>6</v>
      </c>
      <c r="U42" s="73">
        <v>0</v>
      </c>
      <c r="V42" s="73">
        <v>0</v>
      </c>
      <c r="W42" s="73">
        <v>0</v>
      </c>
      <c r="X42" s="73">
        <v>1</v>
      </c>
      <c r="Y42" s="73">
        <v>1</v>
      </c>
      <c r="Z42" s="80"/>
    </row>
    <row r="43" spans="1:26" ht="17.25" customHeight="1" x14ac:dyDescent="0.3">
      <c r="A43" s="27"/>
      <c r="B43" s="126" t="s">
        <v>25</v>
      </c>
      <c r="C43" s="126"/>
      <c r="D43" s="126"/>
      <c r="E43" s="126"/>
      <c r="F43" s="84">
        <v>18</v>
      </c>
      <c r="G43" s="84">
        <v>16</v>
      </c>
      <c r="H43" s="84">
        <v>18</v>
      </c>
      <c r="I43" s="84">
        <v>17</v>
      </c>
      <c r="J43" s="84">
        <v>17</v>
      </c>
      <c r="K43" s="84">
        <v>0</v>
      </c>
      <c r="L43" s="84">
        <v>0</v>
      </c>
      <c r="M43" s="84">
        <v>0</v>
      </c>
      <c r="N43" s="84">
        <v>2</v>
      </c>
      <c r="O43" s="84">
        <v>1</v>
      </c>
      <c r="P43" s="84">
        <v>0</v>
      </c>
      <c r="Q43" s="84">
        <v>0</v>
      </c>
      <c r="R43" s="84">
        <v>0</v>
      </c>
      <c r="S43" s="84">
        <v>0</v>
      </c>
      <c r="T43" s="84">
        <v>0</v>
      </c>
      <c r="U43" s="73">
        <v>0</v>
      </c>
      <c r="V43" s="73">
        <v>0</v>
      </c>
      <c r="W43" s="73">
        <v>0</v>
      </c>
      <c r="X43" s="73">
        <v>0</v>
      </c>
      <c r="Y43" s="73">
        <v>0</v>
      </c>
      <c r="Z43" s="80"/>
    </row>
    <row r="44" spans="1:26" ht="17.25" customHeight="1" x14ac:dyDescent="0.3">
      <c r="A44" s="27"/>
      <c r="B44" s="126" t="s">
        <v>49</v>
      </c>
      <c r="C44" s="126"/>
      <c r="D44" s="126"/>
      <c r="E44" s="126"/>
      <c r="F44" s="84">
        <v>17</v>
      </c>
      <c r="G44" s="84">
        <v>19</v>
      </c>
      <c r="H44" s="84">
        <v>15</v>
      </c>
      <c r="I44" s="84">
        <v>16</v>
      </c>
      <c r="J44" s="84">
        <v>16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73">
        <v>0</v>
      </c>
      <c r="V44" s="73">
        <v>0</v>
      </c>
      <c r="W44" s="73">
        <v>0</v>
      </c>
      <c r="X44" s="73">
        <v>0</v>
      </c>
      <c r="Y44" s="73">
        <v>0</v>
      </c>
      <c r="Z44" s="80"/>
    </row>
    <row r="45" spans="1:26" s="16" customFormat="1" ht="17.25" customHeight="1" x14ac:dyDescent="0.3">
      <c r="A45" s="27"/>
      <c r="B45" s="130" t="s">
        <v>50</v>
      </c>
      <c r="C45" s="130"/>
      <c r="D45" s="130"/>
      <c r="E45" s="130"/>
      <c r="F45" s="84">
        <v>4</v>
      </c>
      <c r="G45" s="84">
        <v>4</v>
      </c>
      <c r="H45" s="84">
        <v>6</v>
      </c>
      <c r="I45" s="84">
        <v>6</v>
      </c>
      <c r="J45" s="84">
        <v>6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  <c r="T45" s="84">
        <v>0</v>
      </c>
      <c r="U45" s="73">
        <v>0</v>
      </c>
      <c r="V45" s="73">
        <v>0</v>
      </c>
      <c r="W45" s="73">
        <v>0</v>
      </c>
      <c r="X45" s="73">
        <v>0</v>
      </c>
      <c r="Y45" s="73">
        <v>0</v>
      </c>
      <c r="Z45" s="80"/>
    </row>
    <row r="46" spans="1:26" ht="17.25" customHeight="1" x14ac:dyDescent="0.3">
      <c r="A46" s="27"/>
      <c r="B46" s="127" t="s">
        <v>30</v>
      </c>
      <c r="C46" s="127"/>
      <c r="D46" s="127"/>
      <c r="E46" s="127"/>
      <c r="F46" s="74">
        <f>SUM(F39:F45)</f>
        <v>42</v>
      </c>
      <c r="G46" s="74">
        <f>SUM(G39:G45)</f>
        <v>43</v>
      </c>
      <c r="H46" s="74">
        <f t="shared" ref="H46:J46" si="4">SUM(H39:H45)</f>
        <v>43</v>
      </c>
      <c r="I46" s="74">
        <f t="shared" si="4"/>
        <v>43</v>
      </c>
      <c r="J46" s="74">
        <f t="shared" si="4"/>
        <v>43</v>
      </c>
      <c r="K46" s="74">
        <f>SUM(K39:K45)</f>
        <v>59</v>
      </c>
      <c r="L46" s="74">
        <f>SUM(L39:L45)</f>
        <v>59</v>
      </c>
      <c r="M46" s="74">
        <f>SUM(M39:M45)</f>
        <v>62</v>
      </c>
      <c r="N46" s="74">
        <f>SUM(N39:N45)</f>
        <v>62</v>
      </c>
      <c r="O46" s="74">
        <f t="shared" ref="O46" si="5">SUM(O39:O45)</f>
        <v>68</v>
      </c>
      <c r="P46" s="74">
        <f>SUM(P39:P45)</f>
        <v>50</v>
      </c>
      <c r="Q46" s="74">
        <f>SUM(Q39:Q45)</f>
        <v>52</v>
      </c>
      <c r="R46" s="74">
        <f t="shared" ref="R46" si="6">SUM(R39:R45)</f>
        <v>50</v>
      </c>
      <c r="S46" s="74">
        <f t="shared" ref="S46" si="7">SUM(S39:S45)</f>
        <v>47</v>
      </c>
      <c r="T46" s="74">
        <f>SUM(T39:T45)</f>
        <v>50</v>
      </c>
      <c r="U46" s="74">
        <f>SUM(U39:U45)</f>
        <v>11</v>
      </c>
      <c r="V46" s="74">
        <f t="shared" ref="V46" si="8">SUM(V39:V45)</f>
        <v>10</v>
      </c>
      <c r="W46" s="74">
        <f t="shared" ref="W46" si="9">SUM(W39:W45)</f>
        <v>12</v>
      </c>
      <c r="X46" s="74">
        <f t="shared" ref="X46" si="10">SUM(X39:X45)</f>
        <v>14</v>
      </c>
      <c r="Y46" s="74">
        <f>SUM(Y39:Y45)</f>
        <v>11</v>
      </c>
      <c r="Z46" s="80"/>
    </row>
    <row r="47" spans="1:26" s="26" customFormat="1" ht="17.25" customHeight="1" x14ac:dyDescent="0.3">
      <c r="A47" s="31"/>
      <c r="B47" s="32"/>
      <c r="C47" s="32"/>
      <c r="D47" s="32"/>
      <c r="E47" s="32"/>
      <c r="F47" s="32"/>
      <c r="G47" s="32"/>
      <c r="H47" s="33"/>
      <c r="I47" s="34"/>
      <c r="J47" s="33"/>
      <c r="K47" s="37"/>
      <c r="L47" s="48"/>
      <c r="M47" s="48"/>
      <c r="N47" s="49"/>
      <c r="O47" s="49"/>
      <c r="P47" s="49"/>
      <c r="Q47" s="49"/>
      <c r="R47" s="49"/>
      <c r="S47" s="49"/>
      <c r="T47" s="49"/>
      <c r="U47" s="76"/>
      <c r="V47" s="76"/>
      <c r="W47" s="76"/>
      <c r="X47" s="76"/>
      <c r="Y47" s="76"/>
      <c r="Z47" s="80"/>
    </row>
    <row r="48" spans="1:26" s="22" customFormat="1" ht="21" customHeight="1" x14ac:dyDescent="0.3">
      <c r="A48" s="105"/>
      <c r="B48" s="128" t="s">
        <v>77</v>
      </c>
      <c r="C48" s="128"/>
      <c r="D48" s="128"/>
      <c r="E48" s="128"/>
      <c r="F48" s="128"/>
      <c r="G48" s="128"/>
      <c r="H48" s="128"/>
      <c r="I48" s="128"/>
      <c r="J48" s="128"/>
      <c r="K48" s="128"/>
      <c r="L48" s="7"/>
      <c r="M48" s="7"/>
      <c r="N48" s="49"/>
      <c r="O48" s="49"/>
      <c r="P48" s="49"/>
      <c r="Q48" s="49"/>
      <c r="R48" s="49"/>
      <c r="S48" s="49"/>
      <c r="T48" s="49"/>
      <c r="U48" s="76"/>
      <c r="V48" s="76"/>
      <c r="W48" s="76"/>
      <c r="X48" s="76"/>
      <c r="Y48" s="76"/>
      <c r="Z48" s="80"/>
    </row>
    <row r="49" spans="1:26" s="22" customFormat="1" ht="5.5" customHeight="1" x14ac:dyDescent="0.3">
      <c r="A49" s="27"/>
      <c r="B49" s="23"/>
      <c r="C49" s="23"/>
      <c r="D49" s="23"/>
      <c r="E49" s="23"/>
      <c r="F49" s="23"/>
      <c r="G49" s="23"/>
      <c r="H49" s="30"/>
      <c r="I49" s="30"/>
      <c r="J49" s="30"/>
      <c r="K49" s="30"/>
      <c r="L49" s="7"/>
      <c r="M49" s="7"/>
      <c r="N49" s="49"/>
      <c r="O49" s="49"/>
      <c r="P49" s="49"/>
      <c r="Q49" s="49"/>
      <c r="R49" s="49"/>
      <c r="S49" s="49"/>
      <c r="T49" s="49"/>
      <c r="U49" s="76"/>
      <c r="V49" s="76"/>
      <c r="W49" s="76"/>
      <c r="X49" s="76"/>
      <c r="Y49" s="76"/>
      <c r="Z49" s="80"/>
    </row>
    <row r="50" spans="1:26" s="22" customFormat="1" ht="16.5" customHeight="1" x14ac:dyDescent="0.3">
      <c r="A50" s="27"/>
      <c r="B50" s="112"/>
      <c r="C50" s="112"/>
      <c r="D50" s="112"/>
      <c r="E50" s="112"/>
      <c r="F50" s="47" t="s">
        <v>20</v>
      </c>
      <c r="G50" s="44" t="s">
        <v>54</v>
      </c>
      <c r="H50" s="44" t="s">
        <v>55</v>
      </c>
      <c r="I50" s="44" t="s">
        <v>64</v>
      </c>
      <c r="J50" s="47" t="s">
        <v>30</v>
      </c>
      <c r="K50" s="47" t="s">
        <v>28</v>
      </c>
      <c r="L50" s="7"/>
      <c r="M50" s="7"/>
      <c r="N50" s="49"/>
      <c r="O50" s="49"/>
      <c r="P50" s="49"/>
      <c r="Q50" s="49"/>
      <c r="R50" s="49"/>
      <c r="S50" s="49"/>
      <c r="T50" s="49"/>
      <c r="U50" s="76"/>
      <c r="V50" s="76"/>
      <c r="W50" s="76"/>
      <c r="X50" s="76"/>
      <c r="Y50" s="76"/>
      <c r="Z50" s="80"/>
    </row>
    <row r="51" spans="1:26" s="22" customFormat="1" ht="16.5" customHeight="1" x14ac:dyDescent="0.3">
      <c r="A51" s="27"/>
      <c r="B51" s="129" t="s">
        <v>51</v>
      </c>
      <c r="C51" s="129"/>
      <c r="D51" s="129"/>
      <c r="E51" s="129"/>
      <c r="F51" s="69">
        <v>18</v>
      </c>
      <c r="G51" s="69">
        <v>36</v>
      </c>
      <c r="H51" s="69">
        <v>18</v>
      </c>
      <c r="I51" s="69">
        <v>11</v>
      </c>
      <c r="J51" s="18">
        <f>SUM(F51:I51)</f>
        <v>83</v>
      </c>
      <c r="K51" s="60">
        <f>J51/J53</f>
        <v>0.48255813953488375</v>
      </c>
      <c r="L51" s="7"/>
      <c r="M51" s="7"/>
      <c r="N51" s="49"/>
      <c r="O51" s="49"/>
      <c r="P51" s="49"/>
      <c r="Q51" s="49"/>
      <c r="R51" s="49"/>
      <c r="S51" s="49"/>
      <c r="T51" s="49"/>
      <c r="U51" s="76"/>
      <c r="V51" s="76"/>
      <c r="W51" s="76"/>
      <c r="X51" s="76"/>
      <c r="Y51" s="76"/>
      <c r="Z51" s="53"/>
    </row>
    <row r="52" spans="1:26" s="22" customFormat="1" ht="16.5" customHeight="1" x14ac:dyDescent="0.3">
      <c r="A52" s="27"/>
      <c r="B52" s="129" t="s">
        <v>52</v>
      </c>
      <c r="C52" s="129"/>
      <c r="D52" s="129"/>
      <c r="E52" s="129"/>
      <c r="F52" s="69">
        <v>25</v>
      </c>
      <c r="G52" s="69">
        <v>32</v>
      </c>
      <c r="H52" s="69">
        <v>32</v>
      </c>
      <c r="I52" s="69">
        <v>0</v>
      </c>
      <c r="J52" s="18">
        <f>SUM(F52:I52)</f>
        <v>89</v>
      </c>
      <c r="K52" s="60">
        <f>J52/J53</f>
        <v>0.51744186046511631</v>
      </c>
      <c r="L52" s="7"/>
      <c r="M52" s="7"/>
      <c r="N52" s="49"/>
      <c r="O52" s="49"/>
      <c r="P52" s="49"/>
      <c r="Q52" s="49"/>
      <c r="R52" s="49"/>
      <c r="S52" s="49"/>
      <c r="T52" s="49"/>
      <c r="U52" s="76"/>
      <c r="V52" s="76"/>
      <c r="W52" s="76"/>
      <c r="X52" s="76"/>
      <c r="Y52" s="76"/>
      <c r="Z52" s="53"/>
    </row>
    <row r="53" spans="1:26" s="22" customFormat="1" ht="16.5" customHeight="1" x14ac:dyDescent="0.3">
      <c r="A53" s="27"/>
      <c r="B53" s="127" t="s">
        <v>30</v>
      </c>
      <c r="C53" s="127"/>
      <c r="D53" s="127"/>
      <c r="E53" s="127"/>
      <c r="F53" s="28">
        <f>SUM(F51:F52)</f>
        <v>43</v>
      </c>
      <c r="G53" s="74">
        <f t="shared" ref="G53:J53" si="11">SUM(G51:G52)</f>
        <v>68</v>
      </c>
      <c r="H53" s="74">
        <f t="shared" si="11"/>
        <v>50</v>
      </c>
      <c r="I53" s="74">
        <f t="shared" si="11"/>
        <v>11</v>
      </c>
      <c r="J53" s="74">
        <f t="shared" si="11"/>
        <v>172</v>
      </c>
      <c r="K53" s="15">
        <f>SUM(K51:K52)</f>
        <v>1</v>
      </c>
      <c r="L53" s="7"/>
      <c r="M53" s="7"/>
      <c r="N53" s="49"/>
      <c r="O53" s="49"/>
      <c r="P53" s="49"/>
      <c r="Q53" s="49"/>
      <c r="R53" s="49"/>
      <c r="S53" s="49"/>
      <c r="T53" s="49"/>
      <c r="U53" s="76"/>
      <c r="V53" s="76"/>
      <c r="W53" s="76"/>
      <c r="X53" s="76"/>
      <c r="Y53" s="76"/>
      <c r="Z53" s="53"/>
    </row>
    <row r="54" spans="1:26" s="22" customFormat="1" ht="16.5" customHeight="1" x14ac:dyDescent="0.3">
      <c r="A54" s="27"/>
      <c r="B54" s="23"/>
      <c r="C54" s="23"/>
      <c r="D54" s="23"/>
      <c r="E54" s="23"/>
      <c r="F54" s="23"/>
      <c r="G54" s="23"/>
      <c r="H54" s="30"/>
      <c r="I54" s="30"/>
      <c r="J54" s="30"/>
      <c r="K54" s="30"/>
      <c r="L54" s="7"/>
      <c r="M54" s="7"/>
      <c r="N54" s="49"/>
      <c r="O54" s="49"/>
      <c r="P54" s="49"/>
      <c r="Q54" s="49"/>
      <c r="R54" s="49"/>
      <c r="S54" s="49"/>
      <c r="T54" s="49"/>
      <c r="U54" s="76"/>
      <c r="V54" s="76"/>
      <c r="W54" s="76"/>
      <c r="X54" s="76"/>
      <c r="Y54" s="76"/>
      <c r="Z54" s="53"/>
    </row>
    <row r="55" spans="1:26" s="26" customFormat="1" ht="21" customHeight="1" x14ac:dyDescent="0.3">
      <c r="A55" s="105"/>
      <c r="B55" s="128" t="s">
        <v>78</v>
      </c>
      <c r="C55" s="128"/>
      <c r="D55" s="128"/>
      <c r="E55" s="128"/>
      <c r="F55" s="128"/>
      <c r="G55" s="128"/>
      <c r="H55" s="128"/>
      <c r="I55" s="128"/>
      <c r="J55" s="128"/>
      <c r="K55" s="128"/>
      <c r="L55" s="7"/>
      <c r="M55" s="7"/>
      <c r="N55" s="49"/>
      <c r="O55" s="49"/>
      <c r="P55" s="49"/>
      <c r="Q55" s="49"/>
      <c r="R55" s="49"/>
      <c r="S55" s="49"/>
      <c r="T55" s="49"/>
      <c r="U55" s="76"/>
      <c r="V55" s="76"/>
      <c r="W55" s="76"/>
      <c r="X55" s="76"/>
      <c r="Y55" s="76"/>
      <c r="Z55" s="53"/>
    </row>
    <row r="56" spans="1:26" s="26" customFormat="1" ht="3" customHeight="1" x14ac:dyDescent="0.3">
      <c r="A56" s="27"/>
      <c r="B56" s="23"/>
      <c r="C56" s="23"/>
      <c r="D56" s="23"/>
      <c r="E56" s="23"/>
      <c r="F56" s="23"/>
      <c r="G56" s="23"/>
      <c r="H56" s="30"/>
      <c r="I56" s="30"/>
      <c r="J56" s="30"/>
      <c r="K56" s="30"/>
      <c r="L56" s="7"/>
      <c r="M56" s="7"/>
      <c r="N56" s="49"/>
      <c r="O56" s="49"/>
      <c r="P56" s="49"/>
      <c r="Q56" s="49"/>
      <c r="R56" s="49"/>
      <c r="S56" s="49"/>
      <c r="T56" s="49"/>
      <c r="U56" s="76"/>
      <c r="V56" s="76"/>
      <c r="W56" s="76"/>
      <c r="X56" s="76"/>
      <c r="Y56" s="76"/>
      <c r="Z56" s="53"/>
    </row>
    <row r="57" spans="1:26" s="26" customFormat="1" ht="16.5" customHeight="1" x14ac:dyDescent="0.3">
      <c r="A57" s="27"/>
      <c r="B57" s="112"/>
      <c r="C57" s="112"/>
      <c r="D57" s="112"/>
      <c r="E57" s="112"/>
      <c r="F57" s="47" t="s">
        <v>20</v>
      </c>
      <c r="G57" s="44" t="s">
        <v>54</v>
      </c>
      <c r="H57" s="44" t="s">
        <v>55</v>
      </c>
      <c r="I57" s="44" t="s">
        <v>64</v>
      </c>
      <c r="J57" s="47" t="s">
        <v>30</v>
      </c>
      <c r="K57" s="47" t="s">
        <v>28</v>
      </c>
      <c r="L57" s="7"/>
      <c r="M57" s="7"/>
      <c r="N57" s="49"/>
      <c r="O57" s="49"/>
      <c r="P57" s="49"/>
      <c r="Q57" s="49"/>
      <c r="R57" s="49"/>
      <c r="S57" s="49"/>
      <c r="T57" s="49"/>
      <c r="U57" s="76"/>
      <c r="V57" s="76"/>
      <c r="W57" s="76"/>
      <c r="X57" s="76"/>
      <c r="Y57" s="76"/>
      <c r="Z57" s="53"/>
    </row>
    <row r="58" spans="1:26" s="26" customFormat="1" ht="16.5" customHeight="1" x14ac:dyDescent="0.3">
      <c r="A58" s="27"/>
      <c r="B58" s="129" t="s">
        <v>57</v>
      </c>
      <c r="C58" s="129"/>
      <c r="D58" s="129"/>
      <c r="E58" s="129"/>
      <c r="F58" s="69">
        <v>43</v>
      </c>
      <c r="G58" s="69">
        <v>57</v>
      </c>
      <c r="H58" s="69">
        <v>28</v>
      </c>
      <c r="I58" s="69">
        <v>11</v>
      </c>
      <c r="J58" s="18">
        <f>SUM(F58:I58)</f>
        <v>139</v>
      </c>
      <c r="K58" s="60">
        <f>J58/J60</f>
        <v>0.80813953488372092</v>
      </c>
      <c r="L58" s="7"/>
      <c r="M58" s="7"/>
      <c r="N58" s="49"/>
      <c r="O58" s="49"/>
      <c r="P58" s="49"/>
      <c r="Q58" s="49"/>
      <c r="R58" s="49"/>
      <c r="S58" s="49"/>
      <c r="T58" s="49"/>
      <c r="U58" s="76"/>
      <c r="V58" s="76"/>
      <c r="W58" s="76"/>
      <c r="X58" s="76"/>
      <c r="Y58" s="76"/>
      <c r="Z58" s="53"/>
    </row>
    <row r="59" spans="1:26" s="26" customFormat="1" ht="16.5" customHeight="1" x14ac:dyDescent="0.3">
      <c r="A59" s="27"/>
      <c r="B59" s="129" t="s">
        <v>58</v>
      </c>
      <c r="C59" s="129"/>
      <c r="D59" s="129"/>
      <c r="E59" s="129"/>
      <c r="F59" s="69">
        <v>0</v>
      </c>
      <c r="G59" s="69">
        <v>11</v>
      </c>
      <c r="H59" s="69">
        <v>22</v>
      </c>
      <c r="I59" s="69">
        <v>0</v>
      </c>
      <c r="J59" s="18">
        <f>SUM(F59:I59)</f>
        <v>33</v>
      </c>
      <c r="K59" s="60">
        <f>J59/J60</f>
        <v>0.19186046511627908</v>
      </c>
      <c r="L59" s="7"/>
      <c r="M59" s="7"/>
      <c r="N59" s="49"/>
      <c r="O59" s="49"/>
      <c r="P59" s="49"/>
      <c r="Q59" s="49"/>
      <c r="R59" s="49"/>
      <c r="S59" s="49"/>
      <c r="T59" s="49"/>
      <c r="U59" s="76"/>
      <c r="V59" s="76"/>
      <c r="W59" s="76"/>
      <c r="X59" s="76"/>
      <c r="Y59" s="76"/>
      <c r="Z59" s="53"/>
    </row>
    <row r="60" spans="1:26" s="26" customFormat="1" ht="16.5" customHeight="1" x14ac:dyDescent="0.3">
      <c r="A60" s="27"/>
      <c r="B60" s="127" t="s">
        <v>30</v>
      </c>
      <c r="C60" s="127"/>
      <c r="D60" s="127"/>
      <c r="E60" s="127"/>
      <c r="F60" s="28">
        <f>SUM(F58:F59)</f>
        <v>43</v>
      </c>
      <c r="G60" s="28">
        <f t="shared" ref="G60:I60" si="12">SUM(G58:G59)</f>
        <v>68</v>
      </c>
      <c r="H60" s="28">
        <f>SUM(H58:H59)</f>
        <v>50</v>
      </c>
      <c r="I60" s="28">
        <f t="shared" si="12"/>
        <v>11</v>
      </c>
      <c r="J60" s="28">
        <f t="shared" ref="J60" si="13">SUM(F60:I60)</f>
        <v>172</v>
      </c>
      <c r="K60" s="15">
        <f>SUM(K58:K59)</f>
        <v>1</v>
      </c>
      <c r="L60" s="7"/>
      <c r="M60" s="7"/>
      <c r="N60" s="49"/>
      <c r="O60" s="49"/>
      <c r="P60" s="49"/>
      <c r="Q60" s="49"/>
      <c r="R60" s="49"/>
      <c r="S60" s="49"/>
      <c r="T60" s="49"/>
      <c r="U60" s="76"/>
      <c r="V60" s="76"/>
      <c r="W60" s="76"/>
      <c r="X60" s="76"/>
      <c r="Y60" s="76"/>
      <c r="Z60" s="53"/>
    </row>
    <row r="61" spans="1:26" ht="16.5" customHeight="1" x14ac:dyDescent="0.3">
      <c r="A61" s="2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9"/>
      <c r="O61" s="49"/>
      <c r="P61" s="49"/>
      <c r="Q61" s="49"/>
      <c r="R61" s="49"/>
      <c r="S61" s="49"/>
      <c r="T61" s="49"/>
      <c r="U61" s="76"/>
      <c r="V61" s="76"/>
      <c r="W61" s="76"/>
      <c r="X61" s="76"/>
      <c r="Y61" s="76"/>
      <c r="Z61" s="53"/>
    </row>
    <row r="62" spans="1:26" ht="24" customHeight="1" x14ac:dyDescent="0.3">
      <c r="A62" s="105"/>
      <c r="B62" s="119" t="s">
        <v>79</v>
      </c>
      <c r="C62" s="119"/>
      <c r="D62" s="119"/>
      <c r="E62" s="119"/>
      <c r="F62" s="119"/>
      <c r="G62" s="119"/>
      <c r="H62" s="119"/>
      <c r="I62" s="119"/>
      <c r="J62" s="40"/>
      <c r="K62" s="40"/>
      <c r="L62" s="7"/>
      <c r="M62" s="7"/>
      <c r="N62" s="49"/>
      <c r="O62" s="49"/>
      <c r="P62" s="49"/>
      <c r="Q62" s="49"/>
      <c r="R62" s="49"/>
      <c r="S62" s="49"/>
      <c r="T62" s="49"/>
      <c r="U62" s="76"/>
      <c r="V62" s="76"/>
      <c r="W62" s="76"/>
      <c r="X62" s="76"/>
      <c r="Y62" s="76"/>
      <c r="Z62" s="53"/>
    </row>
    <row r="63" spans="1:26" ht="3" customHeight="1" x14ac:dyDescent="0.3">
      <c r="A63" s="27"/>
      <c r="B63" s="7"/>
      <c r="C63" s="7"/>
      <c r="D63" s="7"/>
      <c r="E63" s="7"/>
      <c r="F63" s="7"/>
      <c r="G63" s="7"/>
      <c r="H63" s="13"/>
      <c r="I63" s="13"/>
      <c r="J63" s="13"/>
      <c r="K63" s="13"/>
      <c r="L63" s="7"/>
      <c r="M63" s="7"/>
      <c r="N63" s="49"/>
      <c r="O63" s="49"/>
      <c r="P63" s="49"/>
      <c r="Q63" s="49"/>
      <c r="R63" s="49"/>
      <c r="S63" s="49"/>
      <c r="T63" s="49"/>
      <c r="U63" s="76"/>
      <c r="V63" s="76"/>
      <c r="W63" s="76"/>
      <c r="X63" s="76"/>
      <c r="Y63" s="76"/>
      <c r="Z63" s="80"/>
    </row>
    <row r="64" spans="1:26" ht="56" x14ac:dyDescent="0.3">
      <c r="A64" s="27"/>
      <c r="B64" s="14" t="s">
        <v>17</v>
      </c>
      <c r="C64" s="122" t="s">
        <v>41</v>
      </c>
      <c r="D64" s="122"/>
      <c r="E64" s="122"/>
      <c r="F64" s="47">
        <v>2013</v>
      </c>
      <c r="G64" s="47">
        <v>2014</v>
      </c>
      <c r="H64" s="47">
        <v>2015</v>
      </c>
      <c r="I64" s="61">
        <v>2016</v>
      </c>
      <c r="J64" s="91">
        <v>2017</v>
      </c>
      <c r="K64" s="47" t="s">
        <v>66</v>
      </c>
      <c r="L64" s="91" t="s">
        <v>67</v>
      </c>
      <c r="M64" s="91" t="s">
        <v>68</v>
      </c>
      <c r="N64" s="36"/>
      <c r="O64" s="7"/>
      <c r="P64" s="49"/>
      <c r="Q64" s="49"/>
      <c r="R64" s="49"/>
      <c r="S64" s="49"/>
      <c r="T64" s="49"/>
      <c r="U64" s="49"/>
      <c r="V64" s="76"/>
      <c r="W64" s="76"/>
      <c r="X64" s="76"/>
      <c r="Y64" s="76"/>
      <c r="Z64" s="80"/>
    </row>
    <row r="65" spans="1:26" ht="16.5" customHeight="1" x14ac:dyDescent="0.3">
      <c r="A65" s="27"/>
      <c r="B65" s="18">
        <v>5</v>
      </c>
      <c r="C65" s="121" t="s">
        <v>6</v>
      </c>
      <c r="D65" s="121"/>
      <c r="E65" s="121"/>
      <c r="F65" s="102">
        <v>26</v>
      </c>
      <c r="G65" s="102">
        <v>14</v>
      </c>
      <c r="H65" s="102">
        <v>33</v>
      </c>
      <c r="I65" s="67">
        <v>32</v>
      </c>
      <c r="J65" s="88">
        <v>15</v>
      </c>
      <c r="K65" s="67">
        <f>SUM(F65:J65)</f>
        <v>120</v>
      </c>
      <c r="L65" s="90">
        <f>(J65-I65)/I65</f>
        <v>-0.53125</v>
      </c>
      <c r="M65" s="90">
        <f>(J65-F65)/F65</f>
        <v>-0.42307692307692307</v>
      </c>
      <c r="N65" s="64"/>
      <c r="O65" s="7"/>
      <c r="P65" s="49"/>
      <c r="Q65" s="49"/>
      <c r="R65" s="49"/>
      <c r="S65" s="49"/>
      <c r="T65" s="49"/>
      <c r="U65" s="49"/>
      <c r="V65" s="76"/>
      <c r="W65" s="76"/>
      <c r="X65" s="76"/>
      <c r="Y65" s="76"/>
      <c r="Z65" s="80"/>
    </row>
    <row r="66" spans="1:26" ht="16.5" customHeight="1" x14ac:dyDescent="0.3">
      <c r="A66" s="27"/>
      <c r="B66" s="124">
        <v>6</v>
      </c>
      <c r="C66" s="121" t="s">
        <v>10</v>
      </c>
      <c r="D66" s="121"/>
      <c r="E66" s="121"/>
      <c r="F66" s="117">
        <v>33</v>
      </c>
      <c r="G66" s="117">
        <v>8</v>
      </c>
      <c r="H66" s="117">
        <v>15</v>
      </c>
      <c r="I66" s="114">
        <v>26</v>
      </c>
      <c r="J66" s="114">
        <v>3</v>
      </c>
      <c r="K66" s="114">
        <f>SUM(F66:J67)</f>
        <v>85</v>
      </c>
      <c r="L66" s="132">
        <f>(J66-I66)/I66</f>
        <v>-0.88461538461538458</v>
      </c>
      <c r="M66" s="132">
        <f>(J66-F66)/F66</f>
        <v>-0.90909090909090906</v>
      </c>
      <c r="N66" s="64"/>
      <c r="O66" s="7"/>
      <c r="P66" s="49"/>
      <c r="Q66" s="49"/>
      <c r="R66" s="49"/>
      <c r="S66" s="49"/>
      <c r="T66" s="49"/>
      <c r="U66" s="49"/>
      <c r="V66" s="76"/>
      <c r="W66" s="76"/>
      <c r="X66" s="76"/>
      <c r="Y66" s="76"/>
      <c r="Z66" s="80"/>
    </row>
    <row r="67" spans="1:26" ht="16.5" customHeight="1" x14ac:dyDescent="0.3">
      <c r="A67" s="27"/>
      <c r="B67" s="124"/>
      <c r="C67" s="121" t="s">
        <v>13</v>
      </c>
      <c r="D67" s="121"/>
      <c r="E67" s="121"/>
      <c r="F67" s="118"/>
      <c r="G67" s="118"/>
      <c r="H67" s="118"/>
      <c r="I67" s="115"/>
      <c r="J67" s="115"/>
      <c r="K67" s="115"/>
      <c r="L67" s="135"/>
      <c r="M67" s="133"/>
      <c r="N67" s="64"/>
      <c r="O67" s="7"/>
      <c r="P67" s="49"/>
      <c r="Q67" s="49"/>
      <c r="R67" s="49"/>
      <c r="S67" s="49"/>
      <c r="T67" s="49"/>
      <c r="U67" s="49"/>
      <c r="V67" s="76"/>
      <c r="W67" s="76"/>
      <c r="X67" s="76"/>
      <c r="Y67" s="76"/>
      <c r="Z67" s="80"/>
    </row>
    <row r="68" spans="1:26" ht="16.5" customHeight="1" x14ac:dyDescent="0.3">
      <c r="A68" s="27"/>
      <c r="B68" s="46">
        <v>7</v>
      </c>
      <c r="C68" s="131" t="s">
        <v>2</v>
      </c>
      <c r="D68" s="131"/>
      <c r="E68" s="131"/>
      <c r="F68" s="103">
        <v>54</v>
      </c>
      <c r="G68" s="103">
        <v>41</v>
      </c>
      <c r="H68" s="103">
        <v>26</v>
      </c>
      <c r="I68" s="24">
        <v>21</v>
      </c>
      <c r="J68" s="24">
        <v>25</v>
      </c>
      <c r="K68" s="24">
        <f>SUM(F68:J68)</f>
        <v>167</v>
      </c>
      <c r="L68" s="39">
        <f>(J68-I68)/I68</f>
        <v>0.19047619047619047</v>
      </c>
      <c r="M68" s="39">
        <f>(J68-F68)/F68</f>
        <v>-0.53703703703703709</v>
      </c>
      <c r="N68" s="64"/>
      <c r="O68" s="7"/>
      <c r="P68" s="49"/>
      <c r="Q68" s="49"/>
      <c r="R68" s="49"/>
      <c r="S68" s="49"/>
      <c r="T68" s="49"/>
      <c r="U68" s="49"/>
      <c r="V68" s="76"/>
      <c r="W68" s="76"/>
      <c r="X68" s="76"/>
      <c r="Y68" s="76"/>
      <c r="Z68" s="80"/>
    </row>
    <row r="69" spans="1:26" ht="16.5" customHeight="1" x14ac:dyDescent="0.3">
      <c r="A69" s="27"/>
      <c r="B69" s="124">
        <v>8</v>
      </c>
      <c r="C69" s="131" t="s">
        <v>43</v>
      </c>
      <c r="D69" s="131"/>
      <c r="E69" s="131"/>
      <c r="F69" s="117">
        <v>26</v>
      </c>
      <c r="G69" s="117">
        <v>40</v>
      </c>
      <c r="H69" s="117">
        <v>24</v>
      </c>
      <c r="I69" s="114">
        <v>33</v>
      </c>
      <c r="J69" s="114">
        <v>23</v>
      </c>
      <c r="K69" s="114">
        <f>SUM(F69:J71)</f>
        <v>146</v>
      </c>
      <c r="L69" s="132">
        <f>(J69-I69)/I69</f>
        <v>-0.30303030303030304</v>
      </c>
      <c r="M69" s="132">
        <f>(J69-F69)/F69</f>
        <v>-0.11538461538461539</v>
      </c>
      <c r="N69" s="64"/>
      <c r="O69" s="7"/>
      <c r="P69" s="49"/>
      <c r="Q69" s="49"/>
      <c r="R69" s="49"/>
      <c r="S69" s="49"/>
      <c r="T69" s="49"/>
      <c r="U69" s="49"/>
      <c r="V69" s="76"/>
      <c r="W69" s="76"/>
      <c r="X69" s="76"/>
      <c r="Y69" s="76"/>
      <c r="Z69" s="80"/>
    </row>
    <row r="70" spans="1:26" ht="16.5" customHeight="1" x14ac:dyDescent="0.3">
      <c r="A70" s="27"/>
      <c r="B70" s="124"/>
      <c r="C70" s="131" t="s">
        <v>42</v>
      </c>
      <c r="D70" s="131"/>
      <c r="E70" s="131"/>
      <c r="F70" s="120"/>
      <c r="G70" s="120"/>
      <c r="H70" s="120"/>
      <c r="I70" s="116"/>
      <c r="J70" s="116"/>
      <c r="K70" s="116"/>
      <c r="L70" s="134"/>
      <c r="M70" s="134"/>
      <c r="N70" s="64"/>
      <c r="O70" s="7"/>
      <c r="P70" s="49"/>
      <c r="Q70" s="49"/>
      <c r="R70" s="49"/>
      <c r="S70" s="49"/>
      <c r="T70" s="49"/>
      <c r="U70" s="49"/>
      <c r="V70" s="76"/>
      <c r="W70" s="76"/>
      <c r="X70" s="76"/>
      <c r="Y70" s="76"/>
      <c r="Z70" s="80"/>
    </row>
    <row r="71" spans="1:26" ht="16.5" customHeight="1" x14ac:dyDescent="0.3">
      <c r="A71" s="27"/>
      <c r="B71" s="124"/>
      <c r="C71" s="121" t="s">
        <v>0</v>
      </c>
      <c r="D71" s="121"/>
      <c r="E71" s="121"/>
      <c r="F71" s="118"/>
      <c r="G71" s="118"/>
      <c r="H71" s="118"/>
      <c r="I71" s="115"/>
      <c r="J71" s="115"/>
      <c r="K71" s="115"/>
      <c r="L71" s="133"/>
      <c r="M71" s="133"/>
      <c r="N71" s="64"/>
      <c r="O71" s="7"/>
      <c r="P71" s="49"/>
      <c r="Q71" s="49"/>
      <c r="R71" s="49"/>
      <c r="S71" s="49"/>
      <c r="T71" s="49"/>
      <c r="U71" s="49"/>
      <c r="V71" s="76"/>
      <c r="W71" s="76"/>
      <c r="X71" s="76"/>
      <c r="Y71" s="76"/>
      <c r="Z71" s="80"/>
    </row>
    <row r="72" spans="1:26" ht="16.5" customHeight="1" x14ac:dyDescent="0.3">
      <c r="A72" s="27"/>
      <c r="B72" s="124">
        <v>9</v>
      </c>
      <c r="C72" s="121" t="s">
        <v>5</v>
      </c>
      <c r="D72" s="121"/>
      <c r="E72" s="121"/>
      <c r="F72" s="117">
        <v>19</v>
      </c>
      <c r="G72" s="117">
        <v>24</v>
      </c>
      <c r="H72" s="117">
        <v>16</v>
      </c>
      <c r="I72" s="114">
        <v>23</v>
      </c>
      <c r="J72" s="114">
        <v>11</v>
      </c>
      <c r="K72" s="114">
        <f>SUM(F72:J73)</f>
        <v>93</v>
      </c>
      <c r="L72" s="132">
        <f>(J72-I72)/I72</f>
        <v>-0.52173913043478259</v>
      </c>
      <c r="M72" s="132">
        <f>(J72-F72)/F72</f>
        <v>-0.42105263157894735</v>
      </c>
      <c r="N72" s="64"/>
      <c r="O72" s="7"/>
      <c r="P72" s="49"/>
      <c r="Q72" s="49"/>
      <c r="R72" s="49"/>
      <c r="S72" s="49"/>
      <c r="T72" s="49"/>
      <c r="U72" s="49"/>
      <c r="V72" s="76"/>
      <c r="W72" s="76"/>
      <c r="X72" s="76"/>
      <c r="Y72" s="76"/>
      <c r="Z72" s="80"/>
    </row>
    <row r="73" spans="1:26" ht="16.5" customHeight="1" x14ac:dyDescent="0.3">
      <c r="A73" s="27"/>
      <c r="B73" s="124"/>
      <c r="C73" s="121" t="s">
        <v>12</v>
      </c>
      <c r="D73" s="121"/>
      <c r="E73" s="121"/>
      <c r="F73" s="118"/>
      <c r="G73" s="118"/>
      <c r="H73" s="118"/>
      <c r="I73" s="115"/>
      <c r="J73" s="115"/>
      <c r="K73" s="115"/>
      <c r="L73" s="133"/>
      <c r="M73" s="133"/>
      <c r="N73" s="64"/>
      <c r="O73" s="7"/>
      <c r="P73" s="49"/>
      <c r="Q73" s="49"/>
      <c r="R73" s="49"/>
      <c r="S73" s="49"/>
      <c r="T73" s="49"/>
      <c r="U73" s="49"/>
      <c r="V73" s="76"/>
      <c r="W73" s="76"/>
      <c r="X73" s="76"/>
      <c r="Y73" s="76"/>
      <c r="Z73" s="80"/>
    </row>
    <row r="74" spans="1:26" ht="32.25" customHeight="1" x14ac:dyDescent="0.3">
      <c r="A74" s="27"/>
      <c r="B74" s="124">
        <v>10</v>
      </c>
      <c r="C74" s="121" t="s">
        <v>22</v>
      </c>
      <c r="D74" s="121"/>
      <c r="E74" s="121"/>
      <c r="F74" s="114">
        <v>0</v>
      </c>
      <c r="G74" s="114">
        <v>2</v>
      </c>
      <c r="H74" s="114">
        <v>3</v>
      </c>
      <c r="I74" s="114">
        <v>1</v>
      </c>
      <c r="J74" s="114">
        <v>1</v>
      </c>
      <c r="K74" s="114">
        <f>SUM(F74:J75)</f>
        <v>7</v>
      </c>
      <c r="L74" s="145">
        <f>(J74-I74)/I74</f>
        <v>0</v>
      </c>
      <c r="M74" s="146" t="s">
        <v>69</v>
      </c>
      <c r="N74" s="64"/>
      <c r="O74" s="7"/>
      <c r="P74" s="49"/>
      <c r="Q74" s="49"/>
      <c r="R74" s="49"/>
      <c r="S74" s="49"/>
      <c r="T74" s="49"/>
      <c r="U74" s="49"/>
      <c r="V74" s="76"/>
      <c r="W74" s="76"/>
      <c r="X74" s="76"/>
      <c r="Y74" s="76"/>
      <c r="Z74" s="80"/>
    </row>
    <row r="75" spans="1:26" ht="16.5" customHeight="1" x14ac:dyDescent="0.3">
      <c r="A75" s="27"/>
      <c r="B75" s="147"/>
      <c r="C75" s="148" t="s">
        <v>14</v>
      </c>
      <c r="D75" s="148"/>
      <c r="E75" s="148"/>
      <c r="F75" s="116"/>
      <c r="G75" s="116"/>
      <c r="H75" s="116"/>
      <c r="I75" s="116"/>
      <c r="J75" s="116"/>
      <c r="K75" s="116"/>
      <c r="L75" s="134"/>
      <c r="M75" s="134"/>
      <c r="N75" s="64"/>
      <c r="O75" s="7"/>
      <c r="P75" s="49"/>
      <c r="Q75" s="49"/>
      <c r="R75" s="49"/>
      <c r="S75" s="49"/>
      <c r="T75" s="49"/>
      <c r="U75" s="49"/>
      <c r="V75" s="76"/>
      <c r="W75" s="76"/>
      <c r="X75" s="76"/>
      <c r="Y75" s="76"/>
      <c r="Z75" s="80"/>
    </row>
    <row r="76" spans="1:26" ht="16.5" customHeight="1" x14ac:dyDescent="0.3">
      <c r="A76" s="27"/>
      <c r="B76" s="136" t="s">
        <v>30</v>
      </c>
      <c r="C76" s="136"/>
      <c r="D76" s="136"/>
      <c r="E76" s="136"/>
      <c r="F76" s="99">
        <f>SUM(F65:F75)</f>
        <v>158</v>
      </c>
      <c r="G76" s="99">
        <f t="shared" ref="G76:K76" si="14">SUM(G65:G75)</f>
        <v>129</v>
      </c>
      <c r="H76" s="99">
        <f t="shared" si="14"/>
        <v>117</v>
      </c>
      <c r="I76" s="99">
        <f t="shared" si="14"/>
        <v>136</v>
      </c>
      <c r="J76" s="99">
        <f t="shared" si="14"/>
        <v>78</v>
      </c>
      <c r="K76" s="99">
        <f t="shared" si="14"/>
        <v>618</v>
      </c>
      <c r="L76" s="108">
        <f>(J76-I76)/I76</f>
        <v>-0.4264705882352941</v>
      </c>
      <c r="M76" s="108">
        <f>(J76-F76)/F76</f>
        <v>-0.50632911392405067</v>
      </c>
      <c r="N76" s="64"/>
      <c r="O76" s="7"/>
      <c r="P76" s="49"/>
      <c r="Q76" s="49"/>
      <c r="R76" s="49"/>
      <c r="S76" s="49"/>
      <c r="T76" s="49"/>
      <c r="U76" s="49"/>
      <c r="V76" s="76"/>
      <c r="W76" s="76"/>
      <c r="X76" s="76"/>
      <c r="Y76" s="76"/>
      <c r="Z76" s="80"/>
    </row>
    <row r="77" spans="1:26" s="26" customFormat="1" ht="16.5" customHeight="1" x14ac:dyDescent="0.3">
      <c r="A77" s="31"/>
      <c r="B77" s="35"/>
      <c r="C77" s="35"/>
      <c r="D77" s="35"/>
      <c r="E77" s="35"/>
      <c r="F77" s="35"/>
      <c r="G77" s="35"/>
      <c r="H77" s="33"/>
      <c r="I77" s="33"/>
      <c r="J77" s="33"/>
      <c r="K77" s="37"/>
      <c r="L77" s="48"/>
      <c r="M77" s="48"/>
      <c r="N77" s="49"/>
      <c r="O77" s="49"/>
      <c r="P77" s="49"/>
      <c r="Q77" s="49"/>
      <c r="R77" s="49"/>
      <c r="S77" s="49"/>
      <c r="T77" s="49"/>
      <c r="U77" s="76"/>
      <c r="V77" s="76"/>
      <c r="W77" s="76"/>
      <c r="X77" s="76"/>
      <c r="Y77" s="76"/>
      <c r="Z77" s="80"/>
    </row>
    <row r="78" spans="1:26" ht="21" customHeight="1" x14ac:dyDescent="0.3">
      <c r="A78" s="105"/>
      <c r="B78" s="119" t="s">
        <v>80</v>
      </c>
      <c r="C78" s="119"/>
      <c r="D78" s="119"/>
      <c r="E78" s="119"/>
      <c r="F78" s="119"/>
      <c r="G78" s="119"/>
      <c r="H78" s="119"/>
      <c r="I78" s="119"/>
      <c r="J78" s="41"/>
      <c r="K78" s="42"/>
      <c r="L78" s="7"/>
      <c r="M78" s="7"/>
      <c r="N78" s="49"/>
      <c r="O78" s="49"/>
      <c r="P78" s="49"/>
      <c r="Q78" s="49"/>
      <c r="R78" s="49"/>
      <c r="S78" s="49"/>
      <c r="T78" s="49"/>
      <c r="U78" s="76"/>
      <c r="V78" s="76"/>
      <c r="W78" s="76"/>
      <c r="X78" s="76"/>
      <c r="Y78" s="76"/>
      <c r="Z78" s="80"/>
    </row>
    <row r="79" spans="1:26" ht="5.5" customHeight="1" x14ac:dyDescent="0.3">
      <c r="A79" s="27"/>
      <c r="B79" s="12"/>
      <c r="C79" s="12"/>
      <c r="D79" s="12"/>
      <c r="E79" s="12"/>
      <c r="F79" s="12"/>
      <c r="G79" s="12"/>
      <c r="H79" s="7"/>
      <c r="I79" s="7"/>
      <c r="J79" s="7"/>
      <c r="K79" s="7"/>
      <c r="L79" s="7"/>
      <c r="M79" s="7"/>
      <c r="N79" s="49"/>
      <c r="O79" s="49"/>
      <c r="P79" s="49"/>
      <c r="Q79" s="49"/>
      <c r="R79" s="49"/>
      <c r="S79" s="49"/>
      <c r="T79" s="49"/>
      <c r="U79" s="76"/>
      <c r="V79" s="76"/>
      <c r="W79" s="76"/>
      <c r="X79" s="76"/>
      <c r="Y79" s="76"/>
      <c r="Z79" s="80"/>
    </row>
    <row r="80" spans="1:26" ht="56" x14ac:dyDescent="0.3">
      <c r="A80" s="27"/>
      <c r="B80" s="122" t="s">
        <v>40</v>
      </c>
      <c r="C80" s="122"/>
      <c r="D80" s="122"/>
      <c r="E80" s="122"/>
      <c r="F80" s="47">
        <v>2013</v>
      </c>
      <c r="G80" s="47">
        <v>2014</v>
      </c>
      <c r="H80" s="47">
        <v>2015</v>
      </c>
      <c r="I80" s="61">
        <v>2016</v>
      </c>
      <c r="J80" s="91">
        <v>2017</v>
      </c>
      <c r="K80" s="47" t="s">
        <v>66</v>
      </c>
      <c r="L80" s="85" t="s">
        <v>67</v>
      </c>
      <c r="M80" s="47" t="s">
        <v>68</v>
      </c>
      <c r="N80" s="36"/>
      <c r="O80" s="7"/>
      <c r="P80" s="49"/>
      <c r="Q80" s="49"/>
      <c r="R80" s="49"/>
      <c r="S80" s="49"/>
      <c r="T80" s="49"/>
      <c r="U80" s="49"/>
      <c r="V80" s="76"/>
      <c r="W80" s="76"/>
      <c r="X80" s="76"/>
      <c r="Y80" s="76"/>
      <c r="Z80" s="80"/>
    </row>
    <row r="81" spans="1:26" ht="16.5" customHeight="1" x14ac:dyDescent="0.3">
      <c r="A81" s="27"/>
      <c r="B81" s="125" t="s">
        <v>11</v>
      </c>
      <c r="C81" s="125"/>
      <c r="D81" s="125"/>
      <c r="E81" s="125"/>
      <c r="F81" s="67">
        <v>1</v>
      </c>
      <c r="G81" s="67">
        <v>1</v>
      </c>
      <c r="H81" s="67">
        <v>3</v>
      </c>
      <c r="I81" s="67">
        <v>2</v>
      </c>
      <c r="J81" s="88">
        <v>0</v>
      </c>
      <c r="K81" s="67">
        <f>SUM(F81:J81)</f>
        <v>7</v>
      </c>
      <c r="L81" s="86">
        <f>(J81-I81)/I81</f>
        <v>-1</v>
      </c>
      <c r="M81" s="38">
        <f>(J81-F81)/F81</f>
        <v>-1</v>
      </c>
      <c r="N81" s="64"/>
      <c r="O81" s="7"/>
      <c r="P81" s="49"/>
      <c r="Q81" s="49"/>
      <c r="R81" s="49"/>
      <c r="S81" s="49"/>
      <c r="T81" s="49"/>
      <c r="U81" s="49"/>
      <c r="V81" s="76"/>
      <c r="W81" s="76"/>
      <c r="X81" s="76"/>
      <c r="Y81" s="76"/>
      <c r="Z81" s="80"/>
    </row>
    <row r="82" spans="1:26" ht="16.5" customHeight="1" x14ac:dyDescent="0.3">
      <c r="A82" s="27"/>
      <c r="B82" s="123" t="s">
        <v>9</v>
      </c>
      <c r="C82" s="123"/>
      <c r="D82" s="123"/>
      <c r="E82" s="123"/>
      <c r="F82" s="103">
        <v>5</v>
      </c>
      <c r="G82" s="103">
        <v>7</v>
      </c>
      <c r="H82" s="103">
        <v>2</v>
      </c>
      <c r="I82" s="24">
        <v>15</v>
      </c>
      <c r="J82" s="24">
        <v>7</v>
      </c>
      <c r="K82" s="24">
        <f t="shared" ref="K82:K95" si="15">SUM(F82:J82)</f>
        <v>36</v>
      </c>
      <c r="L82" s="39">
        <f t="shared" ref="L82:L95" si="16">(J82-I82)/I82</f>
        <v>-0.53333333333333333</v>
      </c>
      <c r="M82" s="39">
        <f t="shared" ref="M82:M95" si="17">(J82-F82)/F82</f>
        <v>0.4</v>
      </c>
      <c r="N82" s="64"/>
      <c r="O82" s="7"/>
      <c r="P82" s="49"/>
      <c r="Q82" s="49"/>
      <c r="R82" s="49"/>
      <c r="S82" s="49"/>
      <c r="T82" s="49"/>
      <c r="U82" s="49"/>
      <c r="V82" s="76"/>
      <c r="W82" s="76"/>
      <c r="X82" s="76"/>
      <c r="Y82" s="76"/>
      <c r="Z82" s="80"/>
    </row>
    <row r="83" spans="1:26" ht="16.5" customHeight="1" x14ac:dyDescent="0.3">
      <c r="A83" s="27"/>
      <c r="B83" s="123" t="s">
        <v>7</v>
      </c>
      <c r="C83" s="123"/>
      <c r="D83" s="123"/>
      <c r="E83" s="123"/>
      <c r="F83" s="103">
        <v>7</v>
      </c>
      <c r="G83" s="103">
        <v>2</v>
      </c>
      <c r="H83" s="103">
        <v>3</v>
      </c>
      <c r="I83" s="24">
        <v>14</v>
      </c>
      <c r="J83" s="24">
        <v>6</v>
      </c>
      <c r="K83" s="24">
        <f t="shared" si="15"/>
        <v>32</v>
      </c>
      <c r="L83" s="39">
        <f t="shared" si="16"/>
        <v>-0.5714285714285714</v>
      </c>
      <c r="M83" s="39">
        <f t="shared" si="17"/>
        <v>-0.14285714285714285</v>
      </c>
      <c r="N83" s="64"/>
      <c r="O83" s="7"/>
      <c r="P83" s="49"/>
      <c r="Q83" s="49"/>
      <c r="R83" s="49"/>
      <c r="S83" s="49"/>
      <c r="T83" s="49"/>
      <c r="U83" s="49"/>
      <c r="V83" s="76"/>
      <c r="W83" s="76"/>
      <c r="X83" s="76"/>
      <c r="Y83" s="76"/>
      <c r="Z83" s="80"/>
    </row>
    <row r="84" spans="1:26" ht="16.5" customHeight="1" x14ac:dyDescent="0.3">
      <c r="A84" s="27"/>
      <c r="B84" s="123" t="s">
        <v>19</v>
      </c>
      <c r="C84" s="123"/>
      <c r="D84" s="123"/>
      <c r="E84" s="123"/>
      <c r="F84" s="103">
        <v>2</v>
      </c>
      <c r="G84" s="103">
        <v>1</v>
      </c>
      <c r="H84" s="103">
        <v>1</v>
      </c>
      <c r="I84" s="24">
        <v>0</v>
      </c>
      <c r="J84" s="24">
        <v>0</v>
      </c>
      <c r="K84" s="24">
        <f t="shared" si="15"/>
        <v>4</v>
      </c>
      <c r="L84" s="39" t="s">
        <v>69</v>
      </c>
      <c r="M84" s="39">
        <f t="shared" si="17"/>
        <v>-1</v>
      </c>
      <c r="N84" s="64"/>
      <c r="O84" s="7"/>
      <c r="P84" s="49"/>
      <c r="Q84" s="49"/>
      <c r="R84" s="49"/>
      <c r="S84" s="49"/>
      <c r="T84" s="49"/>
      <c r="U84" s="49"/>
      <c r="V84" s="76"/>
      <c r="W84" s="76"/>
      <c r="X84" s="76"/>
      <c r="Y84" s="76"/>
      <c r="Z84" s="80"/>
    </row>
    <row r="85" spans="1:26" ht="30.25" customHeight="1" x14ac:dyDescent="0.3">
      <c r="A85" s="27"/>
      <c r="B85" s="123" t="s">
        <v>21</v>
      </c>
      <c r="C85" s="123"/>
      <c r="D85" s="123"/>
      <c r="E85" s="123"/>
      <c r="F85" s="103">
        <v>0</v>
      </c>
      <c r="G85" s="103">
        <v>1</v>
      </c>
      <c r="H85" s="103">
        <v>0</v>
      </c>
      <c r="I85" s="24">
        <v>1</v>
      </c>
      <c r="J85" s="24">
        <v>0</v>
      </c>
      <c r="K85" s="24">
        <f t="shared" si="15"/>
        <v>2</v>
      </c>
      <c r="L85" s="39">
        <f t="shared" si="16"/>
        <v>-1</v>
      </c>
      <c r="M85" s="25" t="s">
        <v>69</v>
      </c>
      <c r="N85" s="64"/>
      <c r="O85" s="7"/>
      <c r="P85" s="49"/>
      <c r="Q85" s="49"/>
      <c r="R85" s="49"/>
      <c r="S85" s="49"/>
      <c r="T85" s="49"/>
      <c r="U85" s="49"/>
      <c r="V85" s="76"/>
      <c r="W85" s="76"/>
      <c r="X85" s="76"/>
      <c r="Y85" s="76"/>
      <c r="Z85" s="80"/>
    </row>
    <row r="86" spans="1:26" ht="16.5" customHeight="1" x14ac:dyDescent="0.3">
      <c r="A86" s="27"/>
      <c r="B86" s="123" t="s">
        <v>8</v>
      </c>
      <c r="C86" s="123"/>
      <c r="D86" s="123"/>
      <c r="E86" s="123"/>
      <c r="F86" s="103">
        <v>16</v>
      </c>
      <c r="G86" s="103">
        <v>11</v>
      </c>
      <c r="H86" s="103">
        <v>8</v>
      </c>
      <c r="I86" s="24">
        <v>12</v>
      </c>
      <c r="J86" s="24">
        <v>2</v>
      </c>
      <c r="K86" s="24">
        <f t="shared" si="15"/>
        <v>49</v>
      </c>
      <c r="L86" s="39">
        <f t="shared" si="16"/>
        <v>-0.83333333333333337</v>
      </c>
      <c r="M86" s="39">
        <f t="shared" si="17"/>
        <v>-0.875</v>
      </c>
      <c r="N86" s="64"/>
      <c r="O86" s="7"/>
      <c r="P86" s="49"/>
      <c r="Q86" s="49"/>
      <c r="R86" s="49"/>
      <c r="S86" s="49"/>
      <c r="T86" s="49"/>
      <c r="U86" s="49"/>
      <c r="V86" s="76"/>
      <c r="W86" s="76"/>
      <c r="X86" s="76"/>
      <c r="Y86" s="76"/>
      <c r="Z86" s="80"/>
    </row>
    <row r="87" spans="1:26" ht="16.5" customHeight="1" x14ac:dyDescent="0.3">
      <c r="A87" s="27"/>
      <c r="B87" s="123" t="s">
        <v>16</v>
      </c>
      <c r="C87" s="123"/>
      <c r="D87" s="123"/>
      <c r="E87" s="123"/>
      <c r="F87" s="103">
        <v>6</v>
      </c>
      <c r="G87" s="103">
        <v>16</v>
      </c>
      <c r="H87" s="103">
        <v>4</v>
      </c>
      <c r="I87" s="24">
        <v>7</v>
      </c>
      <c r="J87" s="24">
        <v>3</v>
      </c>
      <c r="K87" s="24">
        <f t="shared" si="15"/>
        <v>36</v>
      </c>
      <c r="L87" s="39">
        <f t="shared" si="16"/>
        <v>-0.5714285714285714</v>
      </c>
      <c r="M87" s="39">
        <f t="shared" si="17"/>
        <v>-0.5</v>
      </c>
      <c r="N87" s="64"/>
      <c r="O87" s="7"/>
      <c r="P87" s="49"/>
      <c r="Q87" s="49"/>
      <c r="R87" s="49"/>
      <c r="S87" s="49"/>
      <c r="T87" s="49"/>
      <c r="U87" s="49"/>
      <c r="V87" s="76"/>
      <c r="W87" s="76"/>
      <c r="X87" s="76"/>
      <c r="Y87" s="76"/>
      <c r="Z87" s="80"/>
    </row>
    <row r="88" spans="1:26" ht="16.5" customHeight="1" x14ac:dyDescent="0.3">
      <c r="A88" s="27"/>
      <c r="B88" s="123" t="s">
        <v>4</v>
      </c>
      <c r="C88" s="123"/>
      <c r="D88" s="123"/>
      <c r="E88" s="123"/>
      <c r="F88" s="103">
        <v>59</v>
      </c>
      <c r="G88" s="103">
        <v>39</v>
      </c>
      <c r="H88" s="103">
        <v>60</v>
      </c>
      <c r="I88" s="24">
        <v>36</v>
      </c>
      <c r="J88" s="24">
        <v>25</v>
      </c>
      <c r="K88" s="24">
        <f t="shared" si="15"/>
        <v>219</v>
      </c>
      <c r="L88" s="39">
        <f t="shared" si="16"/>
        <v>-0.30555555555555558</v>
      </c>
      <c r="M88" s="39">
        <f t="shared" si="17"/>
        <v>-0.57627118644067798</v>
      </c>
      <c r="N88" s="64"/>
      <c r="O88" s="7"/>
      <c r="P88" s="49"/>
      <c r="Q88" s="49"/>
      <c r="R88" s="49"/>
      <c r="S88" s="49"/>
      <c r="T88" s="49"/>
      <c r="U88" s="49"/>
      <c r="V88" s="76"/>
      <c r="W88" s="76"/>
      <c r="X88" s="76"/>
      <c r="Y88" s="76"/>
      <c r="Z88" s="80"/>
    </row>
    <row r="89" spans="1:26" ht="16.5" customHeight="1" x14ac:dyDescent="0.3">
      <c r="A89" s="27"/>
      <c r="B89" s="123" t="s">
        <v>1</v>
      </c>
      <c r="C89" s="123"/>
      <c r="D89" s="123"/>
      <c r="E89" s="123"/>
      <c r="F89" s="103">
        <v>23</v>
      </c>
      <c r="G89" s="103">
        <v>30</v>
      </c>
      <c r="H89" s="103">
        <v>22</v>
      </c>
      <c r="I89" s="24">
        <v>31</v>
      </c>
      <c r="J89" s="24">
        <v>22</v>
      </c>
      <c r="K89" s="24">
        <f t="shared" si="15"/>
        <v>128</v>
      </c>
      <c r="L89" s="39">
        <f t="shared" si="16"/>
        <v>-0.29032258064516131</v>
      </c>
      <c r="M89" s="39">
        <f t="shared" si="17"/>
        <v>-4.3478260869565216E-2</v>
      </c>
      <c r="N89" s="64"/>
      <c r="O89" s="7"/>
      <c r="P89" s="49"/>
      <c r="Q89" s="49"/>
      <c r="R89" s="49"/>
      <c r="S89" s="49"/>
      <c r="T89" s="49"/>
      <c r="U89" s="49"/>
      <c r="V89" s="76"/>
      <c r="W89" s="76"/>
      <c r="X89" s="76"/>
      <c r="Y89" s="76"/>
      <c r="Z89" s="80"/>
    </row>
    <row r="90" spans="1:26" ht="16.5" customHeight="1" x14ac:dyDescent="0.3">
      <c r="A90" s="27"/>
      <c r="B90" s="123" t="s">
        <v>3</v>
      </c>
      <c r="C90" s="123"/>
      <c r="D90" s="123"/>
      <c r="E90" s="123"/>
      <c r="F90" s="103">
        <v>39</v>
      </c>
      <c r="G90" s="103">
        <v>21</v>
      </c>
      <c r="H90" s="103">
        <v>14</v>
      </c>
      <c r="I90" s="24">
        <v>16</v>
      </c>
      <c r="J90" s="24">
        <v>13</v>
      </c>
      <c r="K90" s="24">
        <f t="shared" si="15"/>
        <v>103</v>
      </c>
      <c r="L90" s="39">
        <f t="shared" si="16"/>
        <v>-0.1875</v>
      </c>
      <c r="M90" s="39">
        <f t="shared" si="17"/>
        <v>-0.66666666666666663</v>
      </c>
      <c r="N90" s="64"/>
      <c r="O90" s="7"/>
      <c r="P90" s="49"/>
      <c r="Q90" s="49"/>
      <c r="R90" s="49"/>
      <c r="S90" s="49"/>
      <c r="T90" s="49"/>
      <c r="U90" s="49"/>
      <c r="V90" s="76"/>
      <c r="W90" s="76"/>
      <c r="X90" s="76"/>
      <c r="Y90" s="76"/>
      <c r="Z90" s="80"/>
    </row>
    <row r="91" spans="1:26" ht="29.5" customHeight="1" x14ac:dyDescent="0.3">
      <c r="A91" s="27"/>
      <c r="B91" s="123" t="s">
        <v>23</v>
      </c>
      <c r="C91" s="123"/>
      <c r="D91" s="123"/>
      <c r="E91" s="123"/>
      <c r="F91" s="24">
        <v>0</v>
      </c>
      <c r="G91" s="24">
        <v>0</v>
      </c>
      <c r="H91" s="24">
        <v>0</v>
      </c>
      <c r="I91" s="24">
        <v>2</v>
      </c>
      <c r="J91" s="24">
        <v>0</v>
      </c>
      <c r="K91" s="24">
        <f t="shared" si="15"/>
        <v>2</v>
      </c>
      <c r="L91" s="39">
        <f t="shared" si="16"/>
        <v>-1</v>
      </c>
      <c r="M91" s="25" t="s">
        <v>69</v>
      </c>
      <c r="N91" s="64"/>
      <c r="O91" s="7"/>
      <c r="P91" s="49"/>
      <c r="Q91" s="49"/>
      <c r="R91" s="49"/>
      <c r="S91" s="49"/>
      <c r="T91" s="49"/>
      <c r="U91" s="49"/>
      <c r="V91" s="76"/>
      <c r="W91" s="76"/>
      <c r="X91" s="76"/>
      <c r="Y91" s="76"/>
      <c r="Z91" s="80"/>
    </row>
    <row r="92" spans="1:26" ht="16.5" customHeight="1" x14ac:dyDescent="0.3">
      <c r="A92" s="27"/>
      <c r="B92" s="150" t="s">
        <v>15</v>
      </c>
      <c r="C92" s="150"/>
      <c r="D92" s="150"/>
      <c r="E92" s="150"/>
      <c r="F92" s="66">
        <v>0</v>
      </c>
      <c r="G92" s="66">
        <v>0</v>
      </c>
      <c r="H92" s="66">
        <v>0</v>
      </c>
      <c r="I92" s="66">
        <v>0</v>
      </c>
      <c r="J92" s="87">
        <v>0</v>
      </c>
      <c r="K92" s="66">
        <f t="shared" si="15"/>
        <v>0</v>
      </c>
      <c r="L92" s="104" t="s">
        <v>69</v>
      </c>
      <c r="M92" s="68" t="s">
        <v>69</v>
      </c>
      <c r="N92" s="64"/>
      <c r="O92" s="7"/>
      <c r="P92" s="49"/>
      <c r="Q92" s="49"/>
      <c r="R92" s="49"/>
      <c r="S92" s="49"/>
      <c r="T92" s="49"/>
      <c r="U92" s="49"/>
      <c r="V92" s="76"/>
      <c r="W92" s="76"/>
      <c r="X92" s="76"/>
      <c r="Y92" s="76"/>
      <c r="Z92" s="80"/>
    </row>
    <row r="93" spans="1:26" ht="16.5" customHeight="1" x14ac:dyDescent="0.3">
      <c r="A93" s="27"/>
      <c r="B93" s="136" t="s">
        <v>30</v>
      </c>
      <c r="C93" s="136"/>
      <c r="D93" s="136"/>
      <c r="E93" s="136"/>
      <c r="F93" s="99">
        <v>158</v>
      </c>
      <c r="G93" s="99">
        <v>129</v>
      </c>
      <c r="H93" s="99">
        <v>117</v>
      </c>
      <c r="I93" s="99">
        <v>136</v>
      </c>
      <c r="J93" s="99">
        <f>SUM(J81:J91)</f>
        <v>78</v>
      </c>
      <c r="K93" s="99">
        <f t="shared" si="15"/>
        <v>618</v>
      </c>
      <c r="L93" s="108">
        <f t="shared" si="16"/>
        <v>-0.4264705882352941</v>
      </c>
      <c r="M93" s="108">
        <f t="shared" si="17"/>
        <v>-0.50632911392405067</v>
      </c>
      <c r="N93" s="64"/>
      <c r="O93" s="7"/>
      <c r="P93" s="49"/>
      <c r="Q93" s="49"/>
      <c r="R93" s="49"/>
      <c r="S93" s="49"/>
      <c r="T93" s="49"/>
      <c r="U93" s="49"/>
      <c r="V93" s="76"/>
      <c r="W93" s="76"/>
      <c r="X93" s="76"/>
      <c r="Y93" s="76"/>
      <c r="Z93" s="80"/>
    </row>
    <row r="94" spans="1:26" ht="16.5" hidden="1" customHeight="1" x14ac:dyDescent="0.3">
      <c r="A94" s="27"/>
      <c r="B94" s="7"/>
      <c r="C94" s="7"/>
      <c r="D94" s="7"/>
      <c r="E94" s="7"/>
      <c r="F94" s="7"/>
      <c r="G94" s="7"/>
      <c r="H94" s="7"/>
      <c r="I94" s="7"/>
      <c r="J94" s="7"/>
      <c r="K94" s="7">
        <f t="shared" si="15"/>
        <v>0</v>
      </c>
      <c r="L94" s="7" t="e">
        <f t="shared" si="16"/>
        <v>#DIV/0!</v>
      </c>
      <c r="M94" s="7" t="e">
        <f t="shared" si="17"/>
        <v>#DIV/0!</v>
      </c>
      <c r="N94" s="49"/>
      <c r="O94" s="49"/>
      <c r="P94" s="49"/>
      <c r="Q94" s="49"/>
      <c r="R94" s="49"/>
      <c r="S94" s="49"/>
      <c r="T94" s="49"/>
      <c r="U94" s="76"/>
      <c r="V94" s="76"/>
      <c r="W94" s="76"/>
      <c r="X94" s="76"/>
      <c r="Y94" s="76"/>
      <c r="Z94" s="80"/>
    </row>
    <row r="95" spans="1:26" hidden="1" x14ac:dyDescent="0.3">
      <c r="A95" s="27"/>
      <c r="B95" s="7"/>
      <c r="C95" s="7"/>
      <c r="D95" s="7"/>
      <c r="E95" s="7"/>
      <c r="F95" s="7"/>
      <c r="G95" s="7"/>
      <c r="H95" s="7"/>
      <c r="I95" s="7"/>
      <c r="J95" s="7"/>
      <c r="K95" s="7">
        <f t="shared" si="15"/>
        <v>0</v>
      </c>
      <c r="L95" s="7" t="e">
        <f t="shared" si="16"/>
        <v>#DIV/0!</v>
      </c>
      <c r="M95" s="7" t="e">
        <f t="shared" si="17"/>
        <v>#DIV/0!</v>
      </c>
      <c r="N95" s="49"/>
      <c r="O95" s="49"/>
      <c r="P95" s="49"/>
      <c r="Q95" s="49"/>
      <c r="R95" s="49"/>
      <c r="S95" s="49"/>
      <c r="T95" s="49"/>
      <c r="U95" s="76"/>
      <c r="V95" s="76"/>
      <c r="W95" s="76"/>
      <c r="X95" s="76"/>
      <c r="Y95" s="76"/>
      <c r="Z95" s="80"/>
    </row>
    <row r="96" spans="1:26" x14ac:dyDescent="0.3">
      <c r="A96" s="2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49"/>
      <c r="O96" s="49"/>
      <c r="P96" s="49"/>
      <c r="Q96" s="49"/>
      <c r="R96" s="49"/>
      <c r="S96" s="49"/>
      <c r="T96" s="49"/>
      <c r="U96" s="76"/>
      <c r="V96" s="76"/>
      <c r="W96" s="76"/>
      <c r="X96" s="76"/>
      <c r="Y96" s="76"/>
      <c r="Z96" s="80"/>
    </row>
    <row r="97" spans="1:26" s="4" customFormat="1" ht="25.75" customHeight="1" x14ac:dyDescent="0.3">
      <c r="A97" s="59"/>
      <c r="B97" s="144" t="s">
        <v>62</v>
      </c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51"/>
      <c r="S97" s="51"/>
      <c r="T97" s="51"/>
      <c r="U97" s="78"/>
      <c r="V97" s="78"/>
      <c r="W97" s="78"/>
      <c r="X97" s="78"/>
      <c r="Y97" s="78"/>
      <c r="Z97" s="55"/>
    </row>
    <row r="98" spans="1:26" s="4" customFormat="1" ht="16" customHeight="1" x14ac:dyDescent="0.3">
      <c r="A98" s="59"/>
      <c r="B98" s="144" t="s">
        <v>61</v>
      </c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63"/>
      <c r="N98" s="51"/>
      <c r="O98" s="51"/>
      <c r="P98" s="51"/>
      <c r="Q98" s="51"/>
      <c r="R98" s="51"/>
      <c r="S98" s="51"/>
      <c r="T98" s="51"/>
      <c r="U98" s="78"/>
      <c r="V98" s="78"/>
      <c r="W98" s="78"/>
      <c r="X98" s="78"/>
      <c r="Y98" s="78"/>
      <c r="Z98" s="55"/>
    </row>
    <row r="99" spans="1:26" s="4" customFormat="1" ht="17.25" customHeight="1" x14ac:dyDescent="0.3">
      <c r="A99" s="59"/>
      <c r="B99" s="144" t="s">
        <v>60</v>
      </c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43"/>
      <c r="N99" s="65"/>
      <c r="O99" s="52"/>
      <c r="P99" s="52"/>
      <c r="Q99" s="52"/>
      <c r="R99" s="52"/>
      <c r="S99" s="52"/>
      <c r="T99" s="52"/>
      <c r="U99" s="79"/>
      <c r="V99" s="79"/>
      <c r="W99" s="79"/>
      <c r="X99" s="79"/>
      <c r="Y99" s="79"/>
      <c r="Z99" s="55"/>
    </row>
    <row r="100" spans="1:26" s="4" customFormat="1" ht="21" customHeight="1" x14ac:dyDescent="0.3">
      <c r="A100" s="59"/>
      <c r="B100" s="144" t="s">
        <v>53</v>
      </c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43"/>
      <c r="N100" s="65"/>
      <c r="O100" s="52"/>
      <c r="P100" s="52"/>
      <c r="Q100" s="52"/>
      <c r="R100" s="52"/>
      <c r="S100" s="52"/>
      <c r="T100" s="52"/>
      <c r="U100" s="79"/>
      <c r="V100" s="79"/>
      <c r="W100" s="79"/>
      <c r="X100" s="79"/>
      <c r="Y100" s="79"/>
      <c r="Z100" s="55"/>
    </row>
    <row r="101" spans="1:26" s="4" customFormat="1" ht="21" customHeight="1" x14ac:dyDescent="0.3">
      <c r="A101" s="59"/>
      <c r="B101" s="144" t="s">
        <v>70</v>
      </c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43"/>
      <c r="N101" s="65"/>
      <c r="O101" s="52"/>
      <c r="P101" s="52"/>
      <c r="Q101" s="52"/>
      <c r="R101" s="52"/>
      <c r="S101" s="52"/>
      <c r="T101" s="52"/>
      <c r="U101" s="79"/>
      <c r="V101" s="79"/>
      <c r="W101" s="79"/>
      <c r="X101" s="79"/>
      <c r="Y101" s="79"/>
      <c r="Z101" s="55"/>
    </row>
    <row r="102" spans="1:26" s="4" customFormat="1" ht="21" customHeight="1" x14ac:dyDescent="0.3">
      <c r="A102" s="59"/>
      <c r="B102" s="144" t="s">
        <v>71</v>
      </c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43"/>
      <c r="N102" s="65"/>
      <c r="O102" s="52"/>
      <c r="P102" s="52"/>
      <c r="Q102" s="52"/>
      <c r="R102" s="52"/>
      <c r="S102" s="52"/>
      <c r="T102" s="52"/>
      <c r="U102" s="79"/>
      <c r="V102" s="79"/>
      <c r="W102" s="79"/>
      <c r="X102" s="79"/>
      <c r="Y102" s="79"/>
      <c r="Z102" s="55"/>
    </row>
    <row r="103" spans="1:26" s="4" customFormat="1" ht="16" customHeight="1" x14ac:dyDescent="0.3">
      <c r="A103" s="59"/>
      <c r="B103" s="144" t="s">
        <v>72</v>
      </c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52"/>
      <c r="P103" s="52"/>
      <c r="Q103" s="52"/>
      <c r="R103" s="52"/>
      <c r="S103" s="52"/>
      <c r="T103" s="52"/>
      <c r="U103" s="79"/>
      <c r="V103" s="79"/>
      <c r="W103" s="79"/>
      <c r="X103" s="79"/>
      <c r="Y103" s="79"/>
      <c r="Z103" s="55"/>
    </row>
    <row r="104" spans="1:26" s="4" customFormat="1" ht="21" customHeight="1" x14ac:dyDescent="0.3">
      <c r="A104" s="59"/>
      <c r="B104" s="144" t="s">
        <v>73</v>
      </c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43"/>
      <c r="N104" s="65"/>
      <c r="O104" s="52"/>
      <c r="P104" s="52"/>
      <c r="Q104" s="52"/>
      <c r="R104" s="52"/>
      <c r="S104" s="52"/>
      <c r="T104" s="52"/>
      <c r="U104" s="79"/>
      <c r="V104" s="79"/>
      <c r="W104" s="79"/>
      <c r="X104" s="79"/>
      <c r="Y104" s="79"/>
      <c r="Z104" s="55"/>
    </row>
    <row r="105" spans="1:26" ht="20.25" customHeight="1" x14ac:dyDescent="0.3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56"/>
      <c r="O105" s="56"/>
      <c r="P105" s="56"/>
      <c r="Q105" s="56"/>
      <c r="R105" s="56"/>
      <c r="S105" s="56"/>
      <c r="T105" s="56"/>
      <c r="U105" s="81"/>
      <c r="V105" s="81"/>
      <c r="W105" s="81"/>
      <c r="X105" s="81"/>
      <c r="Y105" s="81"/>
      <c r="Z105" s="57"/>
    </row>
  </sheetData>
  <customSheetViews>
    <customSheetView guid="{4CFC47A5-3464-4F93-AC42-B33CA490E941}" scale="80" fitToPage="1" hiddenRows="1" hiddenColumns="1" topLeftCell="C70">
      <selection activeCell="M93" sqref="M93"/>
      <rowBreaks count="1" manualBreakCount="1">
        <brk id="60" min="2" max="19" man="1"/>
      </rowBreaks>
      <pageMargins left="0.23622047244094491" right="0.23622047244094491" top="0.74803149606299213" bottom="0.74803149606299213" header="0.31496062992125984" footer="0.31496062992125984"/>
      <pageSetup paperSize="8" scale="68" fitToHeight="0" orientation="landscape" r:id="rId1"/>
    </customSheetView>
    <customSheetView guid="{A58F1768-9C29-41C5-BCC6-6E5C7A229080}" scale="80" showPageBreaks="1" fitToPage="1" printArea="1" hiddenRows="1" hiddenColumns="1" topLeftCell="C1">
      <selection activeCell="M93" sqref="M93"/>
      <rowBreaks count="1" manualBreakCount="1">
        <brk id="60" min="2" max="19" man="1"/>
      </rowBreaks>
      <pageMargins left="0.23622047244094491" right="0.23622047244094491" top="0.74803149606299213" bottom="0.74803149606299213" header="0.31496062992125984" footer="0.31496062992125984"/>
      <pageSetup paperSize="8" scale="68" fitToHeight="0" orientation="landscape" r:id="rId2"/>
    </customSheetView>
  </customSheetViews>
  <mergeCells count="128">
    <mergeCell ref="B10:E10"/>
    <mergeCell ref="B11:E11"/>
    <mergeCell ref="B12:E12"/>
    <mergeCell ref="B13:E13"/>
    <mergeCell ref="B14:E14"/>
    <mergeCell ref="B15:E15"/>
    <mergeCell ref="B18:K18"/>
    <mergeCell ref="B20:E20"/>
    <mergeCell ref="B37:E38"/>
    <mergeCell ref="B31:E31"/>
    <mergeCell ref="B32:E32"/>
    <mergeCell ref="B33:E33"/>
    <mergeCell ref="J31:K31"/>
    <mergeCell ref="B19:C19"/>
    <mergeCell ref="J30:K30"/>
    <mergeCell ref="B22:E22"/>
    <mergeCell ref="J28:K28"/>
    <mergeCell ref="B35:K35"/>
    <mergeCell ref="B23:E23"/>
    <mergeCell ref="B24:E24"/>
    <mergeCell ref="B21:E21"/>
    <mergeCell ref="J32:K32"/>
    <mergeCell ref="J33:K33"/>
    <mergeCell ref="B104:L104"/>
    <mergeCell ref="K74:K75"/>
    <mergeCell ref="L74:L75"/>
    <mergeCell ref="M74:M75"/>
    <mergeCell ref="B76:E76"/>
    <mergeCell ref="B74:B75"/>
    <mergeCell ref="H74:H75"/>
    <mergeCell ref="B99:L99"/>
    <mergeCell ref="B101:L101"/>
    <mergeCell ref="F74:F75"/>
    <mergeCell ref="G74:G75"/>
    <mergeCell ref="C74:E74"/>
    <mergeCell ref="C75:E75"/>
    <mergeCell ref="B91:E91"/>
    <mergeCell ref="B78:I78"/>
    <mergeCell ref="B98:L98"/>
    <mergeCell ref="B100:L100"/>
    <mergeCell ref="B93:E93"/>
    <mergeCell ref="B102:L102"/>
    <mergeCell ref="B103:N103"/>
    <mergeCell ref="B86:E86"/>
    <mergeCell ref="B97:Q97"/>
    <mergeCell ref="B80:E80"/>
    <mergeCell ref="B92:E92"/>
    <mergeCell ref="B5:K5"/>
    <mergeCell ref="K72:K73"/>
    <mergeCell ref="L72:L73"/>
    <mergeCell ref="M72:M73"/>
    <mergeCell ref="K69:K71"/>
    <mergeCell ref="L69:L71"/>
    <mergeCell ref="M69:M71"/>
    <mergeCell ref="K66:K67"/>
    <mergeCell ref="L66:L67"/>
    <mergeCell ref="M66:M67"/>
    <mergeCell ref="C65:E65"/>
    <mergeCell ref="B69:B71"/>
    <mergeCell ref="C68:E68"/>
    <mergeCell ref="B16:E16"/>
    <mergeCell ref="B28:E28"/>
    <mergeCell ref="B26:K26"/>
    <mergeCell ref="B29:E29"/>
    <mergeCell ref="B30:E30"/>
    <mergeCell ref="J29:K29"/>
    <mergeCell ref="G72:G73"/>
    <mergeCell ref="C69:E69"/>
    <mergeCell ref="B7:E7"/>
    <mergeCell ref="B8:E8"/>
    <mergeCell ref="B9:E9"/>
    <mergeCell ref="B90:E90"/>
    <mergeCell ref="B43:E43"/>
    <mergeCell ref="B46:E46"/>
    <mergeCell ref="B66:B67"/>
    <mergeCell ref="B41:E41"/>
    <mergeCell ref="B48:K48"/>
    <mergeCell ref="B39:E39"/>
    <mergeCell ref="B40:E40"/>
    <mergeCell ref="B60:E60"/>
    <mergeCell ref="I66:I67"/>
    <mergeCell ref="B44:E44"/>
    <mergeCell ref="B42:E42"/>
    <mergeCell ref="B45:E45"/>
    <mergeCell ref="B55:K55"/>
    <mergeCell ref="B57:E57"/>
    <mergeCell ref="B58:E58"/>
    <mergeCell ref="B59:E59"/>
    <mergeCell ref="B50:E50"/>
    <mergeCell ref="B51:E51"/>
    <mergeCell ref="B53:E53"/>
    <mergeCell ref="B52:E52"/>
    <mergeCell ref="H72:H73"/>
    <mergeCell ref="C70:E70"/>
    <mergeCell ref="C71:E71"/>
    <mergeCell ref="B87:E87"/>
    <mergeCell ref="B88:E88"/>
    <mergeCell ref="B89:E89"/>
    <mergeCell ref="B72:B73"/>
    <mergeCell ref="C73:E73"/>
    <mergeCell ref="B82:E82"/>
    <mergeCell ref="B83:E83"/>
    <mergeCell ref="B84:E84"/>
    <mergeCell ref="B85:E85"/>
    <mergeCell ref="B81:E81"/>
    <mergeCell ref="C72:E72"/>
    <mergeCell ref="U37:Y37"/>
    <mergeCell ref="P37:T37"/>
    <mergeCell ref="K37:O37"/>
    <mergeCell ref="F37:J37"/>
    <mergeCell ref="J66:J67"/>
    <mergeCell ref="J69:J71"/>
    <mergeCell ref="J72:J73"/>
    <mergeCell ref="J74:J75"/>
    <mergeCell ref="I74:I75"/>
    <mergeCell ref="F72:F73"/>
    <mergeCell ref="B62:I62"/>
    <mergeCell ref="H69:H71"/>
    <mergeCell ref="I69:I71"/>
    <mergeCell ref="I72:I73"/>
    <mergeCell ref="F66:F67"/>
    <mergeCell ref="G66:G67"/>
    <mergeCell ref="F69:F71"/>
    <mergeCell ref="G69:G71"/>
    <mergeCell ref="C66:E66"/>
    <mergeCell ref="C67:E67"/>
    <mergeCell ref="C64:E64"/>
    <mergeCell ref="H66:H67"/>
  </mergeCells>
  <pageMargins left="0.23622047244094491" right="0.23622047244094491" top="0.74803149606299213" bottom="0.74803149606299213" header="0.31496062992125984" footer="0.31496062992125984"/>
  <pageSetup paperSize="8" scale="56" fitToHeight="0" orientation="landscape" r:id="rId3"/>
  <rowBreaks count="1" manualBreakCount="1">
    <brk id="60" max="1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Providers</vt:lpstr>
      <vt:lpstr>Providers!_Toc389137007</vt:lpstr>
      <vt:lpstr>Providers!Print_Area</vt:lpstr>
    </vt:vector>
  </TitlesOfParts>
  <Company>Productivity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Hewitt-McManus, Tom</cp:lastModifiedBy>
  <cp:lastPrinted>2019-03-28T04:54:23Z</cp:lastPrinted>
  <dcterms:created xsi:type="dcterms:W3CDTF">2014-06-12T03:29:06Z</dcterms:created>
  <dcterms:modified xsi:type="dcterms:W3CDTF">2019-10-23T06:11:03Z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20bc5037-b7a3-4edb-93b3-a122ac1de664</vt:lpwstr>
  </property>
</Properties>
</file>