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0.xml" ContentType="application/vnd.openxmlformats-officedocument.spreadsheetml.worksheet+xml"/>
  <Override PartName="/xl/worksheets/sheet8.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120" windowWidth="28800" windowHeight="12375" tabRatio="946" activeTab="3"/>
  </bookViews>
  <sheets>
    <sheet name="Table 1.1 Resourcing" sheetId="81" r:id="rId1"/>
    <sheet name="Table 1.2" sheetId="93" r:id="rId2"/>
    <sheet name="Table 2.1.1 Budgeted Expense" sheetId="84" r:id="rId3"/>
    <sheet name="Table 3.1 Dept IS" sheetId="71" r:id="rId4"/>
    <sheet name="Table 3.2 Dept BS" sheetId="26" r:id="rId5"/>
    <sheet name="Table 3.3 Dept equity" sheetId="86" r:id="rId6"/>
    <sheet name="Table 3.4 Dept CF" sheetId="28" r:id="rId7"/>
    <sheet name="Table 3.5 Dept CBS" sheetId="87" r:id="rId8"/>
    <sheet name="Table 3.6 Dept Assets" sheetId="89" r:id="rId9"/>
    <sheet name="Table 3.7 Admin IS" sheetId="72" r:id="rId10"/>
    <sheet name="Table 3.8 Admin BS" sheetId="35" r:id="rId11"/>
    <sheet name="Table 3.9 Admin CF" sheetId="37" r:id="rId12"/>
    <sheet name="Table 3.11 - Admin Assets" sheetId="41" r:id="rId13"/>
  </sheets>
  <definedNames>
    <definedName name="_xlnm._FilterDatabase" localSheetId="4" hidden="1">'Table 3.2 Dept BS'!$A$3:$F$28</definedName>
    <definedName name="_xlnm.Print_Area" localSheetId="0">'Table 1.1 Resourcing'!$A$1:$C$35</definedName>
    <definedName name="_xlnm.Print_Area" localSheetId="2">'Table 2.1.1 Budgeted Expense'!$A$3:$F$103</definedName>
    <definedName name="_xlnm.Print_Area" localSheetId="3">'Table 3.1 Dept IS'!$A$1:$F$38</definedName>
    <definedName name="_xlnm.Print_Area" localSheetId="12">'Table 3.11 - Admin Assets'!$A$1:$K$27</definedName>
    <definedName name="_xlnm.Print_Area" localSheetId="4">'Table 3.2 Dept BS'!$A$1:$F$38</definedName>
    <definedName name="_xlnm.Print_Area" localSheetId="5">'Table 3.3 Dept equity'!$A$1:$E$19</definedName>
    <definedName name="_xlnm.Print_Area" localSheetId="6">'Table 3.4 Dept CF'!$A$1:$F$36</definedName>
    <definedName name="_xlnm.Print_Area" localSheetId="7">'Table 3.5 Dept CBS'!$A$1:$F$19</definedName>
    <definedName name="_xlnm.Print_Area" localSheetId="8">'Table 3.6 Dept Assets'!$A$1:$H$26</definedName>
    <definedName name="_xlnm.Print_Area" localSheetId="9">'Table 3.7 Admin IS'!$A$1:$F$30</definedName>
    <definedName name="_xlnm.Print_Area" localSheetId="10">'Table 3.8 Admin BS'!$A$1:$F$32</definedName>
    <definedName name="_xlnm.Print_Area" localSheetId="11">'Table 3.9 Admin CF'!$A$1:$F$54</definedName>
    <definedName name="Z_1E4EBAB2_6872_4520_BF8A_226AAF054257_.wvu.PrintArea" localSheetId="3" hidden="1">'Table 3.1 Dept IS'!#REF!</definedName>
    <definedName name="Z_B25D4AC8_47EB_407B_BE70_8908CEF72BED_.wvu.PrintArea" localSheetId="3" hidden="1">'Table 3.1 Dept IS'!#REF!</definedName>
    <definedName name="Z_BF9299E5_737A_4E0C_9D41_A753AB534F5C_.wvu.PrintArea" localSheetId="3" hidden="1">'Table 3.1 Dept IS'!#REF!</definedName>
    <definedName name="Z_BFB02F83_41B1_44AF_A78B_0A94ECFFD68F_.wvu.PrintArea" localSheetId="3" hidden="1">'Table 3.1 Dept IS'!#REF!</definedName>
    <definedName name="Z_D4786556_5610_4637_8BFC_AE78BCCB000A_.wvu.Cols" localSheetId="6" hidden="1">'Table 3.4 Dept CF'!#REF!</definedName>
    <definedName name="Z_E17A761E_E232_4B16_B081_29C59F6C978B_.wvu.Cols" localSheetId="6" hidden="1">'Table 3.4 Dept CF'!#REF!</definedName>
  </definedNames>
  <calcPr calcId="162913" concurrentCalc="0"/>
</workbook>
</file>

<file path=xl/calcChain.xml><?xml version="1.0" encoding="utf-8"?>
<calcChain xmlns="http://schemas.openxmlformats.org/spreadsheetml/2006/main">
  <c r="B52" i="37" l="1"/>
  <c r="B48" i="37"/>
  <c r="C52" i="37"/>
  <c r="D52" i="37"/>
  <c r="E52" i="37"/>
  <c r="F52" i="37"/>
  <c r="B28" i="37"/>
  <c r="B21" i="37"/>
  <c r="A5" i="86"/>
  <c r="F32" i="37"/>
  <c r="E32" i="37"/>
  <c r="D32" i="37"/>
  <c r="C32" i="37"/>
  <c r="B32" i="37"/>
  <c r="D28" i="37"/>
  <c r="C28" i="37"/>
  <c r="F28" i="37"/>
  <c r="E28" i="37"/>
  <c r="F21" i="37"/>
  <c r="D21" i="37"/>
  <c r="C21" i="37"/>
  <c r="E21" i="37"/>
  <c r="F48" i="37"/>
  <c r="F10" i="37"/>
  <c r="F42" i="37"/>
  <c r="F43" i="37"/>
  <c r="E10" i="37"/>
  <c r="D48" i="37"/>
  <c r="E42" i="37"/>
  <c r="E43" i="37"/>
  <c r="D10" i="37"/>
  <c r="D42" i="37"/>
  <c r="D43" i="37"/>
  <c r="E48" i="37"/>
  <c r="E22" i="37"/>
  <c r="F33" i="37"/>
  <c r="D22" i="37"/>
  <c r="F22" i="37"/>
  <c r="E33" i="37"/>
  <c r="D33" i="37"/>
  <c r="E44" i="37"/>
  <c r="F44" i="37"/>
  <c r="D44" i="37"/>
  <c r="B33" i="37"/>
  <c r="C10" i="37"/>
  <c r="C42" i="37"/>
  <c r="C43" i="37"/>
  <c r="C48" i="37"/>
  <c r="B10" i="37"/>
  <c r="B42" i="37"/>
  <c r="B43" i="37"/>
  <c r="C33" i="37"/>
  <c r="B22" i="37"/>
  <c r="C22" i="37"/>
  <c r="B44" i="37"/>
  <c r="C44" i="37"/>
</calcChain>
</file>

<file path=xl/sharedStrings.xml><?xml version="1.0" encoding="utf-8"?>
<sst xmlns="http://schemas.openxmlformats.org/spreadsheetml/2006/main" count="590" uniqueCount="368">
  <si>
    <t>Total</t>
  </si>
  <si>
    <t xml:space="preserve">Total </t>
  </si>
  <si>
    <t>Interest</t>
  </si>
  <si>
    <t>Departmental appropriation</t>
  </si>
  <si>
    <t>Administered expenses</t>
  </si>
  <si>
    <t>Appropriations</t>
  </si>
  <si>
    <t>Special appropriations</t>
  </si>
  <si>
    <t>Administered</t>
  </si>
  <si>
    <t>Departmental</t>
  </si>
  <si>
    <t>Departmental expenses</t>
  </si>
  <si>
    <t>Revenue from Government</t>
  </si>
  <si>
    <t>Total expenses for Outcome 1</t>
  </si>
  <si>
    <t>Outcome 1 Totals by appropriation type</t>
  </si>
  <si>
    <t>Other</t>
  </si>
  <si>
    <t>EXPENSES</t>
  </si>
  <si>
    <t>Employee benefits</t>
  </si>
  <si>
    <t>Depreciation and amortisation</t>
  </si>
  <si>
    <t>Finance costs</t>
  </si>
  <si>
    <t>Total expenses</t>
  </si>
  <si>
    <t xml:space="preserve">LESS: </t>
  </si>
  <si>
    <t>OWN-SOURCE INCOME</t>
  </si>
  <si>
    <t>Other revenue</t>
  </si>
  <si>
    <t>Gains</t>
  </si>
  <si>
    <t>Other gains</t>
  </si>
  <si>
    <t>Total own-source income</t>
  </si>
  <si>
    <t>OTHER COMPREHENSIVE INCOME</t>
  </si>
  <si>
    <t>Total comprehensive income</t>
  </si>
  <si>
    <t>Suppliers</t>
  </si>
  <si>
    <t>ASSETS</t>
  </si>
  <si>
    <t>Financial assets</t>
  </si>
  <si>
    <t>Total financial assets</t>
  </si>
  <si>
    <t>Non-financial assets</t>
  </si>
  <si>
    <t>Intangibles</t>
  </si>
  <si>
    <t>Total non-financial assets</t>
  </si>
  <si>
    <t>Total assets</t>
  </si>
  <si>
    <t>LIABILITIES</t>
  </si>
  <si>
    <t>Interest bearing liabilities</t>
  </si>
  <si>
    <t>Leases</t>
  </si>
  <si>
    <t>Total interest bearing liabilities</t>
  </si>
  <si>
    <t>Provisions</t>
  </si>
  <si>
    <t>Employees</t>
  </si>
  <si>
    <t>Total provisions</t>
  </si>
  <si>
    <t>Payables</t>
  </si>
  <si>
    <t>Grants</t>
  </si>
  <si>
    <t>Total payables</t>
  </si>
  <si>
    <t>Total liabilities</t>
  </si>
  <si>
    <t>Net assets</t>
  </si>
  <si>
    <t>Parent entity interest</t>
  </si>
  <si>
    <t>Contributed equity</t>
  </si>
  <si>
    <t>Total parent entity interest</t>
  </si>
  <si>
    <t>OPERATING ACTIVITIES</t>
  </si>
  <si>
    <t>Cash received</t>
  </si>
  <si>
    <t>Total cash received</t>
  </si>
  <si>
    <t>Cash used</t>
  </si>
  <si>
    <t>Total cash used</t>
  </si>
  <si>
    <t>INVESTING ACTIVITIES</t>
  </si>
  <si>
    <t>FINANCING ACTIVITIES</t>
  </si>
  <si>
    <t>Adjusted opening balance</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</si>
  <si>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</si>
  <si>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</si>
  <si>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</si>
  <si>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</si>
  <si>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</si>
  <si>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</si>
  <si>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</si>
  <si>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</si>
  <si>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Cash and cash equivalents</t>
  </si>
  <si>
    <t>Net GST received</t>
  </si>
  <si>
    <t>- Special Accounts</t>
  </si>
  <si>
    <t>Total Items</t>
  </si>
  <si>
    <t>Trade and other receivables</t>
  </si>
  <si>
    <t>Total new capital appropriations</t>
  </si>
  <si>
    <t>Comprehensive income</t>
  </si>
  <si>
    <t>Rental income</t>
  </si>
  <si>
    <t>Employee provisions</t>
  </si>
  <si>
    <t>Total additions</t>
  </si>
  <si>
    <t>Non-taxation revenue</t>
  </si>
  <si>
    <t>- Appropriations</t>
  </si>
  <si>
    <t>Total non-taxation revenue</t>
  </si>
  <si>
    <t>Contributions by owners</t>
  </si>
  <si>
    <t>Outcome 1</t>
  </si>
  <si>
    <t>Own-source revenue</t>
  </si>
  <si>
    <t>Total Equity</t>
  </si>
  <si>
    <t>Other payables</t>
  </si>
  <si>
    <t>Equity Injection - Appropriation</t>
  </si>
  <si>
    <t>Net assets/(liabilities)</t>
  </si>
  <si>
    <t>LESS:</t>
  </si>
  <si>
    <t>NEW CAPITAL APPROPRIATIONS</t>
  </si>
  <si>
    <t>Provided for:</t>
  </si>
  <si>
    <t>Other provisions</t>
  </si>
  <si>
    <r>
      <t xml:space="preserve">Cash </t>
    </r>
    <r>
      <rPr>
        <sz val="8"/>
        <rFont val="Arial"/>
        <family val="2"/>
      </rPr>
      <t>and cash equivalents</t>
    </r>
  </si>
  <si>
    <t>Total other movements</t>
  </si>
  <si>
    <t>Note: Impact of net cash appropriation arrangements</t>
  </si>
  <si>
    <t>Surplus/(deficit) for the period</t>
  </si>
  <si>
    <t>PURCHASE OF NON-FINANCIAL ASSETS</t>
  </si>
  <si>
    <t>Net cost of/(contribution by) services</t>
  </si>
  <si>
    <t>Total departmental annual appropriations</t>
  </si>
  <si>
    <t>Opening balance</t>
  </si>
  <si>
    <t>Total departmental resourcing</t>
  </si>
  <si>
    <t>Total administered annual appropriations</t>
  </si>
  <si>
    <t>Total special account receipts</t>
  </si>
  <si>
    <t>Total administered resourcing</t>
  </si>
  <si>
    <t>Average staffing level (number)</t>
  </si>
  <si>
    <t>Special accounts</t>
  </si>
  <si>
    <t>Administered total</t>
  </si>
  <si>
    <t>Departmental total</t>
  </si>
  <si>
    <t>Prepared on Australian Accounting Standards basis.</t>
  </si>
  <si>
    <t>Table 3.9:  Schedule of budgeted assets and liabilities administered on behalf of Government (as at 30 June)</t>
  </si>
  <si>
    <t>Equity injections</t>
  </si>
  <si>
    <t>Program</t>
  </si>
  <si>
    <t>Table 2.X.1:  Budgeted expenses for Outcome 1 (continued)</t>
  </si>
  <si>
    <t>Total expenses for program 1.1</t>
  </si>
  <si>
    <t>Total expenses for program 1.2</t>
  </si>
  <si>
    <t>Retained
earnings 
$'000</t>
  </si>
  <si>
    <t>Asset
revaluation
reserve
$'000</t>
  </si>
  <si>
    <t>Contributed
equity /
capital
$'000</t>
  </si>
  <si>
    <t>Total
equity
$'000</t>
  </si>
  <si>
    <t>Land
$'000</t>
  </si>
  <si>
    <t>Buildings
$'000</t>
  </si>
  <si>
    <t>Other
property,
plant and
equipment
$'000</t>
  </si>
  <si>
    <t>Computer
software
and
intangibles
$'000</t>
  </si>
  <si>
    <t>Total
$'000</t>
  </si>
  <si>
    <t>Surplus/(deficit) attributable to the
  Australian Government</t>
  </si>
  <si>
    <t>Total comprehensive income/(loss)
  attributable to the Australian
  Government</t>
  </si>
  <si>
    <t>By purchase - appropriation equity (a)</t>
  </si>
  <si>
    <t>EQUITY*</t>
  </si>
  <si>
    <t>* Equity is the residual interest in assets after the deduction of liabilities</t>
  </si>
  <si>
    <t>Net cash from / (used by)
  investing activities</t>
  </si>
  <si>
    <t>Cash and cash equivalents at 
  the end of the reporting period</t>
  </si>
  <si>
    <t>Net cost of / (contribution by)
  services</t>
  </si>
  <si>
    <t>Net cash from/(used by)
  financing activities</t>
  </si>
  <si>
    <t>Cash and cash equivalents at the
  beginning of the reporting period</t>
  </si>
  <si>
    <t>Accumulated depreciation/
  amortisation and impairment</t>
  </si>
  <si>
    <t>Estimated expenditure on new
  or replacement assets</t>
  </si>
  <si>
    <t>By purchase - appropriation ordinary
  annual services (b)</t>
  </si>
  <si>
    <t>Total expenses administered on behalf
  of Government</t>
  </si>
  <si>
    <t>Total own-source income administered
  on behalf of Government</t>
  </si>
  <si>
    <t>Total own-source revenue
  administered on behalf of
  Government</t>
  </si>
  <si>
    <t>Total liabilities administered on
  behalf of Government</t>
  </si>
  <si>
    <t>Net cash from / (used by)
  operating activities</t>
  </si>
  <si>
    <t>Net increase/(decrease) in
  cash held</t>
  </si>
  <si>
    <t>Cash and cash equivalents at
  beginning of reporting period</t>
  </si>
  <si>
    <t>Cash from Official Public
  Account for:</t>
  </si>
  <si>
    <t>Total cash from Official
  Public Account</t>
  </si>
  <si>
    <t>Cash to Official Public Account
  for:</t>
  </si>
  <si>
    <t>Total cash to Official
  Public Account</t>
  </si>
  <si>
    <t>Cash and cash equivalents at
  end of reporting period</t>
  </si>
  <si>
    <t>2022-23
$'000</t>
  </si>
  <si>
    <t>Gross book value - ROU assets</t>
  </si>
  <si>
    <t>Depreciation/amortisation on 
 ROU assets</t>
  </si>
  <si>
    <t>2023-24
$'000</t>
  </si>
  <si>
    <t>2021-22</t>
  </si>
  <si>
    <t>2024-25
$'000</t>
  </si>
  <si>
    <t>Total expenses for program 1.3</t>
  </si>
  <si>
    <t>Total expenses for program 1.4</t>
  </si>
  <si>
    <t>Total expenses for program 1.5</t>
  </si>
  <si>
    <t>Total expenses for program 1.6</t>
  </si>
  <si>
    <t>Total expenses for program 1.7</t>
  </si>
  <si>
    <t>Program 1.1: Jobs, Land and the Economy</t>
  </si>
  <si>
    <t>Program 1.2: Children and Schooling</t>
  </si>
  <si>
    <t>Program 1.3: Safety and Wellbeing</t>
  </si>
  <si>
    <t>Program 1.4: Culture and Capability</t>
  </si>
  <si>
    <t>Program 1.5: Remote Australia Strategies</t>
  </si>
  <si>
    <t>Program 1.6: Evaluation and Research</t>
  </si>
  <si>
    <t>Program 1.7: Program Support</t>
  </si>
  <si>
    <t xml:space="preserve">Non-appropriation receipts </t>
  </si>
  <si>
    <t>less administered appropriations drawn
  from special appropriations and
  credited to special accounts</t>
  </si>
  <si>
    <t>Outcome 1: Improve results for Indigenous Australians including in relation to school attendance, employment and community safety, through delivering services and programmes, and through measures that recognise the special place that Indigenous people hold in this Nation.</t>
  </si>
  <si>
    <t>Revenue from contracts with customers</t>
  </si>
  <si>
    <t>Resources received free of charge</t>
  </si>
  <si>
    <t>Prepayments</t>
  </si>
  <si>
    <t>Property, plant and equipment (a)</t>
  </si>
  <si>
    <t>Retained earnings</t>
  </si>
  <si>
    <t>Asset revaluation reserve</t>
  </si>
  <si>
    <t>Sale of services</t>
  </si>
  <si>
    <t>Interest payments on lease liabilities</t>
  </si>
  <si>
    <t>Retained receipts transferred to Official Public Account</t>
  </si>
  <si>
    <t>Net cash from operating activities</t>
  </si>
  <si>
    <t>Net cash used by
  investing activities</t>
  </si>
  <si>
    <t>Departmental Capital Budget</t>
  </si>
  <si>
    <t>Principal payments on lease liabilities</t>
  </si>
  <si>
    <t>Net cash from financing activities</t>
  </si>
  <si>
    <t>Net increase in cash held</t>
  </si>
  <si>
    <t>Capital budget - Bill 1 (DCB)</t>
  </si>
  <si>
    <t>Equity injections - Bill 2</t>
  </si>
  <si>
    <t>Funded by capital appropriation - DCB (a)</t>
  </si>
  <si>
    <t>Impairment loss on trade and other receivables</t>
  </si>
  <si>
    <t>Payments associated with Land Councils</t>
  </si>
  <si>
    <t>Term deposits</t>
  </si>
  <si>
    <t>Trade creditors and accruals</t>
  </si>
  <si>
    <t>Subsidy payments</t>
  </si>
  <si>
    <t>Grants payments</t>
  </si>
  <si>
    <t>Interest on investments and loans</t>
  </si>
  <si>
    <t>Purchase of investments</t>
  </si>
  <si>
    <t>Lease income</t>
  </si>
  <si>
    <t>Grants payable</t>
  </si>
  <si>
    <t>Total annual administered expenses</t>
  </si>
  <si>
    <t>Total special appropriation expenses</t>
  </si>
  <si>
    <t>Aboriginals Benefit Account</t>
  </si>
  <si>
    <t>Total special account expenses</t>
  </si>
  <si>
    <t>Higher Education Support Act 2003</t>
  </si>
  <si>
    <t>2022-23</t>
  </si>
  <si>
    <t xml:space="preserve">  of which:</t>
  </si>
  <si>
    <t>Total resourcing for NIAA</t>
  </si>
  <si>
    <t>Table 2.1:  Budgeted expenses for Outcome 1</t>
  </si>
  <si>
    <t>TOTAL AMOUNT SPENT</t>
  </si>
  <si>
    <t>Personal Benefit Payments</t>
  </si>
  <si>
    <t>Mining withholding tax</t>
  </si>
  <si>
    <t>2021-22 Estimated actual
$'000</t>
  </si>
  <si>
    <t>Budget estimates for 2022-23 as at Budget March 2022</t>
  </si>
  <si>
    <t>Table 1.1: NIAA resource statement</t>
  </si>
  <si>
    <t>2025-26
$'000</t>
  </si>
  <si>
    <t>2022-23
Budget
$'000</t>
  </si>
  <si>
    <t>2023-24 Forward estimate
$'000</t>
  </si>
  <si>
    <t>2024-25 Forward estimate
$'000</t>
  </si>
  <si>
    <t>2025-26
Forward estimate
$'000</t>
  </si>
  <si>
    <t>Table 3.1:  Comprehensive income statement (showing net cost of services) for the period ended 30 June</t>
  </si>
  <si>
    <t>Table 3.2: Budgeted departmental balance sheet (as at 30 June)</t>
  </si>
  <si>
    <t>Table 3.3:  Departmental statement of changes in equity — summary of movement
(Budget year 2022-23)</t>
  </si>
  <si>
    <t>Table 3.4: Budgeted departmental statement of cash flows (for the period ended 30 June)</t>
  </si>
  <si>
    <t>Table 3.5 Departmental capital budget statement (for the period ended 30 June)</t>
  </si>
  <si>
    <t>Table 3.6:  Statement of departmental asset movements (Budget year 2022-23)</t>
  </si>
  <si>
    <t>Table 3.7:  Schedule of budgeted income and expenses administered on behalf of Government (for the period ended 30 June)</t>
  </si>
  <si>
    <t xml:space="preserve">Table 3.9: Schedule of budgeted administered cash flows (for the period ended 30 June)  </t>
  </si>
  <si>
    <t>Table 3.11:  Statement of administered asset movements (Budget year 2022-23)</t>
  </si>
  <si>
    <t>Expenses not requiring appropriation in the Budget year (c)</t>
  </si>
  <si>
    <t>Departmental expenses (f)</t>
  </si>
  <si>
    <t>s74 External Revenue (g)</t>
  </si>
  <si>
    <t>Total administered special appropriations</t>
  </si>
  <si>
    <t>Administered payment</t>
  </si>
  <si>
    <t>Departmental payment</t>
  </si>
  <si>
    <t>Total payment measures</t>
  </si>
  <si>
    <t xml:space="preserve">Average staffing level (number) </t>
  </si>
  <si>
    <t>As at 1 July 2022</t>
  </si>
  <si>
    <t>As at 30 June 2023</t>
  </si>
  <si>
    <t>Total comprehensive income /(loss)</t>
  </si>
  <si>
    <t>2022-23 
Estimate
$'000</t>
  </si>
  <si>
    <t>2021-22 
 Estimated actual
$'000</t>
  </si>
  <si>
    <t>Lease income receipts</t>
  </si>
  <si>
    <t>Assets held for sale</t>
  </si>
  <si>
    <t>Personal Benefits</t>
  </si>
  <si>
    <t>Write-down and impairment of assets</t>
  </si>
  <si>
    <t>Changes in asset revaluation surplus</t>
  </si>
  <si>
    <t>Total other comprehensive income</t>
  </si>
  <si>
    <t>Annual appropriations - ordinary annual
  services (a)</t>
  </si>
  <si>
    <t>Prior year appropriations available (b)(c)</t>
  </si>
  <si>
    <t>Departmental appropriation (d)</t>
  </si>
  <si>
    <t>s74 External Revenue (e)</t>
  </si>
  <si>
    <t>Departmental capital budget (f)</t>
  </si>
  <si>
    <t>Prior year appropriations available (b) (c)</t>
  </si>
  <si>
    <t>Annual appropriations - other services -
  specific payments   to States, ACT, NT and
  local government (g)</t>
  </si>
  <si>
    <t>Outcome 1 (h)</t>
  </si>
  <si>
    <t>Special accounts (i)</t>
  </si>
  <si>
    <t>Appropriation receipts (j)</t>
  </si>
  <si>
    <t>Prior year appropriations available (c)</t>
  </si>
  <si>
    <t>Equity injection (g)</t>
  </si>
  <si>
    <t xml:space="preserve">Annual appropriations - other services
  - non-operating </t>
  </si>
  <si>
    <t>Departmental appropriation (f)</t>
  </si>
  <si>
    <t>Funded by capital appropriation - equity injection</t>
  </si>
  <si>
    <t>Payments from other financial assets</t>
  </si>
  <si>
    <t>Purchase of property, plant, and 
  equipment and intangibles</t>
  </si>
  <si>
    <t>Ordinary annual services
  (Appropriation Bill No. 1) (a)</t>
  </si>
  <si>
    <t>Ordinary annual services
  (Appropriation Bill No. 1)</t>
  </si>
  <si>
    <t>Ordinary annual services
  (Appropriation Bill No. 1) (a) (e)</t>
  </si>
  <si>
    <t>Other services (Appropriation
  Bill No. 2) (d)</t>
  </si>
  <si>
    <t>Total comprehensive income/(loss)
  - as per statement of
  Comprehensive Income</t>
  </si>
  <si>
    <t xml:space="preserve">plus: depreciation/amortisation
  expenses previously funded through
  revenue appropriations (c)
</t>
  </si>
  <si>
    <t xml:space="preserve">plus: depreciation/amortisation
  expenses for ROU assets (d)
</t>
  </si>
  <si>
    <t xml:space="preserve">less: principal repayments on leased
  assets (d)
</t>
  </si>
  <si>
    <t xml:space="preserve">Total own-source revenue </t>
  </si>
  <si>
    <t>Suppliers (a)</t>
  </si>
  <si>
    <t>Finance costs (b)</t>
  </si>
  <si>
    <t>Net Cash Operating Surplus/ (Deficit)</t>
  </si>
  <si>
    <t>Statutory credit of royalty equivalent receipts</t>
  </si>
  <si>
    <t>Table 1.2:  Entity 2022-23 Budget measures</t>
  </si>
  <si>
    <t xml:space="preserve">Part 1: Measures announced since the 2022-23 March Budget </t>
  </si>
  <si>
    <t>Payment measures</t>
  </si>
  <si>
    <t>1.2 - 1.4</t>
  </si>
  <si>
    <t>Funding for Six Rivers Aboriginal Corporation</t>
  </si>
  <si>
    <t xml:space="preserve">First Nations — community projects </t>
  </si>
  <si>
    <t>Payment measures (cont.)</t>
  </si>
  <si>
    <t xml:space="preserve">Scotdesco - water security feasibility study (h) </t>
  </si>
  <si>
    <t>Strengthening First Nations Health (i)</t>
  </si>
  <si>
    <t>Sub-total transactions with owners</t>
  </si>
  <si>
    <t>Balance carried forward from previous period</t>
  </si>
  <si>
    <t>Estimated closing balance as at 30 June 2023</t>
  </si>
  <si>
    <t>Closing balance attributable to the Australian 
 Government</t>
  </si>
  <si>
    <t>Accumulated depreciation/amortisation 
 and impairment - ROU assets</t>
  </si>
  <si>
    <t>L&amp;B, IP&amp;E 
held for sale
$'000</t>
  </si>
  <si>
    <t>Payments to Indigenous Land and 
 Sea Corporation (a)</t>
  </si>
  <si>
    <t>Subsidies - Petrol Sniffing Prevention 
 Strategy</t>
  </si>
  <si>
    <t>Trade receivables and other 
 receivables</t>
  </si>
  <si>
    <t>Total assets administered on 
 behalf of Government</t>
  </si>
  <si>
    <t xml:space="preserve">Indigenous Land and Sea Corporation 
 Funding Special Account
</t>
  </si>
  <si>
    <t>Payments associated with 
 Land Councils</t>
  </si>
  <si>
    <t>Payments to Indigenous Land and 
 Sea Corporation</t>
  </si>
  <si>
    <t>Proceeds from realisation of 
 investments</t>
  </si>
  <si>
    <t>Purchase of property, plant 
 and equipment</t>
  </si>
  <si>
    <t xml:space="preserve">Accumulated depreciation/amortisation 
 and impairment </t>
  </si>
  <si>
    <t>Accumulated depreciation/amortisation 
 and impairment - ROU</t>
  </si>
  <si>
    <t>Land
$'000</t>
  </si>
  <si>
    <t>Buildings
$'000</t>
  </si>
  <si>
    <t>Intangibles
$'000</t>
  </si>
  <si>
    <t>Total
$'000</t>
  </si>
  <si>
    <t>Delivery of a First Nations Voice to Parliament 
  Referendum — preparatory work</t>
  </si>
  <si>
    <t>Restoring Funding for Homelands (f)</t>
  </si>
  <si>
    <t>Savings from External Labour, and Savings from 
  Advertising, Travel and Legal Expenses (g)</t>
  </si>
  <si>
    <t>First Nations Justice (b)</t>
  </si>
  <si>
    <t>Support for Community Sector Organisations (g)</t>
  </si>
  <si>
    <t xml:space="preserve">Aboriginal Land Rights (Northern Territory 
  (Act) 1976 - Ranger Agreement </t>
  </si>
  <si>
    <t>Public Governance, Performance and 
  Accountability Act 2013, s.77</t>
  </si>
  <si>
    <t>Aboriginals and Torres Strait Islander 
  Corporations Unclaimed Money Account</t>
  </si>
  <si>
    <t xml:space="preserve">Indigenous Land and Sea Corporation 
  Funding Special Account (b) </t>
  </si>
  <si>
    <t xml:space="preserve">Services for Other Entities and Trust 
  Moneys </t>
  </si>
  <si>
    <t>Expenses not requiring appropriation in the 
  Budget year (c)</t>
  </si>
  <si>
    <t>Services for Other Entities and Trust 
  Moneys</t>
  </si>
  <si>
    <t>Indigenous Remote Service Delivery Special 
  Account</t>
  </si>
  <si>
    <t>less expenses made from appropriations 
  credited to special accounts</t>
  </si>
  <si>
    <t>Departmental capital budget (DCB)</t>
  </si>
  <si>
    <t>Indigenous Land and Sea Corporation 
  Funding Special Account (a)</t>
  </si>
  <si>
    <t>Replacing the Community Development Program 
  with a New Jobs Program — trial</t>
  </si>
  <si>
    <t>Next Phase of Natural Heritage Funding (d)</t>
  </si>
  <si>
    <t>Responsible Investment to Grow Our Regions (e)</t>
  </si>
  <si>
    <t xml:space="preserve">Implementing the Uluru Statement from the 
  Heart — Makarrata Commission (c) </t>
  </si>
  <si>
    <t>Closing the Gap Housing Policy Partnership (a)</t>
  </si>
  <si>
    <t>An Ambitious and Enduring APS Reform Plan</t>
  </si>
  <si>
    <t>15th Anniversary of the Apology to Australia's 
  Indigenous Peoples</t>
  </si>
  <si>
    <t>Eileen Cummings v Commonwealth of 
  Australia — settlement</t>
  </si>
  <si>
    <t>All figures shown above are GST exclusive, subsequently these may not match figures in the cash flow statement.</t>
  </si>
  <si>
    <t>Prepared on a resourcing (i.e. appropriations available) basis.</t>
  </si>
  <si>
    <r>
      <t>(a)</t>
    </r>
    <r>
      <rPr>
        <sz val="7"/>
        <color rgb="FF000000"/>
        <rFont val="Times New Roman"/>
        <family val="1"/>
      </rPr>
      <t xml:space="preserve">  </t>
    </r>
    <r>
      <rPr>
        <sz val="8"/>
        <color rgb="FF000000"/>
        <rFont val="Arial"/>
        <family val="2"/>
      </rPr>
      <t>Appropriation Bill (No. 1) 2022-23, Supply Bill (No. 3) 2022-23 and Supply Act (No. 1) 2022-23.</t>
    </r>
  </si>
  <si>
    <r>
      <t>(b)</t>
    </r>
    <r>
      <rPr>
        <sz val="7"/>
        <color rgb="FF000000"/>
        <rFont val="Times New Roman"/>
        <family val="1"/>
      </rPr>
      <t xml:space="preserve">  </t>
    </r>
    <r>
      <rPr>
        <sz val="8"/>
        <color rgb="FF000000"/>
        <rFont val="Arial"/>
        <family val="2"/>
      </rPr>
      <t>Represents unspent appropriations available from prior years.</t>
    </r>
  </si>
  <si>
    <r>
      <t>(c)</t>
    </r>
    <r>
      <rPr>
        <sz val="7"/>
        <color rgb="FF000000"/>
        <rFont val="Times New Roman"/>
        <family val="1"/>
      </rPr>
      <t xml:space="preserve">   </t>
    </r>
    <r>
      <rPr>
        <sz val="8"/>
        <color rgb="FF000000"/>
        <rFont val="Arial"/>
        <family val="2"/>
      </rPr>
      <t xml:space="preserve">Excludes $80.5 million subject to administrative quarantine by Finance or withheld under section 51 of the </t>
    </r>
    <r>
      <rPr>
        <i/>
        <sz val="8"/>
        <color rgb="FF000000"/>
        <rFont val="Arial"/>
        <family val="2"/>
      </rPr>
      <t>Public Governance, Performance and Accountability Act 2013</t>
    </r>
    <r>
      <rPr>
        <sz val="8"/>
        <color rgb="FF000000"/>
        <rFont val="Arial"/>
        <family val="2"/>
      </rPr>
      <t xml:space="preserve"> (PGPA Act).</t>
    </r>
  </si>
  <si>
    <r>
      <t>(d)</t>
    </r>
    <r>
      <rPr>
        <sz val="7"/>
        <color rgb="FF000000"/>
        <rFont val="Times New Roman"/>
        <family val="1"/>
      </rPr>
      <t xml:space="preserve">  </t>
    </r>
    <r>
      <rPr>
        <sz val="8"/>
        <color rgb="FF000000"/>
        <rFont val="Arial"/>
        <family val="2"/>
      </rPr>
      <t xml:space="preserve">Excludes departmental capital budget (DCB). </t>
    </r>
  </si>
  <si>
    <r>
      <t>(e)</t>
    </r>
    <r>
      <rPr>
        <sz val="7"/>
        <color rgb="FF000000"/>
        <rFont val="Times New Roman"/>
        <family val="1"/>
      </rPr>
      <t xml:space="preserve">  </t>
    </r>
    <r>
      <rPr>
        <sz val="8"/>
        <color rgb="FF000000"/>
        <rFont val="Arial"/>
        <family val="2"/>
      </rPr>
      <t>Estimated External Revenue receipts under section 74 of the PGPA Act.</t>
    </r>
  </si>
  <si>
    <r>
      <t>(a)</t>
    </r>
    <r>
      <rPr>
        <sz val="7"/>
        <color rgb="FF000000"/>
        <rFont val="Times New Roman"/>
        <family val="1"/>
      </rPr>
      <t xml:space="preserve">  </t>
    </r>
    <r>
      <rPr>
        <sz val="8"/>
        <color rgb="FF000000"/>
        <rFont val="Arial"/>
        <family val="2"/>
      </rPr>
      <t xml:space="preserve">Departmental capital budgets are not separately identified in Appropriation Bill (No. 1) and form part of ordinary annual services items. Please refer to Table 3.5 for further details. For accounting purposes, this amount has been designated as a 'contribution by owner'. </t>
    </r>
  </si>
  <si>
    <r>
      <t>(b)</t>
    </r>
    <r>
      <rPr>
        <sz val="7"/>
        <color rgb="FF000000"/>
        <rFont val="Times New Roman"/>
        <family val="1"/>
      </rPr>
      <t xml:space="preserve">    </t>
    </r>
    <r>
      <rPr>
        <sz val="8"/>
        <color rgb="FF000000"/>
        <rFont val="Arial"/>
        <family val="2"/>
      </rPr>
      <t>Appropriation Bill (No. 2) 2022-23, Supply Bill (No. 4) 2022-23 and Supply Act (No. 2) 2022-23.</t>
    </r>
  </si>
  <si>
    <t xml:space="preserve">(c)    Relates to appropriations sought for payment to the States, Territories and local governments in Appropriation Bill (No. 2) 2022-23. Outcome 1 - Program 1.2: Children and Schooling includes the National Partnership on Northern Territory Remote Aboriginal Investment (Non-Government Schools) with payments of $3.6 million to the Northern Territory in 202-23. Information on the terms and conditions can be found in the National Partnership on Northern Territory Remote Aboriginal Investment - https://federalfinancialrelations.gov.au/sites/federalfinancialrelations.gov.au/files/2020-04/nt_remote_aboriginal_investment_np.pdf. Terms and conditions are made under authority from section 7(2) of the COAG Reform Fund Act 2008 and the Intergovernmental Agreement on Federal Financial Relations. </t>
  </si>
  <si>
    <r>
      <t>(d)</t>
    </r>
    <r>
      <rPr>
        <sz val="7"/>
        <color rgb="FF000000"/>
        <rFont val="Times New Roman"/>
        <family val="1"/>
      </rPr>
      <t xml:space="preserve">  </t>
    </r>
    <r>
      <rPr>
        <sz val="8"/>
        <color rgb="FF000000"/>
        <rFont val="Arial"/>
        <family val="2"/>
      </rPr>
      <t>For further information on special accounts, refer to Budget Paper No. 4 - Agency Resourcing. See Table 2.1.1 containing further information on outcome and program expenses broken down by various funding sources, e.g. annual appropriations, special appropriations and special accounts.</t>
    </r>
  </si>
  <si>
    <r>
      <t>(e)</t>
    </r>
    <r>
      <rPr>
        <sz val="7"/>
        <color rgb="FF000000"/>
        <rFont val="Times New Roman"/>
        <family val="1"/>
      </rPr>
      <t xml:space="preserve">  </t>
    </r>
    <r>
      <rPr>
        <sz val="8"/>
        <color rgb="FF000000"/>
        <rFont val="Arial"/>
        <family val="2"/>
      </rPr>
      <t xml:space="preserve">Amounts credited to the special accounts from administered special appropriation relating to the Services for Other Entities and Trust Moneys, and Indigenous Remote Service Delivery Special Accounts. </t>
    </r>
  </si>
  <si>
    <t xml:space="preserve">Prepared on a Government Finance Statistics (Underlying Cash) basis. Figures displayed as a negative (-) represent a decrease in funds and a positive (+) represent an increase in funds. </t>
  </si>
  <si>
    <r>
      <t>(a)</t>
    </r>
    <r>
      <rPr>
        <sz val="7"/>
        <color rgb="FF000000"/>
        <rFont val="Times New Roman"/>
        <family val="1"/>
      </rPr>
      <t xml:space="preserve">  </t>
    </r>
    <r>
      <rPr>
        <sz val="8"/>
        <color rgb="FF000000"/>
        <rFont val="Arial"/>
        <family val="2"/>
      </rPr>
      <t xml:space="preserve">The lead entity for measure </t>
    </r>
    <r>
      <rPr>
        <i/>
        <sz val="8"/>
        <color rgb="FF000000"/>
        <rFont val="Arial"/>
        <family val="2"/>
      </rPr>
      <t>Closing the Gap Housing Policy Partnership</t>
    </r>
    <r>
      <rPr>
        <sz val="8"/>
        <color rgb="FF000000"/>
        <rFont val="Arial"/>
        <family val="2"/>
      </rPr>
      <t xml:space="preserve"> is the Department of Social Services. The full measure description and package details appear in Budget Paper No.  2 under the Social Services portfolio.</t>
    </r>
  </si>
  <si>
    <r>
      <t>(b)</t>
    </r>
    <r>
      <rPr>
        <sz val="7"/>
        <color rgb="FF000000"/>
        <rFont val="Times New Roman"/>
        <family val="1"/>
      </rPr>
      <t xml:space="preserve">  </t>
    </r>
    <r>
      <rPr>
        <sz val="8"/>
        <color rgb="FF000000"/>
        <rFont val="Arial"/>
        <family val="2"/>
      </rPr>
      <t xml:space="preserve">The lead entity for measure </t>
    </r>
    <r>
      <rPr>
        <i/>
        <sz val="8"/>
        <color rgb="FF000000"/>
        <rFont val="Arial"/>
        <family val="2"/>
      </rPr>
      <t>First Nations Justice</t>
    </r>
    <r>
      <rPr>
        <sz val="8"/>
        <color rgb="FF000000"/>
        <rFont val="Arial"/>
        <family val="2"/>
      </rPr>
      <t xml:space="preserve"> is the Attorney-General's Department. The full measure description and package details appear in Budget Paper No. 2 under the Attorney-General's portfolio.</t>
    </r>
  </si>
  <si>
    <r>
      <t>(c)</t>
    </r>
    <r>
      <rPr>
        <sz val="7"/>
        <rFont val="Times New Roman"/>
        <family val="1"/>
      </rPr>
      <t xml:space="preserve">   </t>
    </r>
    <r>
      <rPr>
        <sz val="8"/>
        <rFont val="Arial"/>
        <family val="2"/>
      </rPr>
      <t>This funding is part of the Government's $27.7 million election commitment to establish a Makarrata Commission to implement the Uluru Statement from the Heart.</t>
    </r>
  </si>
  <si>
    <r>
      <t>(d)</t>
    </r>
    <r>
      <rPr>
        <sz val="7"/>
        <color rgb="FF000000"/>
        <rFont val="Times New Roman"/>
        <family val="1"/>
      </rPr>
      <t xml:space="preserve">  </t>
    </r>
    <r>
      <rPr>
        <sz val="8"/>
        <color rgb="FF000000"/>
        <rFont val="Arial"/>
        <family val="2"/>
      </rPr>
      <t xml:space="preserve">The lead entity for measure </t>
    </r>
    <r>
      <rPr>
        <i/>
        <sz val="8"/>
        <color rgb="FF000000"/>
        <rFont val="Arial"/>
        <family val="2"/>
      </rPr>
      <t>Next Phase of Natural Heritage Funding</t>
    </r>
    <r>
      <rPr>
        <sz val="8"/>
        <color rgb="FF000000"/>
        <rFont val="Arial"/>
        <family val="2"/>
      </rPr>
      <t xml:space="preserve"> is the Department of Climate Change, Energy, the Environment and Water. The full measure description and package details appear in Budget Paper No. 2 under the Climate Change, Energy, the Environment and Water portfolio.</t>
    </r>
  </si>
  <si>
    <r>
      <t>(e)</t>
    </r>
    <r>
      <rPr>
        <sz val="7"/>
        <color rgb="FF000000"/>
        <rFont val="Times New Roman"/>
        <family val="1"/>
      </rPr>
      <t xml:space="preserve">  </t>
    </r>
    <r>
      <rPr>
        <sz val="8"/>
        <color rgb="FF000000"/>
        <rFont val="Arial"/>
        <family val="2"/>
      </rPr>
      <t xml:space="preserve">The lead entity for measure </t>
    </r>
    <r>
      <rPr>
        <i/>
        <sz val="8"/>
        <color rgb="FF000000"/>
        <rFont val="Arial"/>
        <family val="2"/>
      </rPr>
      <t>Responsible Investment to Grow Our Regions</t>
    </r>
    <r>
      <rPr>
        <sz val="8"/>
        <color rgb="FF000000"/>
        <rFont val="Arial"/>
        <family val="2"/>
      </rPr>
      <t xml:space="preserve"> is the Department of Infrastructure, Transport, Regional Development, Communications and the Arts. The full measure description and package details appear in Budget Paper No. 2 under the Infrastructure, Transport, Regional Development, Communications and the Arts portfolio.</t>
    </r>
  </si>
  <si>
    <r>
      <t>(f)</t>
    </r>
    <r>
      <rPr>
        <sz val="7"/>
        <color rgb="FF000000"/>
        <rFont val="Times New Roman"/>
        <family val="1"/>
      </rPr>
      <t xml:space="preserve">   </t>
    </r>
    <r>
      <rPr>
        <sz val="8"/>
        <color rgb="FF000000"/>
        <rFont val="Arial"/>
        <family val="2"/>
      </rPr>
      <t>This measure includes a payment to the Northern Territory Government of $100.0 million over two years, which will be made by the Department of the Treasury</t>
    </r>
  </si>
  <si>
    <r>
      <t>(g)</t>
    </r>
    <r>
      <rPr>
        <sz val="7"/>
        <color rgb="FF000000"/>
        <rFont val="Times New Roman"/>
        <family val="1"/>
      </rPr>
      <t xml:space="preserve">  </t>
    </r>
    <r>
      <rPr>
        <sz val="8"/>
        <color rgb="FF000000"/>
        <rFont val="Arial"/>
        <family val="2"/>
      </rPr>
      <t>This is a cross portfolio measure. The full measure description and package details appear in Budget Paper No. 2 under Cross Portfolio.</t>
    </r>
  </si>
  <si>
    <r>
      <t>(h)</t>
    </r>
    <r>
      <rPr>
        <sz val="7"/>
        <color rgb="FF000000"/>
        <rFont val="Times New Roman"/>
        <family val="1"/>
      </rPr>
      <t xml:space="preserve">  </t>
    </r>
    <r>
      <rPr>
        <sz val="8"/>
        <color rgb="FF000000"/>
        <rFont val="Arial"/>
        <family val="2"/>
      </rPr>
      <t>This measure includes a payment to the South Australian Government of $0.5 million over two years, which will be made by the Department of the Treasury.</t>
    </r>
  </si>
  <si>
    <r>
      <t>(i)</t>
    </r>
    <r>
      <rPr>
        <sz val="7"/>
        <color rgb="FF000000"/>
        <rFont val="Times New Roman"/>
        <family val="1"/>
      </rPr>
      <t xml:space="preserve">    </t>
    </r>
    <r>
      <rPr>
        <sz val="8"/>
        <color rgb="FF000000"/>
        <rFont val="Arial"/>
        <family val="2"/>
      </rPr>
      <t xml:space="preserve">The lead entity for measure </t>
    </r>
    <r>
      <rPr>
        <i/>
        <sz val="8"/>
        <color rgb="FF000000"/>
        <rFont val="Arial"/>
        <family val="2"/>
      </rPr>
      <t>Strengthening First Nations Health</t>
    </r>
    <r>
      <rPr>
        <sz val="8"/>
        <color rgb="FF000000"/>
        <rFont val="Arial"/>
        <family val="2"/>
      </rPr>
      <t xml:space="preserve"> is the Department of Health. The full measure description and package details appear in Budget Paper No. 2 under the Health portfolio.</t>
    </r>
  </si>
  <si>
    <t>Figures displayed as a negative (-) represent a decrease in funds and a positive (+) represent an increase in funds.</t>
  </si>
  <si>
    <r>
      <t>(a)</t>
    </r>
    <r>
      <rPr>
        <sz val="7"/>
        <color rgb="FF000000"/>
        <rFont val="Times New Roman"/>
        <family val="1"/>
      </rPr>
      <t xml:space="preserve">  </t>
    </r>
    <r>
      <rPr>
        <sz val="8"/>
        <color rgb="FF000000"/>
        <rFont val="Arial"/>
        <family val="2"/>
      </rPr>
      <t xml:space="preserve">A decision that reallocated funding within Administered programs 1.1, 1.2, 1.4, and 1.5 from 2020-21 across the forward estimates, terminates in 2024-25. </t>
    </r>
  </si>
  <si>
    <r>
      <t>(b)</t>
    </r>
    <r>
      <rPr>
        <sz val="7"/>
        <color rgb="FF000000"/>
        <rFont val="Times New Roman"/>
        <family val="1"/>
      </rPr>
      <t xml:space="preserve">  </t>
    </r>
    <r>
      <rPr>
        <sz val="8"/>
        <color rgb="FF000000"/>
        <rFont val="Arial"/>
        <family val="2"/>
      </rPr>
      <t>The purpose of the Indigenous Land and Sea Corporation Funding (ILSCF) Special Account is to make the annual and discretionary additional payments to the Indigenous Land and Sea Corporation (ILSC). Funds are received from the Aboriginal and Torres Strait Islander Land and Sea Future Fund (ATSILSFF) Special Account managed by the Future Fund Agency and Board of Guardians under the Finance Portfolio.</t>
    </r>
  </si>
  <si>
    <r>
      <t>(c)</t>
    </r>
    <r>
      <rPr>
        <sz val="7"/>
        <color rgb="FF000000"/>
        <rFont val="Times New Roman"/>
        <family val="1"/>
      </rPr>
      <t xml:space="preserve">   </t>
    </r>
    <r>
      <rPr>
        <sz val="8"/>
        <color rgb="FF000000"/>
        <rFont val="Arial"/>
        <family val="2"/>
      </rPr>
      <t>Expenses not requiring appropriation in the Budget year are made up of depreciation expenses, amortisation expenses, make good expenses, audit fees and other services provided free of charge.</t>
    </r>
  </si>
  <si>
    <t>(d)  Program 1.2: Children and Schooling includes the National Partnership on Northern Territory Remote Aboriginal Investment (Non-Government Schools) with payments of $3.6 million to the Northern Territory in 2022-23. Information on the terms and conditions can be found in the National Partnership on the Northern Territory Remote Aboriginal Investment here. Terms and conditions are made under authority from section 7(2) of the COAG Reform Fund Act 2008 and the Intergovernmental Agreement on Federal Financial Relations. The National Partnership on Northern Territory Remote Aboriginal Investment is expected to expire on 30 June 2024.</t>
  </si>
  <si>
    <r>
      <t>(e)</t>
    </r>
    <r>
      <rPr>
        <sz val="7"/>
        <color rgb="FF000000"/>
        <rFont val="Times New Roman"/>
        <family val="1"/>
      </rPr>
      <t xml:space="preserve">  </t>
    </r>
    <r>
      <rPr>
        <sz val="8"/>
        <color rgb="FF000000"/>
        <rFont val="Arial"/>
        <family val="2"/>
      </rPr>
      <t>The expense in Program 1.5: Remote Australia Strategies increases in 2023-24 due to an ongoing provision established for the Commonwealth's liability for housing leases in the Northern Territory.</t>
    </r>
  </si>
  <si>
    <r>
      <t>(f)</t>
    </r>
    <r>
      <rPr>
        <sz val="7"/>
        <color rgb="FF000000"/>
        <rFont val="Times New Roman"/>
        <family val="1"/>
      </rPr>
      <t xml:space="preserve">   </t>
    </r>
    <r>
      <rPr>
        <sz val="8"/>
        <color rgb="FF000000"/>
        <rFont val="Arial"/>
        <family val="2"/>
      </rPr>
      <t>Departmental appropriation splits and totals are indicative estimates and may change in the course of the Budget year as government priorities change.</t>
    </r>
  </si>
  <si>
    <r>
      <t>(g)</t>
    </r>
    <r>
      <rPr>
        <sz val="7"/>
        <color rgb="FF000000"/>
        <rFont val="Times New Roman"/>
        <family val="1"/>
      </rPr>
      <t xml:space="preserve">  </t>
    </r>
    <r>
      <rPr>
        <sz val="8"/>
        <color rgb="FF000000"/>
        <rFont val="Arial"/>
        <family val="2"/>
      </rPr>
      <t>Estimated expenses incurred in relation to receipts retained under section 74 of the PGPA Act.</t>
    </r>
  </si>
  <si>
    <r>
      <t>(a)</t>
    </r>
    <r>
      <rPr>
        <sz val="7"/>
        <color rgb="FF000000"/>
        <rFont val="Times New Roman"/>
        <family val="1"/>
      </rPr>
      <t xml:space="preserve">    </t>
    </r>
    <r>
      <rPr>
        <sz val="8"/>
        <color rgb="FF000000"/>
        <rFont val="Arial"/>
        <family val="2"/>
      </rPr>
      <t>Supplier expense in 2022-23 includes a number of terminating measures.</t>
    </r>
  </si>
  <si>
    <r>
      <t>(b)</t>
    </r>
    <r>
      <rPr>
        <sz val="7"/>
        <color rgb="FF000000"/>
        <rFont val="Times New Roman"/>
        <family val="1"/>
      </rPr>
      <t xml:space="preserve">    </t>
    </r>
    <r>
      <rPr>
        <sz val="8"/>
        <color rgb="FF000000"/>
        <rFont val="Arial"/>
        <family val="2"/>
      </rPr>
      <t xml:space="preserve">Finance costs primarily relates to interest on lease liabilities recognised under AASB 16 </t>
    </r>
    <r>
      <rPr>
        <i/>
        <sz val="8"/>
        <color rgb="FF000000"/>
        <rFont val="Arial"/>
        <family val="2"/>
      </rPr>
      <t>Leases</t>
    </r>
    <r>
      <rPr>
        <sz val="8"/>
        <color rgb="FF000000"/>
        <rFont val="Arial"/>
        <family val="2"/>
      </rPr>
      <t>.</t>
    </r>
  </si>
  <si>
    <r>
      <t>(c)</t>
    </r>
    <r>
      <rPr>
        <sz val="7"/>
        <color rgb="FF000000"/>
        <rFont val="Times New Roman"/>
        <family val="1"/>
      </rPr>
      <t xml:space="preserve">    </t>
    </r>
    <r>
      <rPr>
        <sz val="8"/>
        <color rgb="FF000000"/>
        <rFont val="Arial"/>
        <family val="2"/>
      </rPr>
      <t>From 2010-11, the Government introduced net cash appropriation arrangements. This involved Bill 1 revenue appropriations for the depreciation and amortisation expenses of Non-Corporate Commonwealth Entities were replaced with a separate capital budget (the departmental capital budget, or DCB) provided through Bill 1 equity appropriations. For information regarding DCBs, please refer to Table 3.5 Departmental Capital Budget Statement.</t>
    </r>
  </si>
  <si>
    <r>
      <t xml:space="preserve">Applies to leases under AASB 16 </t>
    </r>
    <r>
      <rPr>
        <i/>
        <sz val="9.5"/>
        <color theme="1"/>
        <rFont val="Book Antiqua"/>
        <family val="1"/>
      </rPr>
      <t>Leases</t>
    </r>
    <r>
      <rPr>
        <sz val="9.5"/>
        <color theme="1"/>
        <rFont val="Book Antiqua"/>
        <family val="1"/>
      </rPr>
      <t>.</t>
    </r>
  </si>
  <si>
    <r>
      <t>(a)</t>
    </r>
    <r>
      <rPr>
        <sz val="7"/>
        <rFont val="Times New Roman"/>
        <family val="1"/>
      </rPr>
      <t xml:space="preserve">    </t>
    </r>
    <r>
      <rPr>
        <sz val="8"/>
        <color rgb="FF000000"/>
        <rFont val="Arial"/>
        <family val="2"/>
      </rPr>
      <t xml:space="preserve">Includes ROU assets as defined under AASB 16 </t>
    </r>
    <r>
      <rPr>
        <i/>
        <sz val="8"/>
        <color rgb="FF000000"/>
        <rFont val="Arial"/>
        <family val="2"/>
      </rPr>
      <t>Leases</t>
    </r>
    <r>
      <rPr>
        <sz val="8"/>
        <color rgb="FF000000"/>
        <rFont val="Arial"/>
        <family val="2"/>
      </rPr>
      <t>, implemented in 2019-20.</t>
    </r>
  </si>
  <si>
    <r>
      <t>(a)</t>
    </r>
    <r>
      <rPr>
        <sz val="7"/>
        <color rgb="FF000000"/>
        <rFont val="Times New Roman"/>
        <family val="1"/>
      </rPr>
      <t xml:space="preserve">    </t>
    </r>
    <r>
      <rPr>
        <sz val="8"/>
        <color rgb="FF000000"/>
        <rFont val="Arial"/>
        <family val="2"/>
      </rPr>
      <t>Does not include annual finance lease costs. Includes purchases from current and previous years' departmental capital budgets (DCBs).</t>
    </r>
  </si>
  <si>
    <r>
      <t>(a)</t>
    </r>
    <r>
      <rPr>
        <sz val="7"/>
        <color rgb="FF000000"/>
        <rFont val="Times New Roman"/>
        <family val="1"/>
      </rPr>
      <t xml:space="preserve">  </t>
    </r>
    <r>
      <rPr>
        <sz val="8"/>
        <color rgb="FF000000"/>
        <rFont val="Arial"/>
        <family val="2"/>
      </rPr>
      <t>'Appropriation equity' refers to equity injections appropriations provided through Appropriation Bill (No. 2) 2022-23, including Collection Development Acquisition Budget. .</t>
    </r>
  </si>
  <si>
    <r>
      <t>(b)</t>
    </r>
    <r>
      <rPr>
        <sz val="7"/>
        <color rgb="FF000000"/>
        <rFont val="Times New Roman"/>
        <family val="1"/>
      </rPr>
      <t xml:space="preserve">  </t>
    </r>
    <r>
      <rPr>
        <sz val="8"/>
        <color rgb="FF000000"/>
        <rFont val="Arial"/>
        <family val="2"/>
      </rPr>
      <t>‘'Appropriation ordinary annual services' refers to funding provided through Appropriation Bill (No. 1) 2022-23 for depreciation/amortisation expenses DCB or other operational expenses.</t>
    </r>
  </si>
  <si>
    <r>
      <t>(a)</t>
    </r>
    <r>
      <rPr>
        <sz val="7"/>
        <color rgb="FF000000"/>
        <rFont val="Times New Roman"/>
        <family val="1"/>
      </rPr>
      <t xml:space="preserve">  </t>
    </r>
    <r>
      <rPr>
        <sz val="8"/>
        <color rgb="FF000000"/>
        <rFont val="Arial"/>
        <family val="2"/>
      </rPr>
      <t xml:space="preserve">Payment of organisation funding to the Indigenous Land and Sea Corporation is made annually each October, funded through the receipt of funds from the Indigenous Land and Sea Future Fund through the Indigenous Land and Sea Corporation Funding Special Account administered by the NIAA. </t>
    </r>
  </si>
  <si>
    <r>
      <t xml:space="preserve">(a) Includes ROU assets as defined under AASB 16 </t>
    </r>
    <r>
      <rPr>
        <i/>
        <sz val="8"/>
        <color rgb="FF000000"/>
        <rFont val="Arial"/>
        <family val="2"/>
      </rPr>
      <t>Leases</t>
    </r>
    <r>
      <rPr>
        <sz val="8"/>
        <color rgb="FF000000"/>
        <rFont val="Arial"/>
        <family val="2"/>
      </rPr>
      <t>, implemented in 2019-20.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</si>
</sst>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0_);&quot;(&quot;#,##0&quot;)&quot;;&quot;-&quot;_)"/>
    <numFmt numFmtId="165" formatCode="_(* #,##0_);_(* \(#,##0\);_(* &quot;(x)&quot;_);_(@_)"/>
    <numFmt numFmtId="166" formatCode="_-* #,##0_-;\-* #,##0_-;_-* &quot;-&quot;??_-;_-@_-"/>
    <numFmt numFmtId="167" formatCode="#,##0_);\(#,##0\);\-"/>
    <numFmt numFmtId="168" formatCode="_(* #,##0.0_);_(* \(#,##0.0\);_(* &quot;(x)&quot;_);_(@_)"/>
  </numFmts>
  <fonts count="44">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b/>
      <i/>
      <sz val="8"/>
      <name val="Arial"/>
      <family val="2"/>
    </font>
    <font>
      <sz val="11"/>
      <color theme="1"/>
      <name val="Calibri"/>
      <family val="2"/>
      <scheme val="minor"/>
    </font>
    <font>
      <b/>
      <sz val="8"/>
      <color theme="9" tint="-0.249977111117893"/>
      <name val="Arial"/>
      <family val="2"/>
    </font>
    <font>
      <sz val="10"/>
      <color theme="1"/>
      <name val="Arial"/>
      <family val="2"/>
    </font>
    <font>
      <sz val="9"/>
      <color theme="1"/>
      <name val="Arial"/>
      <family val="2"/>
    </font>
    <font>
      <b/>
      <sz val="8"/>
      <color rgb="FFFF0000"/>
      <name val="Arial"/>
      <family val="2"/>
    </font>
    <font>
      <b/>
      <sz val="7.5"/>
      <color rgb="FF7030A0"/>
      <name val="Arial"/>
      <family val="2"/>
    </font>
    <font>
      <sz val="7.5"/>
      <color rgb="FF7030A0"/>
      <name val="Arial"/>
      <family val="2"/>
    </font>
    <font>
      <b/>
      <sz val="11"/>
      <name val="Calibri"/>
      <family val="2"/>
    </font>
    <font>
      <b/>
      <sz val="10"/>
      <color rgb="FFFF0000"/>
      <name val="Arial"/>
      <family val="2"/>
    </font>
    <font>
      <sz val="8"/>
      <color theme="1"/>
      <name val="Arial"/>
      <family val="2"/>
    </font>
    <font>
      <sz val="8"/>
      <color theme="9" tint="-0.249977111117893"/>
      <name val="Arial"/>
      <family val="2"/>
    </font>
    <font>
      <sz val="8"/>
      <color indexed="8"/>
      <name val="Arial Unicode MS"/>
      <family val="2"/>
    </font>
    <font>
      <sz val="8"/>
      <color indexed="8"/>
      <name val="Arial"/>
      <family val="1"/>
      <charset val="1"/>
    </font>
    <font>
      <b/>
      <sz val="8"/>
      <color indexed="8"/>
      <name val="Arial"/>
      <family val="1"/>
      <charset val="1"/>
    </font>
    <font>
      <b/>
      <sz val="7.5"/>
      <color theme="9"/>
      <name val="Arial"/>
      <family val="2"/>
    </font>
    <font>
      <sz val="8"/>
      <color rgb="FF000000"/>
      <name val="Arial"/>
      <family val="2"/>
    </font>
    <font>
      <sz val="7"/>
      <color rgb="FF000000"/>
      <name val="Times New Roman"/>
      <family val="1"/>
    </font>
    <font>
      <b/>
      <sz val="8"/>
      <color rgb="FF000000"/>
      <name val="Arial"/>
      <family val="1"/>
      <charset val="1"/>
    </font>
    <font>
      <sz val="8"/>
      <color rgb="FF000000"/>
      <name val="Arial"/>
      <family val="1"/>
      <charset val="1"/>
    </font>
    <font>
      <sz val="9.5"/>
      <color theme="1"/>
      <name val="Book Antiqua"/>
      <family val="1"/>
    </font>
    <font>
      <i/>
      <sz val="8"/>
      <color rgb="FF000000"/>
      <name val="Arial"/>
      <family val="2"/>
    </font>
    <font>
      <sz val="7"/>
      <name val="Times New Roman"/>
      <family val="1"/>
    </font>
    <font>
      <i/>
      <sz val="9.5"/>
      <color theme="1"/>
      <name val="Book Antiqua"/>
      <family val="1"/>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rgb="FFEAEAEA"/>
        <bgColor indexed="64"/>
      </patternFill>
    </fill>
  </fills>
  <borders count="27">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indexed="64"/>
      </top>
      <bottom style="hair">
        <color theme="1"/>
      </bottom>
      <diagonal/>
    </border>
    <border>
      <left/>
      <right/>
      <top style="hair">
        <color auto="1"/>
      </top>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theme="1"/>
      </top>
      <bottom/>
      <diagonal/>
    </border>
    <border>
      <left/>
      <right/>
      <top style="hair">
        <color indexed="8"/>
      </top>
      <bottom/>
      <diagonal/>
    </border>
    <border>
      <left/>
      <right/>
      <top style="hair">
        <color auto="1"/>
      </top>
      <bottom style="hair">
        <color auto="1"/>
      </bottom>
      <diagonal/>
    </border>
    <border>
      <left/>
      <right/>
      <top style="hair">
        <color auto="1"/>
      </top>
      <bottom style="hair">
        <color auto="1"/>
      </bottom>
      <diagonal/>
    </border>
    <border>
      <left/>
      <right/>
      <top/>
      <bottom style="hair">
        <color indexed="8"/>
      </bottom>
      <diagonal/>
    </border>
    <border>
      <left/>
      <right/>
      <top/>
      <bottom style="hair">
        <color indexed="64"/>
      </bottom>
      <diagonal/>
    </border>
    <border>
      <left/>
      <right/>
      <top/>
      <bottom style="hair">
        <color auto="1"/>
      </bottom>
      <diagonal/>
    </border>
    <border>
      <left/>
      <right/>
      <top/>
      <bottom style="hair">
        <color indexed="64"/>
      </bottom>
      <diagonal/>
    </border>
    <border>
      <left/>
      <right/>
      <top style="hair">
        <color auto="1"/>
      </top>
      <bottom style="hair">
        <color indexed="8"/>
      </bottom>
      <diagonal/>
    </border>
    <border>
      <left/>
      <right/>
      <top/>
      <bottom style="hair">
        <color auto="1"/>
      </bottom>
      <diagonal/>
    </border>
    <border>
      <left/>
      <right/>
      <top style="hair">
        <color auto="1"/>
      </top>
      <bottom style="hair">
        <color auto="1"/>
      </bottom>
      <diagonal/>
    </border>
    <border>
      <left/>
      <right/>
      <top style="hair">
        <color theme="1"/>
      </top>
      <bottom style="hair">
        <color indexed="64"/>
      </bottom>
      <diagonal/>
    </border>
  </borders>
  <cellStyleXfs count="16">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1" fillId="0" borderId="0"/>
    <xf numFmtId="0" fontId="2" fillId="0" borderId="0"/>
    <xf numFmtId="0" fontId="9" fillId="0" borderId="0">
      <alignment vertical="center"/>
    </xf>
    <xf numFmtId="0" fontId="9" fillId="0" borderId="0"/>
    <xf numFmtId="0" fontId="2" fillId="0" borderId="0"/>
    <xf numFmtId="0" fontId="16" fillId="0" borderId="0"/>
    <xf numFmtId="0" fontId="2" fillId="0" borderId="0"/>
    <xf numFmtId="0" fontId="2" fillId="0" borderId="0">
      <alignment vertical="center"/>
    </xf>
    <xf numFmtId="0" fontId="2" fillId="0" borderId="0">
      <alignment vertical="center"/>
    </xf>
    <xf numFmtId="0" fontId="23" fillId="0" borderId="0"/>
    <xf numFmtId="43" fontId="21" fillId="0" borderId="0" applyFont="0" applyFill="0" applyBorder="0" applyAlignment="0" applyProtection="0"/>
  </cellStyleXfs>
  <cellXfs count="484">
    <xf numFmtId="0" fontId="0" fillId="0" borderId="0" xfId="0"/>
    <xf numFmtId="0" fontId="4" fillId="0" borderId="0" xfId="4" applyFont="1" applyAlignment="1">
      <alignment horizontal="right"/>
    </xf>
    <xf numFmtId="0" fontId="4" fillId="0" borderId="0" xfId="4" applyFont="1"/>
    <xf numFmtId="0" fontId="3" fillId="0" borderId="0" xfId="4" applyFont="1" applyFill="1" applyBorder="1"/>
    <xf numFmtId="0" fontId="3" fillId="0" borderId="0" xfId="4" applyFont="1" applyBorder="1"/>
    <xf numFmtId="0" fontId="8" fillId="0" borderId="0" xfId="4" applyFont="1" applyAlignment="1">
      <alignment horizontal="right"/>
    </xf>
    <xf numFmtId="0" fontId="8" fillId="0" borderId="0" xfId="4" applyFont="1" applyFill="1" applyBorder="1"/>
    <xf numFmtId="0" fontId="4" fillId="0" borderId="0" xfId="4" applyFont="1" applyFill="1"/>
    <xf numFmtId="3" fontId="6" fillId="0" borderId="0" xfId="1" applyNumberFormat="1" applyFont="1" applyBorder="1" applyAlignment="1">
      <alignment vertical="center"/>
    </xf>
    <xf numFmtId="0" fontId="11" fillId="0" borderId="0" xfId="8" applyFont="1" applyBorder="1" applyAlignment="1">
      <alignment vertical="center" wrapText="1"/>
    </xf>
    <xf numFmtId="0" fontId="4" fillId="0" borderId="0" xfId="8" applyFont="1" applyBorder="1" applyAlignment="1">
      <alignment horizontal="right"/>
    </xf>
    <xf numFmtId="0" fontId="3" fillId="0" borderId="0" xfId="8" applyFont="1" applyBorder="1" applyAlignment="1">
      <alignment horizontal="right"/>
    </xf>
    <xf numFmtId="0" fontId="6" fillId="0" borderId="0" xfId="8" applyFont="1" applyAlignment="1">
      <alignment vertical="center"/>
    </xf>
    <xf numFmtId="0" fontId="6" fillId="0" borderId="0" xfId="8" applyFont="1" applyBorder="1" applyAlignment="1">
      <alignment vertical="center"/>
    </xf>
    <xf numFmtId="0" fontId="6" fillId="0" borderId="0" xfId="8" applyFont="1" applyAlignment="1">
      <alignment horizontal="left" vertical="center" indent="1"/>
    </xf>
    <xf numFmtId="0" fontId="11" fillId="0" borderId="0" xfId="8" applyFont="1" applyAlignment="1">
      <alignment vertical="center"/>
    </xf>
    <xf numFmtId="0" fontId="3" fillId="2" borderId="0" xfId="4" applyFont="1" applyFill="1"/>
    <xf numFmtId="0" fontId="4" fillId="2" borderId="0" xfId="4" applyFont="1" applyFill="1"/>
    <xf numFmtId="0" fontId="15" fillId="0" borderId="0" xfId="4" applyFont="1"/>
    <xf numFmtId="0" fontId="15" fillId="0" borderId="0" xfId="4" applyFont="1" applyFill="1"/>
    <xf numFmtId="0" fontId="2" fillId="0" borderId="0" xfId="4" applyAlignment="1">
      <alignment horizontal="right"/>
    </xf>
    <xf numFmtId="0" fontId="4" fillId="0" borderId="0" xfId="4" applyFont="1" applyFill="1" applyAlignment="1">
      <alignment horizontal="right"/>
    </xf>
    <xf numFmtId="0" fontId="2" fillId="0" borderId="0" xfId="4" applyFill="1"/>
    <xf numFmtId="0" fontId="2" fillId="0" borderId="0" xfId="4" applyFill="1" applyAlignment="1">
      <alignment horizontal="right"/>
    </xf>
    <xf numFmtId="3" fontId="4" fillId="0" borderId="0" xfId="4" applyNumberFormat="1" applyFont="1" applyFill="1"/>
    <xf numFmtId="3" fontId="4" fillId="0" borderId="0" xfId="4" applyNumberFormat="1" applyFont="1" applyFill="1" applyAlignment="1">
      <alignment horizontal="right"/>
    </xf>
    <xf numFmtId="3" fontId="2" fillId="0" borderId="0" xfId="4" applyNumberFormat="1" applyFill="1"/>
    <xf numFmtId="3" fontId="2" fillId="0" borderId="0" xfId="4" applyNumberFormat="1" applyFill="1" applyAlignment="1">
      <alignment horizontal="right"/>
    </xf>
    <xf numFmtId="0" fontId="4" fillId="2" borderId="0" xfId="4" applyFont="1" applyFill="1" applyAlignment="1">
      <alignment horizontal="right"/>
    </xf>
    <xf numFmtId="0" fontId="3" fillId="2" borderId="0" xfId="4" applyFont="1" applyFill="1" applyAlignment="1">
      <alignment horizontal="right"/>
    </xf>
    <xf numFmtId="0" fontId="6" fillId="0" borderId="0" xfId="0" applyFont="1" applyBorder="1" applyAlignment="1">
      <alignment vertical="center"/>
    </xf>
    <xf numFmtId="0" fontId="6" fillId="0" borderId="0" xfId="0" applyFont="1" applyAlignment="1">
      <alignment vertical="center"/>
    </xf>
    <xf numFmtId="0" fontId="3" fillId="0" borderId="0" xfId="5" applyFont="1" applyFill="1"/>
    <xf numFmtId="0" fontId="4" fillId="0" borderId="0" xfId="5" applyFont="1" applyFill="1"/>
    <xf numFmtId="0" fontId="4" fillId="2" borderId="0" xfId="5" applyFont="1" applyFill="1"/>
    <xf numFmtId="0" fontId="18" fillId="0" borderId="0" xfId="5" applyFont="1" applyFill="1"/>
    <xf numFmtId="0" fontId="17" fillId="0" borderId="0" xfId="5" applyFont="1" applyFill="1"/>
    <xf numFmtId="0" fontId="2" fillId="0" borderId="0" xfId="5" applyFont="1" applyFill="1"/>
    <xf numFmtId="0" fontId="18" fillId="0" borderId="0" xfId="5" applyFont="1"/>
    <xf numFmtId="0" fontId="12" fillId="0" borderId="0" xfId="5" applyFont="1"/>
    <xf numFmtId="0" fontId="12" fillId="0" borderId="0" xfId="5" applyFont="1" applyFill="1"/>
    <xf numFmtId="0" fontId="6" fillId="0" borderId="0" xfId="12" applyFont="1" applyAlignment="1">
      <alignment horizontal="left" vertical="center" indent="1"/>
    </xf>
    <xf numFmtId="2" fontId="6" fillId="0" borderId="0" xfId="9" applyNumberFormat="1" applyFont="1" applyFill="1" applyBorder="1" applyAlignment="1">
      <alignment horizontal="left" vertical="center" indent="1"/>
    </xf>
    <xf numFmtId="3" fontId="6" fillId="0" borderId="0" xfId="1" applyNumberFormat="1" applyFont="1" applyFill="1" applyBorder="1" applyAlignment="1">
      <alignment vertical="center"/>
    </xf>
    <xf numFmtId="0" fontId="6" fillId="0" borderId="0" xfId="9" applyFont="1" applyAlignment="1">
      <alignment vertical="center"/>
    </xf>
    <xf numFmtId="0" fontId="3" fillId="0" borderId="0" xfId="9" applyFont="1" applyAlignment="1">
      <alignment vertical="center"/>
    </xf>
    <xf numFmtId="0" fontId="11" fillId="0" borderId="0" xfId="9" applyFont="1" applyAlignment="1">
      <alignment vertical="center"/>
    </xf>
    <xf numFmtId="0" fontId="6" fillId="0" borderId="0" xfId="9" applyFont="1" applyBorder="1" applyAlignment="1">
      <alignment vertical="center"/>
    </xf>
    <xf numFmtId="0" fontId="3" fillId="0" borderId="0" xfId="4" applyFont="1" applyFill="1"/>
    <xf numFmtId="0" fontId="7" fillId="0" borderId="0" xfId="4" applyFont="1" applyFill="1" applyBorder="1"/>
    <xf numFmtId="164" fontId="4" fillId="0" borderId="0" xfId="2" applyNumberFormat="1" applyFont="1" applyFill="1" applyBorder="1"/>
    <xf numFmtId="164" fontId="8" fillId="0" borderId="0" xfId="4" applyNumberFormat="1" applyFont="1" applyFill="1" applyBorder="1" applyAlignment="1">
      <alignment horizontal="right"/>
    </xf>
    <xf numFmtId="165" fontId="4" fillId="0" borderId="0" xfId="4" applyNumberFormat="1" applyFont="1" applyFill="1" applyBorder="1" applyAlignment="1">
      <alignment horizontal="right"/>
    </xf>
    <xf numFmtId="164" fontId="6" fillId="0" borderId="0" xfId="1" applyNumberFormat="1" applyFont="1" applyFill="1" applyBorder="1" applyAlignment="1">
      <alignment horizontal="right" vertical="center"/>
    </xf>
    <xf numFmtId="164" fontId="4" fillId="0" borderId="0" xfId="9" applyNumberFormat="1" applyFont="1" applyFill="1" applyBorder="1" applyAlignment="1">
      <alignment horizontal="right"/>
    </xf>
    <xf numFmtId="164" fontId="3" fillId="0" borderId="0" xfId="9" applyNumberFormat="1" applyFont="1" applyFill="1" applyBorder="1" applyAlignment="1">
      <alignment horizontal="right"/>
    </xf>
    <xf numFmtId="164" fontId="11" fillId="0" borderId="0" xfId="3" applyNumberFormat="1" applyFont="1" applyBorder="1" applyAlignment="1">
      <alignment vertical="center"/>
    </xf>
    <xf numFmtId="164" fontId="6" fillId="0" borderId="0" xfId="3" applyNumberFormat="1" applyFont="1" applyBorder="1" applyAlignment="1">
      <alignment horizontal="left" vertical="center" indent="1"/>
    </xf>
    <xf numFmtId="164" fontId="11" fillId="0" borderId="0" xfId="9" applyNumberFormat="1" applyFont="1" applyBorder="1" applyAlignment="1">
      <alignment vertical="center"/>
    </xf>
    <xf numFmtId="164" fontId="6" fillId="0" borderId="1" xfId="1" applyNumberFormat="1" applyFont="1" applyBorder="1" applyAlignment="1">
      <alignment vertical="center"/>
    </xf>
    <xf numFmtId="164" fontId="11" fillId="0" borderId="0" xfId="9" applyNumberFormat="1" applyFont="1" applyBorder="1" applyAlignment="1">
      <alignment horizontal="left" vertical="center"/>
    </xf>
    <xf numFmtId="164" fontId="6" fillId="0" borderId="0" xfId="3" applyNumberFormat="1" applyFont="1" applyBorder="1" applyAlignment="1">
      <alignment horizontal="left" vertical="center" indent="2"/>
    </xf>
    <xf numFmtId="164" fontId="14" fillId="0" borderId="3" xfId="1" applyNumberFormat="1" applyFont="1" applyBorder="1" applyAlignment="1">
      <alignment vertical="center"/>
    </xf>
    <xf numFmtId="164" fontId="11" fillId="0" borderId="0" xfId="1" applyNumberFormat="1" applyFont="1" applyBorder="1" applyAlignment="1">
      <alignment vertical="center"/>
    </xf>
    <xf numFmtId="164" fontId="4" fillId="0" borderId="0" xfId="9" applyNumberFormat="1" applyFont="1" applyBorder="1" applyAlignment="1">
      <alignment horizontal="left" vertical="center" indent="1"/>
    </xf>
    <xf numFmtId="164" fontId="6" fillId="0" borderId="0" xfId="1" applyNumberFormat="1" applyFont="1" applyFill="1" applyBorder="1" applyAlignment="1">
      <alignment vertical="center"/>
    </xf>
    <xf numFmtId="164" fontId="6" fillId="0" borderId="0" xfId="9" applyNumberFormat="1" applyFont="1" applyFill="1" applyBorder="1" applyAlignment="1">
      <alignment horizontal="left" vertical="center" indent="1"/>
    </xf>
    <xf numFmtId="164" fontId="6" fillId="0" borderId="0" xfId="9" applyNumberFormat="1" applyFont="1" applyFill="1" applyBorder="1" applyAlignment="1">
      <alignment horizontal="left" vertical="center" indent="2"/>
    </xf>
    <xf numFmtId="164" fontId="6" fillId="0" borderId="0" xfId="9" applyNumberFormat="1" applyFont="1" applyAlignment="1">
      <alignment vertical="center"/>
    </xf>
    <xf numFmtId="164" fontId="8" fillId="0" borderId="0" xfId="4" applyNumberFormat="1" applyFont="1" applyFill="1" applyBorder="1"/>
    <xf numFmtId="164" fontId="11" fillId="0" borderId="4" xfId="9" applyNumberFormat="1" applyFont="1" applyBorder="1" applyAlignment="1">
      <alignment horizontal="left" vertical="center"/>
    </xf>
    <xf numFmtId="0" fontId="8" fillId="0" borderId="0" xfId="4" applyFont="1"/>
    <xf numFmtId="0" fontId="8" fillId="0" borderId="0" xfId="4" applyFont="1" applyFill="1"/>
    <xf numFmtId="164" fontId="7" fillId="0" borderId="0" xfId="4" applyNumberFormat="1" applyFont="1" applyFill="1" applyBorder="1"/>
    <xf numFmtId="164" fontId="4" fillId="0" borderId="0" xfId="5" applyNumberFormat="1" applyFont="1" applyFill="1" applyBorder="1" applyAlignment="1">
      <alignment horizontal="left" vertical="center" indent="1"/>
    </xf>
    <xf numFmtId="0" fontId="4" fillId="0" borderId="0" xfId="8" applyFont="1" applyFill="1" applyBorder="1" applyAlignment="1">
      <alignment horizontal="right"/>
    </xf>
    <xf numFmtId="0" fontId="3" fillId="0" borderId="0" xfId="8" applyFont="1" applyFill="1" applyBorder="1" applyAlignment="1">
      <alignment horizontal="right"/>
    </xf>
    <xf numFmtId="164" fontId="6" fillId="0" borderId="0" xfId="3" applyNumberFormat="1" applyFont="1" applyFill="1" applyBorder="1" applyAlignment="1">
      <alignment horizontal="left" vertical="center" indent="1"/>
    </xf>
    <xf numFmtId="0" fontId="22" fillId="0" borderId="0" xfId="8" applyFont="1" applyAlignment="1">
      <alignment vertical="center"/>
    </xf>
    <xf numFmtId="0" fontId="4" fillId="0" borderId="11" xfId="4" applyFont="1" applyBorder="1"/>
    <xf numFmtId="164" fontId="3" fillId="0" borderId="0" xfId="3" applyNumberFormat="1" applyFont="1" applyBorder="1" applyAlignment="1">
      <alignment horizontal="left" vertical="center" wrapText="1"/>
    </xf>
    <xf numFmtId="164" fontId="3" fillId="0" borderId="11" xfId="9" applyNumberFormat="1" applyFont="1" applyFill="1" applyBorder="1" applyAlignment="1"/>
    <xf numFmtId="164" fontId="11" fillId="3" borderId="0" xfId="1" applyNumberFormat="1" applyFont="1" applyFill="1" applyBorder="1" applyAlignment="1">
      <alignment vertical="center"/>
    </xf>
    <xf numFmtId="0" fontId="11" fillId="0" borderId="13" xfId="0" applyFont="1" applyFill="1" applyBorder="1" applyAlignment="1">
      <alignment vertical="center"/>
    </xf>
    <xf numFmtId="164" fontId="4" fillId="4" borderId="0" xfId="4" applyNumberFormat="1" applyFont="1" applyFill="1" applyBorder="1" applyAlignment="1">
      <alignment horizontal="right"/>
    </xf>
    <xf numFmtId="0" fontId="2" fillId="0" borderId="0" xfId="4"/>
    <xf numFmtId="164" fontId="4" fillId="0" borderId="0" xfId="0" applyNumberFormat="1" applyFont="1" applyFill="1" applyBorder="1" applyAlignment="1">
      <alignment horizontal="right"/>
    </xf>
    <xf numFmtId="164" fontId="6" fillId="0" borderId="0" xfId="1" applyNumberFormat="1" applyFont="1" applyBorder="1" applyAlignment="1">
      <alignment vertical="center"/>
    </xf>
    <xf numFmtId="164" fontId="11" fillId="0" borderId="0" xfId="3" applyNumberFormat="1" applyFont="1" applyBorder="1" applyAlignment="1">
      <alignment horizontal="left" vertical="center"/>
    </xf>
    <xf numFmtId="164" fontId="11" fillId="0" borderId="12" xfId="1" applyNumberFormat="1" applyFont="1" applyBorder="1" applyAlignment="1">
      <alignment vertical="center"/>
    </xf>
    <xf numFmtId="164" fontId="6" fillId="0" borderId="0" xfId="9" applyNumberFormat="1" applyFont="1" applyBorder="1" applyAlignment="1">
      <alignment horizontal="left" vertical="center" indent="1"/>
    </xf>
    <xf numFmtId="164" fontId="4" fillId="0" borderId="0" xfId="9" applyNumberFormat="1" applyFont="1" applyFill="1" applyBorder="1" applyAlignment="1">
      <alignment horizontal="left" vertical="center" indent="1"/>
    </xf>
    <xf numFmtId="164" fontId="6" fillId="0" borderId="0" xfId="9" applyNumberFormat="1" applyFont="1" applyFill="1" applyBorder="1" applyAlignment="1">
      <alignment vertical="center"/>
    </xf>
    <xf numFmtId="164" fontId="6" fillId="0" borderId="0" xfId="0" applyNumberFormat="1" applyFont="1" applyFill="1" applyBorder="1" applyAlignment="1">
      <alignment horizontal="left" vertical="center" indent="2"/>
    </xf>
    <xf numFmtId="164" fontId="6" fillId="0" borderId="11" xfId="9" applyNumberFormat="1" applyFont="1" applyBorder="1" applyAlignment="1">
      <alignment vertical="center"/>
    </xf>
    <xf numFmtId="164" fontId="4" fillId="0" borderId="11" xfId="0" applyNumberFormat="1" applyFont="1" applyFill="1" applyBorder="1" applyAlignment="1">
      <alignment wrapText="1"/>
    </xf>
    <xf numFmtId="164" fontId="6" fillId="0" borderId="11" xfId="9" applyNumberFormat="1" applyFont="1" applyFill="1" applyBorder="1" applyAlignment="1">
      <alignment horizontal="right" vertical="center"/>
    </xf>
    <xf numFmtId="164" fontId="6" fillId="0" borderId="0" xfId="9" applyNumberFormat="1" applyFont="1" applyBorder="1" applyAlignment="1">
      <alignment horizontal="left" vertical="center" wrapText="1" indent="1"/>
    </xf>
    <xf numFmtId="164" fontId="11" fillId="0" borderId="0" xfId="3" applyNumberFormat="1" applyFont="1" applyBorder="1" applyAlignment="1">
      <alignment horizontal="left" vertical="center" wrapText="1"/>
    </xf>
    <xf numFmtId="164" fontId="6" fillId="0" borderId="0" xfId="9" applyNumberFormat="1" applyFont="1" applyFill="1" applyBorder="1" applyAlignment="1">
      <alignment horizontal="left" vertical="center" wrapText="1" indent="2"/>
    </xf>
    <xf numFmtId="164" fontId="4" fillId="0" borderId="11" xfId="5" applyNumberFormat="1" applyFont="1" applyFill="1" applyBorder="1"/>
    <xf numFmtId="0" fontId="4" fillId="0" borderId="0" xfId="4" applyFont="1" applyFill="1" applyAlignment="1">
      <alignment horizontal="left" indent="1"/>
    </xf>
    <xf numFmtId="164" fontId="11" fillId="0" borderId="0" xfId="3" applyNumberFormat="1" applyFont="1" applyBorder="1" applyAlignment="1">
      <alignment vertical="center" wrapText="1"/>
    </xf>
    <xf numFmtId="164" fontId="11" fillId="0" borderId="4" xfId="1" applyNumberFormat="1" applyFont="1" applyBorder="1" applyAlignment="1"/>
    <xf numFmtId="164" fontId="12" fillId="0" borderId="0" xfId="5" applyNumberFormat="1" applyFont="1"/>
    <xf numFmtId="0" fontId="24" fillId="0" borderId="0" xfId="0" applyFont="1" applyAlignment="1">
      <alignment vertical="top"/>
    </xf>
    <xf numFmtId="164" fontId="11" fillId="0" borderId="0" xfId="4" applyNumberFormat="1" applyFont="1" applyFill="1" applyAlignment="1">
      <alignment vertical="center"/>
    </xf>
    <xf numFmtId="164" fontId="26" fillId="0" borderId="0" xfId="4" applyNumberFormat="1" applyFont="1" applyFill="1" applyAlignment="1">
      <alignment vertical="top"/>
    </xf>
    <xf numFmtId="164" fontId="4" fillId="0" borderId="0" xfId="13" applyNumberFormat="1" applyFont="1">
      <alignment vertical="center"/>
    </xf>
    <xf numFmtId="164" fontId="11" fillId="0" borderId="0" xfId="13" applyNumberFormat="1" applyFont="1" applyBorder="1" applyAlignment="1">
      <alignment vertical="center"/>
    </xf>
    <xf numFmtId="164" fontId="6" fillId="0" borderId="0" xfId="13" applyNumberFormat="1" applyFont="1" applyBorder="1" applyAlignment="1">
      <alignment vertical="center"/>
    </xf>
    <xf numFmtId="164" fontId="4" fillId="0" borderId="0" xfId="13" applyNumberFormat="1" applyFont="1" applyBorder="1">
      <alignment vertical="center"/>
    </xf>
    <xf numFmtId="164" fontId="4" fillId="0" borderId="0" xfId="13" applyNumberFormat="1" applyFont="1" applyFill="1">
      <alignment vertical="center"/>
    </xf>
    <xf numFmtId="164" fontId="3" fillId="0" borderId="0" xfId="13" applyNumberFormat="1" applyFont="1" applyBorder="1" applyAlignment="1">
      <alignment horizontal="right" vertical="center" wrapText="1"/>
    </xf>
    <xf numFmtId="164" fontId="3" fillId="0" borderId="0" xfId="13" applyNumberFormat="1" applyFont="1">
      <alignment vertical="center"/>
    </xf>
    <xf numFmtId="164" fontId="11" fillId="0" borderId="0" xfId="1" applyNumberFormat="1" applyFont="1" applyFill="1" applyBorder="1" applyAlignment="1">
      <alignment horizontal="right" vertical="center"/>
    </xf>
    <xf numFmtId="164" fontId="4" fillId="0" borderId="0" xfId="13" applyNumberFormat="1" applyFont="1" applyAlignment="1">
      <alignment horizontal="left" vertical="center" indent="1"/>
    </xf>
    <xf numFmtId="164" fontId="11" fillId="0" borderId="0" xfId="3" applyNumberFormat="1" applyFont="1" applyFill="1" applyBorder="1" applyAlignment="1">
      <alignment horizontal="left" vertical="center"/>
    </xf>
    <xf numFmtId="164" fontId="10" fillId="0" borderId="0" xfId="4" applyNumberFormat="1" applyFont="1" applyBorder="1" applyAlignment="1">
      <alignment horizontal="left" vertical="top"/>
    </xf>
    <xf numFmtId="164" fontId="3" fillId="0" borderId="0" xfId="3" applyNumberFormat="1" applyFont="1" applyBorder="1" applyAlignment="1">
      <alignment horizontal="left" vertical="center"/>
    </xf>
    <xf numFmtId="164" fontId="18" fillId="0" borderId="0" xfId="5" applyNumberFormat="1" applyFont="1"/>
    <xf numFmtId="164" fontId="28" fillId="0" borderId="0" xfId="5" applyNumberFormat="1" applyFont="1"/>
    <xf numFmtId="0" fontId="29" fillId="0" borderId="0" xfId="4" applyFont="1"/>
    <xf numFmtId="164" fontId="3" fillId="0" borderId="17" xfId="9" applyNumberFormat="1" applyFont="1" applyFill="1" applyBorder="1" applyAlignment="1">
      <alignment horizontal="right"/>
    </xf>
    <xf numFmtId="164" fontId="3" fillId="0" borderId="0" xfId="9" applyNumberFormat="1" applyFont="1" applyFill="1" applyBorder="1" applyAlignment="1">
      <alignment vertical="center"/>
    </xf>
    <xf numFmtId="164" fontId="4" fillId="0" borderId="0" xfId="9" applyNumberFormat="1" applyFont="1" applyFill="1" applyBorder="1" applyAlignment="1">
      <alignment vertical="center"/>
    </xf>
    <xf numFmtId="164" fontId="3" fillId="0" borderId="0" xfId="9" applyNumberFormat="1" applyFont="1" applyFill="1" applyBorder="1" applyAlignment="1">
      <alignment horizontal="left" vertical="center"/>
    </xf>
    <xf numFmtId="164" fontId="3" fillId="0" borderId="0" xfId="9" applyNumberFormat="1" applyFont="1" applyFill="1" applyBorder="1" applyAlignment="1">
      <alignment horizontal="left" vertical="center" indent="1"/>
    </xf>
    <xf numFmtId="164" fontId="4" fillId="0" borderId="0" xfId="9" applyNumberFormat="1" applyFont="1" applyFill="1" applyBorder="1" applyAlignment="1">
      <alignment horizontal="left" vertical="center" indent="2"/>
    </xf>
    <xf numFmtId="164" fontId="3" fillId="0" borderId="0" xfId="0" applyNumberFormat="1" applyFont="1" applyFill="1" applyBorder="1" applyAlignment="1">
      <alignment horizontal="right" vertical="center" wrapText="1"/>
    </xf>
    <xf numFmtId="164" fontId="4" fillId="0" borderId="0" xfId="4" applyNumberFormat="1" applyFont="1" applyFill="1" applyBorder="1" applyAlignment="1">
      <alignment horizontal="right" vertical="center"/>
    </xf>
    <xf numFmtId="164" fontId="3" fillId="0" borderId="0" xfId="4" applyNumberFormat="1" applyFont="1" applyFill="1" applyBorder="1" applyAlignment="1">
      <alignment vertical="center"/>
    </xf>
    <xf numFmtId="164" fontId="3" fillId="0" borderId="0" xfId="4" applyNumberFormat="1" applyFont="1" applyFill="1" applyBorder="1" applyAlignment="1">
      <alignment vertical="center" wrapText="1"/>
    </xf>
    <xf numFmtId="164" fontId="4" fillId="0" borderId="0" xfId="4" applyNumberFormat="1" applyFont="1" applyFill="1" applyBorder="1" applyAlignment="1">
      <alignment horizontal="left" vertical="center" indent="1"/>
    </xf>
    <xf numFmtId="164" fontId="4" fillId="0" borderId="0" xfId="4" applyNumberFormat="1" applyFont="1" applyFill="1" applyBorder="1" applyAlignment="1">
      <alignment horizontal="left" vertical="center" wrapText="1" indent="1"/>
    </xf>
    <xf numFmtId="164" fontId="6" fillId="0" borderId="0" xfId="9" applyNumberFormat="1" applyFont="1" applyBorder="1" applyAlignment="1">
      <alignment horizontal="left" vertical="center" indent="2"/>
    </xf>
    <xf numFmtId="164" fontId="11" fillId="0" borderId="0" xfId="3" applyNumberFormat="1" applyFont="1" applyBorder="1" applyAlignment="1">
      <alignment horizontal="left" vertical="center" indent="1"/>
    </xf>
    <xf numFmtId="164" fontId="4" fillId="0" borderId="0" xfId="9" applyNumberFormat="1" applyFont="1" applyBorder="1" applyAlignment="1">
      <alignment horizontal="left" vertical="center" indent="2"/>
    </xf>
    <xf numFmtId="164" fontId="6" fillId="0" borderId="0" xfId="9" applyNumberFormat="1" applyFont="1" applyBorder="1" applyAlignment="1">
      <alignment horizontal="left" vertical="center" indent="3"/>
    </xf>
    <xf numFmtId="164" fontId="14" fillId="0" borderId="0" xfId="3" applyNumberFormat="1" applyFont="1" applyBorder="1" applyAlignment="1">
      <alignment horizontal="left" vertical="center" indent="1"/>
    </xf>
    <xf numFmtId="164" fontId="6" fillId="0" borderId="0" xfId="3" applyNumberFormat="1" applyFont="1" applyBorder="1" applyAlignment="1">
      <alignment horizontal="left" vertical="center" indent="3"/>
    </xf>
    <xf numFmtId="164" fontId="11" fillId="0" borderId="0" xfId="9" applyNumberFormat="1" applyFont="1" applyFill="1" applyBorder="1" applyAlignment="1">
      <alignment horizontal="left" vertical="center"/>
    </xf>
    <xf numFmtId="164" fontId="4" fillId="0" borderId="0" xfId="5" applyNumberFormat="1" applyFont="1" applyFill="1" applyBorder="1" applyAlignment="1">
      <alignment horizontal="left" vertical="center" wrapText="1" indent="1"/>
    </xf>
    <xf numFmtId="164" fontId="3" fillId="0" borderId="0" xfId="5" applyNumberFormat="1" applyFont="1" applyFill="1" applyBorder="1" applyAlignment="1">
      <alignment vertical="center"/>
    </xf>
    <xf numFmtId="164" fontId="3" fillId="0" borderId="0" xfId="5" applyNumberFormat="1" applyFont="1" applyFill="1" applyBorder="1" applyAlignment="1">
      <alignment horizontal="left" vertical="center"/>
    </xf>
    <xf numFmtId="0" fontId="4" fillId="0" borderId="14" xfId="4" applyFont="1" applyFill="1" applyBorder="1" applyAlignment="1">
      <alignment horizontal="right" vertical="top" wrapText="1"/>
    </xf>
    <xf numFmtId="164" fontId="4" fillId="0" borderId="0" xfId="4" applyNumberFormat="1" applyFont="1" applyFill="1" applyBorder="1"/>
    <xf numFmtId="164" fontId="4" fillId="0" borderId="0" xfId="4" applyNumberFormat="1" applyFont="1" applyFill="1" applyBorder="1" applyAlignment="1">
      <alignment horizontal="right"/>
    </xf>
    <xf numFmtId="164" fontId="3" fillId="0" borderId="6" xfId="4" applyNumberFormat="1" applyFont="1" applyFill="1" applyBorder="1"/>
    <xf numFmtId="164" fontId="3" fillId="0" borderId="0" xfId="4" applyNumberFormat="1" applyFont="1" applyFill="1" applyBorder="1" applyAlignment="1">
      <alignment horizontal="left" wrapText="1" indent="1"/>
    </xf>
    <xf numFmtId="164" fontId="3" fillId="0" borderId="0" xfId="4" applyNumberFormat="1" applyFont="1" applyFill="1" applyBorder="1" applyAlignment="1">
      <alignment horizontal="left" vertical="center" wrapText="1" indent="1"/>
    </xf>
    <xf numFmtId="164" fontId="4" fillId="0" borderId="0" xfId="4" applyNumberFormat="1" applyFont="1" applyFill="1" applyBorder="1" applyAlignment="1">
      <alignment horizontal="left" vertical="center" wrapText="1" indent="2"/>
    </xf>
    <xf numFmtId="164" fontId="11" fillId="0" borderId="0" xfId="3" applyNumberFormat="1" applyFont="1" applyBorder="1" applyAlignment="1">
      <alignment horizontal="left" vertical="center" indent="2"/>
    </xf>
    <xf numFmtId="164" fontId="11" fillId="0" borderId="14" xfId="1" applyNumberFormat="1" applyFont="1" applyBorder="1" applyAlignment="1"/>
    <xf numFmtId="164" fontId="11" fillId="0" borderId="2" xfId="1" applyNumberFormat="1" applyFont="1" applyBorder="1" applyAlignment="1"/>
    <xf numFmtId="164" fontId="6" fillId="0" borderId="0" xfId="9" applyNumberFormat="1" applyFont="1" applyBorder="1" applyAlignment="1">
      <alignment horizontal="left" vertical="center" wrapText="1" indent="2"/>
    </xf>
    <xf numFmtId="164" fontId="11" fillId="0" borderId="12" xfId="1" applyNumberFormat="1" applyFont="1" applyBorder="1" applyAlignment="1"/>
    <xf numFmtId="164" fontId="6" fillId="0" borderId="0" xfId="1" applyNumberFormat="1" applyFont="1" applyBorder="1" applyAlignment="1"/>
    <xf numFmtId="164" fontId="11" fillId="0" borderId="7" xfId="1" applyNumberFormat="1" applyFont="1" applyBorder="1" applyAlignment="1"/>
    <xf numFmtId="164" fontId="3" fillId="0" borderId="2" xfId="4" applyNumberFormat="1" applyFont="1" applyFill="1" applyBorder="1" applyAlignment="1">
      <alignment vertical="center" wrapText="1"/>
    </xf>
    <xf numFmtId="164" fontId="3" fillId="0" borderId="0" xfId="4" applyNumberFormat="1" applyFont="1" applyFill="1" applyBorder="1" applyAlignment="1">
      <alignment horizontal="right"/>
    </xf>
    <xf numFmtId="164" fontId="3" fillId="0" borderId="0" xfId="4" applyNumberFormat="1" applyFont="1" applyFill="1" applyBorder="1"/>
    <xf numFmtId="0" fontId="25" fillId="0" borderId="0" xfId="4" applyFont="1"/>
    <xf numFmtId="0" fontId="3" fillId="0" borderId="0" xfId="4" applyFont="1" applyFill="1" applyBorder="1" applyAlignment="1">
      <alignment horizontal="centerContinuous" vertical="center"/>
    </xf>
    <xf numFmtId="164" fontId="3" fillId="0" borderId="0" xfId="9" applyNumberFormat="1" applyFont="1" applyFill="1" applyBorder="1" applyAlignment="1">
      <alignment horizontal="left" vertical="center" wrapText="1"/>
    </xf>
    <xf numFmtId="164" fontId="11" fillId="0" borderId="19" xfId="9" applyNumberFormat="1" applyFont="1" applyBorder="1" applyAlignment="1">
      <alignment horizontal="left" vertical="center" wrapText="1"/>
    </xf>
    <xf numFmtId="164" fontId="11" fillId="0" borderId="0" xfId="1" applyNumberFormat="1" applyFont="1" applyBorder="1" applyAlignment="1"/>
    <xf numFmtId="164" fontId="6" fillId="4" borderId="0" xfId="0" applyNumberFormat="1" applyFont="1" applyFill="1" applyBorder="1" applyAlignment="1">
      <alignment horizontal="left" vertical="center"/>
    </xf>
    <xf numFmtId="164" fontId="3" fillId="4" borderId="0" xfId="0" applyNumberFormat="1" applyFont="1" applyFill="1" applyBorder="1" applyAlignment="1">
      <alignment horizontal="right" vertical="center" wrapText="1"/>
    </xf>
    <xf numFmtId="164" fontId="14" fillId="0" borderId="0" xfId="9" applyNumberFormat="1" applyFont="1" applyBorder="1" applyAlignment="1">
      <alignment horizontal="left" vertical="center" indent="1"/>
    </xf>
    <xf numFmtId="164" fontId="14" fillId="0" borderId="0" xfId="9" applyNumberFormat="1" applyFont="1" applyFill="1" applyBorder="1" applyAlignment="1">
      <alignment horizontal="left" vertical="center" wrapText="1"/>
    </xf>
    <xf numFmtId="164" fontId="14" fillId="0" borderId="0" xfId="9" applyNumberFormat="1" applyFont="1" applyFill="1" applyBorder="1" applyAlignment="1">
      <alignment horizontal="left" vertical="center"/>
    </xf>
    <xf numFmtId="164" fontId="14" fillId="0" borderId="0" xfId="9" applyNumberFormat="1" applyFont="1" applyFill="1" applyBorder="1" applyAlignment="1">
      <alignment horizontal="left" vertical="center" indent="1"/>
    </xf>
    <xf numFmtId="164" fontId="14" fillId="0" borderId="0" xfId="9" applyNumberFormat="1" applyFont="1" applyBorder="1" applyAlignment="1">
      <alignment vertical="center" wrapText="1"/>
    </xf>
    <xf numFmtId="164" fontId="6" fillId="0" borderId="0" xfId="9" applyNumberFormat="1" applyFont="1" applyFill="1" applyBorder="1" applyAlignment="1">
      <alignment horizontal="left" vertical="center" wrapText="1" indent="1"/>
    </xf>
    <xf numFmtId="164" fontId="14" fillId="0" borderId="0" xfId="9" applyNumberFormat="1" applyFont="1" applyBorder="1" applyAlignment="1">
      <alignment vertical="center"/>
    </xf>
    <xf numFmtId="164" fontId="14" fillId="0" borderId="0" xfId="3" applyNumberFormat="1" applyFont="1" applyBorder="1" applyAlignment="1">
      <alignment vertical="center"/>
    </xf>
    <xf numFmtId="164" fontId="14" fillId="0" borderId="12" xfId="1" applyNumberFormat="1" applyFont="1" applyBorder="1" applyAlignment="1">
      <alignment vertical="center"/>
    </xf>
    <xf numFmtId="164" fontId="14" fillId="0" borderId="14" xfId="1" applyNumberFormat="1" applyFont="1" applyBorder="1" applyAlignment="1"/>
    <xf numFmtId="164" fontId="13" fillId="0" borderId="3" xfId="1" applyNumberFormat="1" applyFont="1" applyBorder="1" applyAlignment="1"/>
    <xf numFmtId="164" fontId="6" fillId="4" borderId="0" xfId="9" applyNumberFormat="1" applyFont="1" applyFill="1" applyBorder="1" applyAlignment="1">
      <alignment horizontal="left" vertical="center"/>
    </xf>
    <xf numFmtId="0" fontId="6" fillId="0" borderId="0" xfId="0" applyFont="1" applyFill="1"/>
    <xf numFmtId="164" fontId="3" fillId="0" borderId="0" xfId="4" applyNumberFormat="1" applyFont="1" applyFill="1" applyAlignment="1">
      <alignment vertical="top"/>
    </xf>
    <xf numFmtId="0" fontId="6" fillId="0" borderId="11" xfId="0" applyFont="1" applyFill="1" applyBorder="1"/>
    <xf numFmtId="0" fontId="11" fillId="0" borderId="0" xfId="0" applyFont="1" applyFill="1"/>
    <xf numFmtId="164" fontId="13" fillId="0" borderId="0" xfId="0" applyNumberFormat="1" applyFont="1" applyFill="1"/>
    <xf numFmtId="0" fontId="6" fillId="0" borderId="0" xfId="0" applyFont="1" applyFill="1" applyAlignment="1">
      <alignment wrapText="1"/>
    </xf>
    <xf numFmtId="0" fontId="11" fillId="0" borderId="0" xfId="0" applyFont="1" applyFill="1" applyAlignment="1">
      <alignment vertical="top"/>
    </xf>
    <xf numFmtId="0" fontId="6" fillId="0" borderId="0" xfId="0" applyFont="1" applyFill="1" applyAlignment="1">
      <alignment horizontal="left" wrapText="1" indent="2"/>
    </xf>
    <xf numFmtId="0" fontId="6" fillId="0" borderId="0" xfId="0" applyFont="1" applyFill="1" applyAlignment="1">
      <alignment horizontal="left" indent="2"/>
    </xf>
    <xf numFmtId="164" fontId="27" fillId="0" borderId="0" xfId="4" applyNumberFormat="1" applyFont="1" applyFill="1" applyAlignment="1">
      <alignment vertical="top"/>
    </xf>
    <xf numFmtId="0" fontId="27" fillId="0" borderId="0" xfId="4" applyFont="1" applyFill="1" applyAlignment="1">
      <alignment vertical="top"/>
    </xf>
    <xf numFmtId="0" fontId="13" fillId="0" borderId="0" xfId="0" applyFont="1" applyFill="1" applyAlignment="1">
      <alignment wrapText="1"/>
    </xf>
    <xf numFmtId="0" fontId="6" fillId="0" borderId="0" xfId="0" applyFont="1" applyFill="1" applyAlignment="1">
      <alignment horizontal="left" wrapText="1"/>
    </xf>
    <xf numFmtId="0" fontId="13" fillId="0" borderId="0" xfId="0" applyFont="1" applyFill="1"/>
    <xf numFmtId="0" fontId="14" fillId="0" borderId="0" xfId="0" applyFont="1" applyFill="1" applyAlignment="1">
      <alignment wrapText="1"/>
    </xf>
    <xf numFmtId="0" fontId="11" fillId="0" borderId="0" xfId="0" applyFont="1" applyFill="1" applyAlignment="1">
      <alignment wrapText="1"/>
    </xf>
    <xf numFmtId="0" fontId="11" fillId="0" borderId="20" xfId="0" applyFont="1" applyFill="1" applyBorder="1" applyAlignment="1">
      <alignment wrapText="1"/>
    </xf>
    <xf numFmtId="0" fontId="6" fillId="0" borderId="18" xfId="0" applyFont="1" applyFill="1" applyBorder="1"/>
    <xf numFmtId="164" fontId="6" fillId="0" borderId="0" xfId="0" applyNumberFormat="1" applyFont="1" applyFill="1"/>
    <xf numFmtId="164" fontId="4" fillId="0" borderId="0" xfId="13" applyNumberFormat="1" applyFont="1" applyFill="1" applyBorder="1" applyAlignment="1">
      <alignment horizontal="left" vertical="center" wrapText="1" indent="1"/>
    </xf>
    <xf numFmtId="164" fontId="3" fillId="0" borderId="0" xfId="13" applyNumberFormat="1" applyFont="1" applyFill="1" applyBorder="1" applyAlignment="1">
      <alignment horizontal="right" vertical="center" wrapText="1"/>
    </xf>
    <xf numFmtId="164" fontId="6" fillId="0" borderId="0" xfId="3" applyNumberFormat="1" applyFont="1" applyFill="1" applyBorder="1" applyAlignment="1">
      <alignment horizontal="left" vertical="center" wrapText="1" indent="1"/>
    </xf>
    <xf numFmtId="164" fontId="11" fillId="0" borderId="0" xfId="3" applyNumberFormat="1" applyFont="1" applyFill="1" applyBorder="1" applyAlignment="1">
      <alignment horizontal="left" vertical="center" indent="1"/>
    </xf>
    <xf numFmtId="164" fontId="14" fillId="0" borderId="0" xfId="3" applyNumberFormat="1" applyFont="1" applyFill="1" applyBorder="1" applyAlignment="1">
      <alignment horizontal="left" vertical="center" indent="1"/>
    </xf>
    <xf numFmtId="164" fontId="6" fillId="0" borderId="0" xfId="0" applyNumberFormat="1" applyFont="1" applyFill="1" applyBorder="1" applyAlignment="1">
      <alignment horizontal="left" vertical="center"/>
    </xf>
    <xf numFmtId="164" fontId="11" fillId="0" borderId="0" xfId="1" applyNumberFormat="1" applyFont="1" applyFill="1" applyBorder="1" applyAlignment="1">
      <alignment vertical="center"/>
    </xf>
    <xf numFmtId="164" fontId="4" fillId="0" borderId="0" xfId="9" applyNumberFormat="1" applyFont="1" applyFill="1" applyBorder="1" applyAlignment="1">
      <alignment horizontal="left" vertical="center" wrapText="1" indent="1"/>
    </xf>
    <xf numFmtId="164" fontId="14" fillId="0" borderId="0" xfId="3" applyNumberFormat="1" applyFont="1" applyFill="1" applyBorder="1" applyAlignment="1">
      <alignment vertical="center"/>
    </xf>
    <xf numFmtId="164" fontId="11" fillId="0" borderId="0" xfId="9" applyNumberFormat="1" applyFont="1" applyFill="1" applyBorder="1" applyAlignment="1">
      <alignment horizontal="left" vertical="center" wrapText="1"/>
    </xf>
    <xf numFmtId="164" fontId="14" fillId="0" borderId="0" xfId="3" applyNumberFormat="1" applyFont="1" applyFill="1" applyBorder="1" applyAlignment="1">
      <alignment horizontal="left" vertical="center" indent="2"/>
    </xf>
    <xf numFmtId="164" fontId="11" fillId="0" borderId="0" xfId="9" applyNumberFormat="1" applyFont="1" applyFill="1" applyBorder="1" applyAlignment="1">
      <alignment horizontal="left" vertical="center" wrapText="1" indent="1"/>
    </xf>
    <xf numFmtId="164" fontId="13" fillId="4" borderId="3" xfId="1" applyNumberFormat="1" applyFont="1" applyFill="1" applyBorder="1" applyAlignment="1"/>
    <xf numFmtId="0" fontId="13" fillId="0" borderId="18" xfId="0" applyFont="1" applyFill="1" applyBorder="1" applyAlignment="1">
      <alignment horizontal="right" wrapText="1"/>
    </xf>
    <xf numFmtId="165" fontId="4" fillId="0" borderId="0" xfId="4" applyNumberFormat="1" applyFont="1" applyFill="1" applyBorder="1"/>
    <xf numFmtId="164" fontId="4" fillId="0" borderId="0" xfId="9" applyNumberFormat="1" applyFont="1" applyFill="1" applyBorder="1" applyAlignment="1">
      <alignment horizontal="left" vertical="center" wrapText="1" indent="2"/>
    </xf>
    <xf numFmtId="164" fontId="11" fillId="0" borderId="0" xfId="9" applyNumberFormat="1" applyFont="1" applyFill="1" applyAlignment="1">
      <alignment horizontal="left" vertical="center" wrapText="1"/>
    </xf>
    <xf numFmtId="164" fontId="11" fillId="0" borderId="21" xfId="1" applyNumberFormat="1" applyFont="1" applyBorder="1" applyAlignment="1">
      <alignment vertical="center" wrapText="1"/>
    </xf>
    <xf numFmtId="164" fontId="3" fillId="0" borderId="14" xfId="4" applyNumberFormat="1" applyFont="1" applyFill="1" applyBorder="1"/>
    <xf numFmtId="164" fontId="3" fillId="3" borderId="0" xfId="4" applyNumberFormat="1" applyFont="1" applyFill="1" applyBorder="1" applyAlignment="1">
      <alignment horizontal="right" vertical="top"/>
    </xf>
    <xf numFmtId="164" fontId="4" fillId="3" borderId="0" xfId="4" applyNumberFormat="1" applyFont="1" applyFill="1" applyBorder="1" applyAlignment="1">
      <alignment horizontal="right" vertical="top"/>
    </xf>
    <xf numFmtId="164" fontId="3" fillId="3" borderId="18" xfId="4" applyNumberFormat="1" applyFont="1" applyFill="1" applyBorder="1" applyAlignment="1">
      <alignment horizontal="right" vertical="top"/>
    </xf>
    <xf numFmtId="0" fontId="6" fillId="3" borderId="18" xfId="0" applyFont="1" applyFill="1" applyBorder="1" applyAlignment="1">
      <alignment horizontal="right"/>
    </xf>
    <xf numFmtId="165" fontId="4" fillId="3" borderId="0" xfId="4" applyNumberFormat="1" applyFont="1" applyFill="1" applyBorder="1"/>
    <xf numFmtId="164" fontId="4" fillId="3" borderId="0" xfId="13" applyNumberFormat="1" applyFont="1" applyFill="1" applyBorder="1" applyAlignment="1">
      <alignment horizontal="right" vertical="center"/>
    </xf>
    <xf numFmtId="164" fontId="6" fillId="3" borderId="0" xfId="1" applyNumberFormat="1" applyFont="1" applyFill="1" applyBorder="1" applyAlignment="1">
      <alignment vertical="center"/>
    </xf>
    <xf numFmtId="164" fontId="11" fillId="3" borderId="0" xfId="1" applyNumberFormat="1" applyFont="1" applyFill="1" applyBorder="1" applyAlignment="1"/>
    <xf numFmtId="164" fontId="3" fillId="3" borderId="0" xfId="9" applyNumberFormat="1" applyFont="1" applyFill="1" applyBorder="1" applyAlignment="1">
      <alignment horizontal="right"/>
    </xf>
    <xf numFmtId="164" fontId="4" fillId="3" borderId="0" xfId="9" applyNumberFormat="1" applyFont="1" applyFill="1" applyBorder="1" applyAlignment="1">
      <alignment horizontal="right"/>
    </xf>
    <xf numFmtId="164" fontId="3" fillId="3" borderId="17" xfId="9" applyNumberFormat="1" applyFont="1" applyFill="1" applyBorder="1" applyAlignment="1">
      <alignment horizontal="right"/>
    </xf>
    <xf numFmtId="164" fontId="4" fillId="3" borderId="0" xfId="4" applyNumberFormat="1" applyFont="1" applyFill="1" applyBorder="1" applyAlignment="1">
      <alignment horizontal="right"/>
    </xf>
    <xf numFmtId="164" fontId="11" fillId="3" borderId="12" xfId="1" applyNumberFormat="1" applyFont="1" applyFill="1" applyBorder="1" applyAlignment="1">
      <alignment vertical="center"/>
    </xf>
    <xf numFmtId="164" fontId="11" fillId="3" borderId="2" xfId="1" applyNumberFormat="1" applyFont="1" applyFill="1" applyBorder="1" applyAlignment="1"/>
    <xf numFmtId="164" fontId="11" fillId="3" borderId="14" xfId="1" applyNumberFormat="1" applyFont="1" applyFill="1" applyBorder="1" applyAlignment="1"/>
    <xf numFmtId="164" fontId="11" fillId="3" borderId="4" xfId="1" applyNumberFormat="1" applyFont="1" applyFill="1" applyBorder="1" applyAlignment="1"/>
    <xf numFmtId="164" fontId="11" fillId="3" borderId="12" xfId="1" applyNumberFormat="1" applyFont="1" applyFill="1" applyBorder="1" applyAlignment="1"/>
    <xf numFmtId="164" fontId="4" fillId="3" borderId="0" xfId="2" applyNumberFormat="1" applyFont="1" applyFill="1" applyBorder="1"/>
    <xf numFmtId="164" fontId="14" fillId="3" borderId="3" xfId="1" applyNumberFormat="1" applyFont="1" applyFill="1" applyBorder="1" applyAlignment="1">
      <alignment vertical="center"/>
    </xf>
    <xf numFmtId="164" fontId="6" fillId="3" borderId="1" xfId="1" applyNumberFormat="1" applyFont="1" applyFill="1" applyBorder="1" applyAlignment="1">
      <alignment vertical="center"/>
    </xf>
    <xf numFmtId="164" fontId="11" fillId="3" borderId="12" xfId="9" applyNumberFormat="1" applyFont="1" applyFill="1" applyBorder="1" applyAlignment="1"/>
    <xf numFmtId="164" fontId="14" fillId="3" borderId="12" xfId="1" applyNumberFormat="1" applyFont="1" applyFill="1" applyBorder="1" applyAlignment="1">
      <alignment vertical="center"/>
    </xf>
    <xf numFmtId="164" fontId="14" fillId="3" borderId="14" xfId="1" applyNumberFormat="1" applyFont="1" applyFill="1" applyBorder="1" applyAlignment="1"/>
    <xf numFmtId="164" fontId="6" fillId="3" borderId="0" xfId="1" applyNumberFormat="1" applyFont="1" applyFill="1" applyBorder="1" applyAlignment="1"/>
    <xf numFmtId="164" fontId="13" fillId="3" borderId="3" xfId="1" applyNumberFormat="1" applyFont="1" applyFill="1" applyBorder="1" applyAlignment="1"/>
    <xf numFmtId="0" fontId="25" fillId="0" borderId="0" xfId="4" applyFont="1" applyFill="1"/>
    <xf numFmtId="164" fontId="4" fillId="0" borderId="0" xfId="9" applyNumberFormat="1" applyFont="1" applyFill="1" applyBorder="1" applyAlignment="1">
      <alignment horizontal="left" vertical="top" indent="1"/>
    </xf>
    <xf numFmtId="164" fontId="20" fillId="0" borderId="0" xfId="5" applyNumberFormat="1" applyFont="1" applyFill="1" applyBorder="1" applyAlignment="1">
      <alignment horizontal="left" vertical="center"/>
    </xf>
    <xf numFmtId="164" fontId="5" fillId="0" borderId="0" xfId="5" applyNumberFormat="1" applyFont="1" applyFill="1" applyBorder="1" applyAlignment="1">
      <alignment horizontal="left" vertical="center" indent="2"/>
    </xf>
    <xf numFmtId="0" fontId="11" fillId="0" borderId="0" xfId="8" applyFont="1" applyBorder="1" applyAlignment="1">
      <alignment horizontal="left" vertical="center" wrapText="1"/>
    </xf>
    <xf numFmtId="164" fontId="11" fillId="0" borderId="0" xfId="0" applyNumberFormat="1" applyFont="1" applyFill="1" applyBorder="1" applyAlignment="1">
      <alignment horizontal="left" vertical="top" wrapText="1"/>
    </xf>
    <xf numFmtId="164" fontId="6" fillId="0" borderId="0" xfId="9" applyNumberFormat="1" applyFont="1" applyFill="1" applyAlignment="1">
      <alignment horizontal="left" vertical="top" wrapText="1" indent="1"/>
    </xf>
    <xf numFmtId="164" fontId="6" fillId="0" borderId="0" xfId="0" applyNumberFormat="1" applyFont="1" applyFill="1" applyBorder="1" applyAlignment="1">
      <alignment horizontal="left" vertical="top"/>
    </xf>
    <xf numFmtId="164" fontId="11" fillId="0" borderId="0" xfId="3" applyNumberFormat="1" applyFont="1" applyFill="1" applyBorder="1" applyAlignment="1">
      <alignment horizontal="left" vertical="center" wrapText="1"/>
    </xf>
    <xf numFmtId="164" fontId="11" fillId="0" borderId="0" xfId="3" applyNumberFormat="1" applyFont="1" applyFill="1" applyBorder="1" applyAlignment="1">
      <alignment vertical="center"/>
    </xf>
    <xf numFmtId="164" fontId="4" fillId="0" borderId="0" xfId="9" applyNumberFormat="1" applyFont="1" applyFill="1" applyBorder="1" applyAlignment="1">
      <alignment horizontal="right" wrapText="1"/>
    </xf>
    <xf numFmtId="164" fontId="3" fillId="0" borderId="0" xfId="2" applyNumberFormat="1" applyFont="1" applyFill="1" applyBorder="1"/>
    <xf numFmtId="164" fontId="3" fillId="0" borderId="0" xfId="5" applyNumberFormat="1" applyFont="1" applyFill="1" applyBorder="1"/>
    <xf numFmtId="0" fontId="4" fillId="0" borderId="0" xfId="5" applyFont="1" applyFill="1" applyBorder="1"/>
    <xf numFmtId="0" fontId="4" fillId="0" borderId="0" xfId="5" applyFont="1" applyFill="1" applyBorder="1" applyAlignment="1">
      <alignment horizontal="left" vertical="top" wrapText="1"/>
    </xf>
    <xf numFmtId="164" fontId="14" fillId="0" borderId="0" xfId="1" applyNumberFormat="1" applyFont="1" applyBorder="1" applyAlignment="1">
      <alignment vertical="center"/>
    </xf>
    <xf numFmtId="0" fontId="22" fillId="0" borderId="0" xfId="9" applyFont="1" applyAlignment="1">
      <alignment vertical="center"/>
    </xf>
    <xf numFmtId="0" fontId="31" fillId="0" borderId="0" xfId="5" applyFont="1" applyFill="1" applyAlignment="1">
      <alignment horizontal="left"/>
    </xf>
    <xf numFmtId="0" fontId="22" fillId="0" borderId="0" xfId="8" applyFont="1" applyFill="1" applyBorder="1" applyAlignment="1">
      <alignment horizontal="left" vertical="center"/>
    </xf>
    <xf numFmtId="0" fontId="4" fillId="0" borderId="0" xfId="4" applyFont="1" applyAlignment="1">
      <alignment horizontal="left" indent="1"/>
    </xf>
    <xf numFmtId="0" fontId="19" fillId="0" borderId="0" xfId="5" applyFont="1" applyFill="1" applyAlignment="1">
      <alignment vertical="center"/>
    </xf>
    <xf numFmtId="0" fontId="19" fillId="0" borderId="0" xfId="5" applyFont="1" applyAlignment="1">
      <alignment vertical="center"/>
    </xf>
    <xf numFmtId="0" fontId="32" fillId="0" borderId="0" xfId="5" applyFont="1" applyAlignment="1">
      <alignment vertical="center"/>
    </xf>
    <xf numFmtId="164" fontId="6" fillId="0" borderId="0" xfId="9" applyNumberFormat="1" applyFont="1" applyBorder="1" applyAlignment="1">
      <alignment horizontal="left" vertical="center" wrapText="1"/>
    </xf>
    <xf numFmtId="0" fontId="4" fillId="0" borderId="0" xfId="5" applyFont="1" applyFill="1" applyAlignment="1">
      <alignment horizontal="left" vertical="top"/>
    </xf>
    <xf numFmtId="0" fontId="6" fillId="0" borderId="0" xfId="0" applyFont="1" applyFill="1" applyBorder="1" applyAlignment="1">
      <alignment horizontal="left" wrapText="1"/>
    </xf>
    <xf numFmtId="164" fontId="4" fillId="0" borderId="0" xfId="9" applyNumberFormat="1" applyFont="1" applyBorder="1" applyAlignment="1">
      <alignment horizontal="left" vertical="top" wrapText="1" indent="1"/>
    </xf>
    <xf numFmtId="164" fontId="11" fillId="0" borderId="2" xfId="1" applyNumberFormat="1" applyFont="1" applyBorder="1" applyAlignment="1">
      <alignment wrapText="1"/>
    </xf>
    <xf numFmtId="0" fontId="4" fillId="0" borderId="11" xfId="4" applyFont="1" applyFill="1" applyBorder="1" applyAlignment="1">
      <alignment horizontal="right" vertical="top" wrapText="1"/>
    </xf>
    <xf numFmtId="164" fontId="25" fillId="0" borderId="0" xfId="4" applyNumberFormat="1" applyFont="1" applyFill="1" applyAlignment="1">
      <alignment horizontal="left" vertical="top" wrapText="1"/>
    </xf>
    <xf numFmtId="164" fontId="3" fillId="0" borderId="0" xfId="4" applyNumberFormat="1" applyFont="1" applyBorder="1" applyAlignment="1">
      <alignment horizontal="left" vertical="center" indent="1"/>
    </xf>
    <xf numFmtId="164" fontId="11" fillId="0" borderId="0" xfId="13" applyNumberFormat="1" applyFont="1" applyBorder="1" applyAlignment="1">
      <alignment vertical="center" wrapText="1"/>
    </xf>
    <xf numFmtId="164" fontId="4" fillId="0" borderId="15" xfId="13" applyNumberFormat="1" applyFont="1" applyFill="1" applyBorder="1" applyAlignment="1">
      <alignment vertical="center" wrapText="1"/>
    </xf>
    <xf numFmtId="164" fontId="4" fillId="0" borderId="0" xfId="13" applyNumberFormat="1" applyFont="1" applyFill="1" applyBorder="1" applyAlignment="1">
      <alignment horizontal="left" vertical="center" wrapText="1"/>
    </xf>
    <xf numFmtId="164" fontId="5" fillId="0" borderId="0" xfId="13" applyNumberFormat="1" applyFont="1" applyFill="1" applyBorder="1" applyAlignment="1">
      <alignment horizontal="left" vertical="center" wrapText="1"/>
    </xf>
    <xf numFmtId="164" fontId="4" fillId="0" borderId="0" xfId="13" applyNumberFormat="1" applyFont="1" applyFill="1" applyBorder="1" applyAlignment="1">
      <alignment vertical="center" wrapText="1"/>
    </xf>
    <xf numFmtId="164" fontId="3" fillId="0" borderId="9" xfId="3" applyNumberFormat="1" applyFont="1" applyBorder="1" applyAlignment="1">
      <alignment horizontal="left" vertical="center" wrapText="1"/>
    </xf>
    <xf numFmtId="164" fontId="4" fillId="0" borderId="0" xfId="13" applyNumberFormat="1" applyFont="1" applyBorder="1" applyAlignment="1">
      <alignment horizontal="left" vertical="center" wrapText="1"/>
    </xf>
    <xf numFmtId="164" fontId="6" fillId="0" borderId="16" xfId="13" applyNumberFormat="1" applyFont="1" applyBorder="1" applyAlignment="1">
      <alignment vertical="center" wrapText="1"/>
    </xf>
    <xf numFmtId="164" fontId="4" fillId="0" borderId="0" xfId="13" applyNumberFormat="1" applyFont="1" applyAlignment="1">
      <alignment vertical="center" wrapText="1"/>
    </xf>
    <xf numFmtId="164" fontId="22" fillId="0" borderId="0" xfId="13" applyNumberFormat="1" applyFont="1" applyAlignment="1">
      <alignment vertical="center"/>
    </xf>
    <xf numFmtId="164" fontId="4" fillId="0" borderId="0" xfId="13" applyNumberFormat="1" applyFont="1" applyAlignment="1">
      <alignment vertical="center"/>
    </xf>
    <xf numFmtId="164" fontId="11" fillId="0" borderId="18" xfId="13" applyNumberFormat="1" applyFont="1" applyBorder="1" applyAlignment="1">
      <alignment vertical="center" wrapText="1"/>
    </xf>
    <xf numFmtId="164" fontId="3" fillId="3" borderId="22" xfId="3" applyNumberFormat="1" applyFont="1" applyFill="1" applyBorder="1" applyAlignment="1">
      <alignment horizontal="left" vertical="center" wrapText="1"/>
    </xf>
    <xf numFmtId="164" fontId="3" fillId="0" borderId="0" xfId="13" applyNumberFormat="1" applyFont="1" applyFill="1" applyBorder="1" applyAlignment="1">
      <alignment horizontal="left" vertical="center" wrapText="1"/>
    </xf>
    <xf numFmtId="164" fontId="20" fillId="0" borderId="0" xfId="13" applyNumberFormat="1" applyFont="1" applyFill="1" applyBorder="1" applyAlignment="1">
      <alignment horizontal="left" vertical="center" wrapText="1"/>
    </xf>
    <xf numFmtId="164" fontId="11" fillId="0" borderId="18" xfId="1" applyNumberFormat="1" applyFont="1" applyFill="1" applyBorder="1" applyAlignment="1">
      <alignment horizontal="right" vertical="center"/>
    </xf>
    <xf numFmtId="164" fontId="3" fillId="3" borderId="18" xfId="13" applyNumberFormat="1" applyFont="1" applyFill="1" applyBorder="1" applyAlignment="1">
      <alignment horizontal="right" vertical="center"/>
    </xf>
    <xf numFmtId="164" fontId="4" fillId="3" borderId="18" xfId="13" applyNumberFormat="1" applyFont="1" applyFill="1" applyBorder="1" applyAlignment="1">
      <alignment horizontal="right" vertical="center"/>
    </xf>
    <xf numFmtId="164" fontId="11" fillId="0" borderId="22" xfId="3" applyNumberFormat="1" applyFont="1" applyBorder="1" applyAlignment="1">
      <alignment horizontal="left" vertical="center" wrapText="1"/>
    </xf>
    <xf numFmtId="164" fontId="4" fillId="0" borderId="18" xfId="13" applyNumberFormat="1" applyFont="1" applyFill="1" applyBorder="1" applyAlignment="1">
      <alignment horizontal="right" vertical="center"/>
    </xf>
    <xf numFmtId="0" fontId="25" fillId="0" borderId="0" xfId="5" applyFont="1" applyFill="1" applyAlignment="1">
      <alignment vertical="center" wrapText="1"/>
    </xf>
    <xf numFmtId="164" fontId="3" fillId="3" borderId="10" xfId="13" applyNumberFormat="1" applyFont="1" applyFill="1" applyBorder="1" applyAlignment="1">
      <alignment horizontal="right" vertical="center"/>
    </xf>
    <xf numFmtId="164" fontId="11" fillId="0" borderId="10" xfId="1" applyNumberFormat="1" applyFont="1" applyFill="1" applyBorder="1" applyAlignment="1">
      <alignment horizontal="right" vertical="center"/>
    </xf>
    <xf numFmtId="2" fontId="6" fillId="0" borderId="0" xfId="9" applyNumberFormat="1" applyFont="1" applyAlignment="1">
      <alignment vertical="center"/>
    </xf>
    <xf numFmtId="2" fontId="6" fillId="0" borderId="0" xfId="9" applyNumberFormat="1" applyFont="1" applyAlignment="1">
      <alignment horizontal="right" vertical="center"/>
    </xf>
    <xf numFmtId="2" fontId="6" fillId="0" borderId="0" xfId="9" applyNumberFormat="1" applyFont="1" applyFill="1" applyAlignment="1">
      <alignment vertical="center"/>
    </xf>
    <xf numFmtId="2" fontId="6" fillId="0" borderId="0" xfId="9" applyNumberFormat="1" applyFont="1" applyBorder="1" applyAlignment="1">
      <alignment horizontal="right" vertical="center"/>
    </xf>
    <xf numFmtId="164" fontId="6" fillId="0" borderId="23" xfId="9" applyNumberFormat="1" applyFont="1" applyFill="1" applyBorder="1" applyAlignment="1">
      <alignment horizontal="right" wrapText="1"/>
    </xf>
    <xf numFmtId="2" fontId="11" fillId="0" borderId="0" xfId="9" applyNumberFormat="1" applyFont="1" applyFill="1" applyAlignment="1">
      <alignment vertical="center"/>
    </xf>
    <xf numFmtId="2" fontId="11" fillId="0" borderId="0" xfId="9" applyNumberFormat="1" applyFont="1" applyFill="1" applyAlignment="1">
      <alignment horizontal="left" vertical="center"/>
    </xf>
    <xf numFmtId="0" fontId="4" fillId="0" borderId="11" xfId="4" applyFont="1" applyFill="1" applyBorder="1"/>
    <xf numFmtId="0" fontId="7" fillId="0" borderId="0" xfId="4" applyFont="1" applyFill="1"/>
    <xf numFmtId="164" fontId="3" fillId="0" borderId="11" xfId="4" applyNumberFormat="1" applyFont="1" applyFill="1" applyBorder="1"/>
    <xf numFmtId="0" fontId="35" fillId="0" borderId="0" xfId="4" applyFont="1" applyFill="1"/>
    <xf numFmtId="164" fontId="2" fillId="0" borderId="0" xfId="4" applyNumberFormat="1"/>
    <xf numFmtId="0" fontId="4" fillId="0" borderId="0" xfId="4" applyFont="1" applyBorder="1" applyAlignment="1">
      <alignment wrapText="1"/>
    </xf>
    <xf numFmtId="164" fontId="11" fillId="0" borderId="0" xfId="0" applyNumberFormat="1" applyFont="1" applyFill="1" applyAlignment="1">
      <alignment vertical="top"/>
    </xf>
    <xf numFmtId="0" fontId="13" fillId="4" borderId="25" xfId="0" applyFont="1" applyFill="1" applyBorder="1" applyAlignment="1">
      <alignment horizontal="right" vertical="top" wrapText="1"/>
    </xf>
    <xf numFmtId="0" fontId="6" fillId="3" borderId="25" xfId="0" applyFont="1" applyFill="1" applyBorder="1" applyAlignment="1">
      <alignment horizontal="right" vertical="top" wrapText="1"/>
    </xf>
    <xf numFmtId="0" fontId="4" fillId="3" borderId="25" xfId="4" applyFont="1" applyFill="1" applyBorder="1" applyAlignment="1">
      <alignment horizontal="right" wrapText="1"/>
    </xf>
    <xf numFmtId="0" fontId="4" fillId="0" borderId="25" xfId="4" applyFont="1" applyFill="1" applyBorder="1" applyAlignment="1">
      <alignment horizontal="right" wrapText="1"/>
    </xf>
    <xf numFmtId="164" fontId="4" fillId="0" borderId="25" xfId="4" applyNumberFormat="1" applyFont="1" applyBorder="1" applyAlignment="1">
      <alignment horizontal="right" vertical="top" wrapText="1"/>
    </xf>
    <xf numFmtId="164" fontId="4" fillId="3" borderId="25" xfId="4" applyNumberFormat="1" applyFont="1" applyFill="1" applyBorder="1" applyAlignment="1">
      <alignment horizontal="right" vertical="top" wrapText="1"/>
    </xf>
    <xf numFmtId="0" fontId="3" fillId="0" borderId="0" xfId="3"/>
    <xf numFmtId="164" fontId="22" fillId="0" borderId="0" xfId="0" applyNumberFormat="1" applyFont="1" applyBorder="1" applyAlignment="1"/>
    <xf numFmtId="164" fontId="31" fillId="0" borderId="0" xfId="0" applyNumberFormat="1" applyFont="1" applyBorder="1" applyAlignment="1">
      <alignment horizontal="left"/>
    </xf>
    <xf numFmtId="164" fontId="11" fillId="0" borderId="0" xfId="9" applyNumberFormat="1" applyFont="1" applyAlignment="1">
      <alignment vertical="center"/>
    </xf>
    <xf numFmtId="164" fontId="3" fillId="0" borderId="0" xfId="5" applyNumberFormat="1" applyFont="1" applyFill="1"/>
    <xf numFmtId="164" fontId="6" fillId="0" borderId="0" xfId="0" applyNumberFormat="1" applyFont="1" applyFill="1" applyBorder="1" applyAlignment="1">
      <alignment horizontal="right"/>
    </xf>
    <xf numFmtId="167" fontId="34" fillId="0" borderId="0" xfId="0" applyNumberFormat="1" applyFont="1" applyAlignment="1">
      <alignment horizontal="right" vertical="top"/>
    </xf>
    <xf numFmtId="167" fontId="6" fillId="0" borderId="0" xfId="8" applyNumberFormat="1" applyFont="1" applyAlignment="1">
      <alignment vertical="center"/>
    </xf>
    <xf numFmtId="0" fontId="30" fillId="0" borderId="0" xfId="0" applyFont="1" applyAlignment="1">
      <alignment horizontal="left" vertical="top"/>
    </xf>
    <xf numFmtId="0" fontId="4" fillId="0" borderId="0" xfId="4" applyFont="1" applyFill="1" applyAlignment="1">
      <alignment wrapText="1"/>
    </xf>
    <xf numFmtId="164" fontId="3" fillId="0" borderId="18" xfId="0" applyNumberFormat="1" applyFont="1" applyFill="1" applyBorder="1" applyAlignment="1">
      <alignment horizontal="right"/>
    </xf>
    <xf numFmtId="164" fontId="6" fillId="0" borderId="0" xfId="9" applyNumberFormat="1" applyFont="1" applyBorder="1" applyAlignment="1">
      <alignment horizontal="left" vertical="center" wrapText="1" indent="3"/>
    </xf>
    <xf numFmtId="164" fontId="11" fillId="0" borderId="19" xfId="13" applyNumberFormat="1" applyFont="1" applyFill="1" applyBorder="1" applyAlignment="1">
      <alignment vertical="center" wrapText="1"/>
    </xf>
    <xf numFmtId="0" fontId="11" fillId="0" borderId="20" xfId="0" applyFont="1" applyFill="1" applyBorder="1"/>
    <xf numFmtId="0" fontId="4" fillId="0" borderId="0" xfId="4" applyFont="1" applyFill="1" applyBorder="1"/>
    <xf numFmtId="0" fontId="4" fillId="0" borderId="25" xfId="4" applyFont="1" applyFill="1" applyBorder="1" applyAlignment="1"/>
    <xf numFmtId="165" fontId="4" fillId="0" borderId="0" xfId="4" applyNumberFormat="1" applyFont="1" applyBorder="1"/>
    <xf numFmtId="0" fontId="4" fillId="0" borderId="0" xfId="4" applyFont="1" applyBorder="1" applyAlignment="1">
      <alignment horizontal="left" wrapText="1" indent="1"/>
    </xf>
    <xf numFmtId="0" fontId="4" fillId="0" borderId="0" xfId="4" applyFont="1" applyFill="1" applyBorder="1" applyAlignment="1">
      <alignment horizontal="left" indent="1"/>
    </xf>
    <xf numFmtId="0" fontId="3" fillId="0" borderId="0" xfId="4" applyFont="1" applyFill="1" applyBorder="1" applyAlignment="1">
      <alignment wrapText="1"/>
    </xf>
    <xf numFmtId="0" fontId="4" fillId="0" borderId="0" xfId="4" applyFont="1" applyFill="1" applyBorder="1" applyAlignment="1">
      <alignment wrapText="1"/>
    </xf>
    <xf numFmtId="0" fontId="3" fillId="0" borderId="24" xfId="4" applyFont="1" applyFill="1" applyBorder="1"/>
    <xf numFmtId="166" fontId="4" fillId="0" borderId="0" xfId="15" applyNumberFormat="1" applyFont="1" applyFill="1" applyBorder="1"/>
    <xf numFmtId="164" fontId="4" fillId="0" borderId="0" xfId="9" applyNumberFormat="1" applyFont="1" applyBorder="1" applyAlignment="1">
      <alignment horizontal="left" vertical="center" wrapText="1" indent="1"/>
    </xf>
    <xf numFmtId="164" fontId="11" fillId="0" borderId="0" xfId="9" applyNumberFormat="1" applyFont="1" applyBorder="1" applyAlignment="1">
      <alignment horizontal="left" vertical="center" wrapText="1"/>
    </xf>
    <xf numFmtId="164" fontId="6" fillId="0" borderId="0" xfId="9" applyNumberFormat="1" applyFont="1" applyFill="1" applyAlignment="1">
      <alignment vertical="center"/>
    </xf>
    <xf numFmtId="164" fontId="11" fillId="0" borderId="14" xfId="1" applyNumberFormat="1" applyFont="1" applyBorder="1" applyAlignment="1">
      <alignment vertical="center"/>
    </xf>
    <xf numFmtId="164" fontId="11" fillId="3" borderId="14" xfId="1" applyNumberFormat="1" applyFont="1" applyFill="1" applyBorder="1" applyAlignment="1">
      <alignment vertical="center"/>
    </xf>
    <xf numFmtId="164" fontId="14" fillId="0" borderId="12" xfId="1" applyNumberFormat="1" applyFont="1" applyFill="1" applyBorder="1" applyAlignment="1">
      <alignment vertical="center"/>
    </xf>
    <xf numFmtId="164" fontId="11" fillId="0" borderId="19" xfId="9" applyNumberFormat="1" applyFont="1" applyFill="1" applyBorder="1" applyAlignment="1">
      <alignment vertical="center"/>
    </xf>
    <xf numFmtId="164" fontId="11" fillId="0" borderId="19" xfId="1" applyNumberFormat="1" applyFont="1" applyFill="1" applyBorder="1" applyAlignment="1">
      <alignment vertical="center"/>
    </xf>
    <xf numFmtId="164" fontId="11" fillId="3" borderId="19" xfId="1" applyNumberFormat="1" applyFont="1" applyFill="1" applyBorder="1" applyAlignment="1">
      <alignment vertical="center"/>
    </xf>
    <xf numFmtId="0" fontId="6" fillId="0" borderId="0" xfId="9" applyFont="1" applyFill="1" applyBorder="1" applyAlignment="1">
      <alignment vertical="center"/>
    </xf>
    <xf numFmtId="0" fontId="6" fillId="0" borderId="0" xfId="9" applyFont="1" applyFill="1" applyAlignment="1">
      <alignment vertical="center"/>
    </xf>
    <xf numFmtId="164" fontId="11" fillId="0" borderId="22" xfId="1" applyNumberFormat="1" applyFont="1" applyBorder="1" applyAlignment="1"/>
    <xf numFmtId="164" fontId="11" fillId="3" borderId="22" xfId="1" applyNumberFormat="1" applyFont="1" applyFill="1" applyBorder="1" applyAlignment="1"/>
    <xf numFmtId="164" fontId="11" fillId="0" borderId="19" xfId="1" applyNumberFormat="1" applyFont="1" applyBorder="1" applyAlignment="1"/>
    <xf numFmtId="164" fontId="11" fillId="3" borderId="19" xfId="1" applyNumberFormat="1" applyFont="1" applyFill="1" applyBorder="1" applyAlignment="1"/>
    <xf numFmtId="0" fontId="4" fillId="0" borderId="25" xfId="4" applyFont="1" applyFill="1" applyBorder="1" applyAlignment="1">
      <alignment horizontal="right" vertical="top" wrapText="1"/>
    </xf>
    <xf numFmtId="164" fontId="3" fillId="0" borderId="25" xfId="4" applyNumberFormat="1" applyFont="1" applyFill="1" applyBorder="1"/>
    <xf numFmtId="0" fontId="39" fillId="0" borderId="0" xfId="0" applyFont="1" applyAlignment="1">
      <alignment horizontal="left" vertical="top" wrapText="1"/>
    </xf>
    <xf numFmtId="0" fontId="38" fillId="0" borderId="0" xfId="0" applyFont="1" applyAlignment="1">
      <alignment vertical="top" wrapText="1"/>
    </xf>
    <xf numFmtId="164" fontId="3" fillId="0" borderId="11" xfId="9" applyNumberFormat="1" applyFont="1" applyFill="1" applyBorder="1" applyAlignment="1">
      <alignment horizontal="right"/>
    </xf>
    <xf numFmtId="164" fontId="3" fillId="3" borderId="11" xfId="9" applyNumberFormat="1" applyFont="1" applyFill="1" applyBorder="1" applyAlignment="1">
      <alignment horizontal="right"/>
    </xf>
    <xf numFmtId="164" fontId="11" fillId="0" borderId="12" xfId="1" applyNumberFormat="1" applyFont="1" applyFill="1" applyBorder="1" applyAlignment="1"/>
    <xf numFmtId="164" fontId="14" fillId="0" borderId="0" xfId="3" applyNumberFormat="1" applyFont="1" applyFill="1" applyBorder="1" applyAlignment="1">
      <alignment horizontal="left" vertical="center" wrapText="1"/>
    </xf>
    <xf numFmtId="164" fontId="6" fillId="0" borderId="0" xfId="3" applyNumberFormat="1" applyFont="1" applyFill="1" applyBorder="1" applyAlignment="1">
      <alignment horizontal="left" vertical="center" wrapText="1" indent="2"/>
    </xf>
    <xf numFmtId="164" fontId="6" fillId="0" borderId="0" xfId="3" quotePrefix="1" applyNumberFormat="1" applyFont="1" applyFill="1" applyBorder="1" applyAlignment="1">
      <alignment horizontal="left" vertical="center" indent="3"/>
    </xf>
    <xf numFmtId="164" fontId="13" fillId="0" borderId="0" xfId="3" applyNumberFormat="1" applyFont="1" applyFill="1" applyBorder="1" applyAlignment="1">
      <alignment horizontal="left" vertical="center" wrapText="1" indent="2"/>
    </xf>
    <xf numFmtId="164" fontId="11" fillId="0" borderId="4" xfId="3" applyNumberFormat="1" applyFont="1" applyFill="1" applyBorder="1" applyAlignment="1">
      <alignment horizontal="left" vertical="center" wrapText="1"/>
    </xf>
    <xf numFmtId="164" fontId="4" fillId="0" borderId="0" xfId="13" applyNumberFormat="1" applyFont="1" applyBorder="1" applyAlignment="1">
      <alignment horizontal="left" vertical="center" wrapText="1" indent="1"/>
    </xf>
    <xf numFmtId="164" fontId="4" fillId="4" borderId="0" xfId="13" applyNumberFormat="1" applyFont="1" applyFill="1" applyBorder="1" applyAlignment="1">
      <alignment horizontal="left" vertical="center" wrapText="1" indent="1"/>
    </xf>
    <xf numFmtId="164" fontId="6" fillId="0" borderId="0" xfId="3" applyNumberFormat="1" applyFont="1" applyFill="1" applyBorder="1" applyAlignment="1">
      <alignment horizontal="left" vertical="center" indent="2"/>
    </xf>
    <xf numFmtId="0" fontId="36" fillId="0" borderId="0" xfId="0" applyFont="1" applyAlignment="1">
      <alignment vertical="center"/>
    </xf>
    <xf numFmtId="164" fontId="11" fillId="0" borderId="24" xfId="0" applyNumberFormat="1" applyFont="1" applyFill="1" applyBorder="1" applyAlignment="1">
      <alignment horizontal="left" vertical="center" wrapText="1"/>
    </xf>
    <xf numFmtId="164" fontId="11" fillId="0" borderId="18" xfId="1" applyNumberFormat="1" applyFont="1" applyFill="1" applyBorder="1" applyAlignment="1">
      <alignment horizontal="left" vertical="center" indent="1"/>
    </xf>
    <xf numFmtId="164" fontId="14" fillId="0" borderId="18" xfId="0" applyNumberFormat="1" applyFont="1" applyFill="1" applyBorder="1"/>
    <xf numFmtId="164" fontId="20" fillId="3" borderId="18" xfId="4" applyNumberFormat="1" applyFont="1" applyFill="1" applyBorder="1" applyAlignment="1">
      <alignment horizontal="right" vertical="top"/>
    </xf>
    <xf numFmtId="164" fontId="13" fillId="0" borderId="18" xfId="0" applyNumberFormat="1" applyFont="1" applyFill="1" applyBorder="1"/>
    <xf numFmtId="164" fontId="5" fillId="3" borderId="18" xfId="4" applyNumberFormat="1" applyFont="1" applyFill="1" applyBorder="1" applyAlignment="1">
      <alignment horizontal="right" vertical="top"/>
    </xf>
    <xf numFmtId="164" fontId="14" fillId="0" borderId="20" xfId="0" applyNumberFormat="1" applyFont="1" applyFill="1" applyBorder="1" applyAlignment="1"/>
    <xf numFmtId="168" fontId="4" fillId="0" borderId="0" xfId="4" applyNumberFormat="1" applyFont="1" applyFill="1" applyBorder="1" applyAlignment="1">
      <alignment horizontal="center"/>
    </xf>
    <xf numFmtId="166" fontId="4" fillId="3" borderId="0" xfId="15" applyNumberFormat="1" applyFont="1" applyFill="1" applyBorder="1"/>
    <xf numFmtId="166" fontId="4" fillId="0" borderId="0" xfId="15" applyNumberFormat="1" applyFont="1" applyFill="1" applyBorder="1" applyAlignment="1">
      <alignment horizontal="right"/>
    </xf>
    <xf numFmtId="166" fontId="3" fillId="3" borderId="0" xfId="15" applyNumberFormat="1" applyFont="1" applyFill="1" applyBorder="1"/>
    <xf numFmtId="166" fontId="3" fillId="0" borderId="0" xfId="15" applyNumberFormat="1" applyFont="1" applyFill="1" applyBorder="1"/>
    <xf numFmtId="166" fontId="3" fillId="0" borderId="0" xfId="15" applyNumberFormat="1" applyFont="1" applyFill="1" applyBorder="1" applyAlignment="1">
      <alignment horizontal="right"/>
    </xf>
    <xf numFmtId="0" fontId="4" fillId="0" borderId="0" xfId="4" quotePrefix="1" applyFont="1" applyFill="1" applyBorder="1" applyAlignment="1">
      <alignment wrapText="1"/>
    </xf>
    <xf numFmtId="168" fontId="4" fillId="0" borderId="0" xfId="4" applyNumberFormat="1" applyFont="1" applyFill="1" applyBorder="1" applyAlignment="1">
      <alignment horizontal="left"/>
    </xf>
    <xf numFmtId="168" fontId="3" fillId="0" borderId="24" xfId="4" applyNumberFormat="1" applyFont="1" applyFill="1" applyBorder="1" applyAlignment="1">
      <alignment horizontal="left"/>
    </xf>
    <xf numFmtId="166" fontId="3" fillId="3" borderId="24" xfId="15" applyNumberFormat="1" applyFont="1" applyFill="1" applyBorder="1" applyAlignment="1">
      <alignment horizontal="right"/>
    </xf>
    <xf numFmtId="166" fontId="3" fillId="0" borderId="24" xfId="15" applyNumberFormat="1" applyFont="1" applyFill="1" applyBorder="1" applyAlignment="1">
      <alignment horizontal="right"/>
    </xf>
    <xf numFmtId="164" fontId="14" fillId="0" borderId="20" xfId="0" applyNumberFormat="1" applyFont="1" applyFill="1" applyBorder="1" applyAlignment="1">
      <alignment horizontal="right"/>
    </xf>
    <xf numFmtId="164" fontId="11" fillId="5" borderId="20" xfId="0" applyNumberFormat="1" applyFont="1" applyFill="1" applyBorder="1" applyAlignment="1">
      <alignment horizontal="right"/>
    </xf>
    <xf numFmtId="0" fontId="4" fillId="0" borderId="0" xfId="4" applyFont="1" applyFill="1" applyBorder="1" applyAlignment="1">
      <alignment horizontal="right" wrapText="1"/>
    </xf>
    <xf numFmtId="164" fontId="11" fillId="0" borderId="0" xfId="0" applyNumberFormat="1" applyFont="1" applyFill="1"/>
    <xf numFmtId="164" fontId="3" fillId="3" borderId="0" xfId="4" applyNumberFormat="1" applyFont="1" applyFill="1" applyBorder="1" applyAlignment="1">
      <alignment horizontal="right"/>
    </xf>
    <xf numFmtId="0" fontId="4" fillId="0" borderId="0" xfId="4" applyFont="1" applyFill="1" applyBorder="1" applyAlignment="1">
      <alignment horizontal="left" vertical="top" wrapText="1"/>
    </xf>
    <xf numFmtId="0" fontId="4" fillId="0" borderId="0" xfId="4" applyFont="1" applyFill="1" applyBorder="1" applyAlignment="1"/>
    <xf numFmtId="0" fontId="4" fillId="3" borderId="0" xfId="4" applyFont="1" applyFill="1" applyBorder="1" applyAlignment="1">
      <alignment horizontal="right" wrapText="1"/>
    </xf>
    <xf numFmtId="164" fontId="11" fillId="3" borderId="18" xfId="1" applyNumberFormat="1" applyFont="1" applyFill="1" applyBorder="1" applyAlignment="1">
      <alignment horizontal="right" vertical="center"/>
    </xf>
    <xf numFmtId="164" fontId="6" fillId="0" borderId="15" xfId="1" applyNumberFormat="1" applyFont="1" applyFill="1" applyBorder="1" applyAlignment="1">
      <alignment horizontal="right"/>
    </xf>
    <xf numFmtId="164" fontId="4" fillId="3" borderId="15" xfId="13" applyNumberFormat="1" applyFont="1" applyFill="1" applyBorder="1" applyAlignment="1">
      <alignment horizontal="right"/>
    </xf>
    <xf numFmtId="164" fontId="4" fillId="0" borderId="0" xfId="13" applyNumberFormat="1" applyFont="1" applyBorder="1" applyAlignment="1"/>
    <xf numFmtId="164" fontId="6" fillId="0" borderId="0" xfId="1" applyNumberFormat="1" applyFont="1" applyFill="1" applyBorder="1" applyAlignment="1">
      <alignment horizontal="right"/>
    </xf>
    <xf numFmtId="164" fontId="4" fillId="3" borderId="0" xfId="13" applyNumberFormat="1" applyFont="1" applyFill="1" applyBorder="1" applyAlignment="1">
      <alignment horizontal="right"/>
    </xf>
    <xf numFmtId="164" fontId="3" fillId="0" borderId="18" xfId="4" applyNumberFormat="1" applyFont="1" applyBorder="1" applyAlignment="1"/>
    <xf numFmtId="164" fontId="3" fillId="3" borderId="18" xfId="4" applyNumberFormat="1" applyFont="1" applyFill="1" applyBorder="1" applyAlignment="1"/>
    <xf numFmtId="164" fontId="11" fillId="0" borderId="8" xfId="1" applyNumberFormat="1" applyFont="1" applyFill="1" applyBorder="1" applyAlignment="1">
      <alignment horizontal="right"/>
    </xf>
    <xf numFmtId="164" fontId="3" fillId="3" borderId="8" xfId="13" applyNumberFormat="1" applyFont="1" applyFill="1" applyBorder="1" applyAlignment="1">
      <alignment horizontal="right"/>
    </xf>
    <xf numFmtId="164" fontId="11" fillId="0" borderId="9" xfId="1" applyNumberFormat="1" applyFont="1" applyFill="1" applyBorder="1" applyAlignment="1">
      <alignment horizontal="right"/>
    </xf>
    <xf numFmtId="164" fontId="4" fillId="0" borderId="0" xfId="13" applyNumberFormat="1" applyFont="1" applyAlignment="1"/>
    <xf numFmtId="164" fontId="11" fillId="0" borderId="18" xfId="1" applyNumberFormat="1" applyFont="1" applyFill="1" applyBorder="1" applyAlignment="1">
      <alignment horizontal="right"/>
    </xf>
    <xf numFmtId="164" fontId="3" fillId="3" borderId="18" xfId="13" applyNumberFormat="1" applyFont="1" applyFill="1" applyBorder="1" applyAlignment="1">
      <alignment horizontal="right"/>
    </xf>
    <xf numFmtId="164" fontId="3" fillId="3" borderId="10" xfId="13" applyNumberFormat="1" applyFont="1" applyFill="1" applyBorder="1" applyAlignment="1">
      <alignment horizontal="right"/>
    </xf>
    <xf numFmtId="164" fontId="11" fillId="0" borderId="10" xfId="1" applyNumberFormat="1" applyFont="1" applyFill="1" applyBorder="1" applyAlignment="1">
      <alignment horizontal="right"/>
    </xf>
    <xf numFmtId="164" fontId="4" fillId="0" borderId="0" xfId="13" applyNumberFormat="1" applyFont="1" applyFill="1" applyAlignment="1"/>
    <xf numFmtId="164" fontId="13" fillId="0" borderId="0" xfId="1" applyNumberFormat="1" applyFont="1" applyFill="1" applyBorder="1" applyAlignment="1">
      <alignment horizontal="right"/>
    </xf>
    <xf numFmtId="164" fontId="5" fillId="3" borderId="0" xfId="13" applyNumberFormat="1" applyFont="1" applyFill="1" applyBorder="1" applyAlignment="1">
      <alignment horizontal="right"/>
    </xf>
    <xf numFmtId="164" fontId="5" fillId="0" borderId="0" xfId="13" applyNumberFormat="1" applyFont="1" applyAlignment="1"/>
    <xf numFmtId="164" fontId="6" fillId="0" borderId="0" xfId="1" applyNumberFormat="1" applyFont="1" applyFill="1" applyBorder="1" applyAlignment="1"/>
    <xf numFmtId="164" fontId="4" fillId="0" borderId="0" xfId="13" applyNumberFormat="1" applyFont="1" applyAlignment="1">
      <alignment horizontal="right"/>
    </xf>
    <xf numFmtId="164" fontId="3" fillId="0" borderId="24" xfId="9" applyNumberFormat="1" applyFont="1" applyFill="1" applyBorder="1" applyAlignment="1">
      <alignment horizontal="left" vertical="center" wrapText="1"/>
    </xf>
    <xf numFmtId="164" fontId="14" fillId="0" borderId="12" xfId="1" applyNumberFormat="1" applyFont="1" applyBorder="1" applyAlignment="1"/>
    <xf numFmtId="164" fontId="14" fillId="0" borderId="16" xfId="1" applyNumberFormat="1" applyFont="1" applyBorder="1" applyAlignment="1"/>
    <xf numFmtId="164" fontId="11" fillId="0" borderId="25" xfId="1" applyNumberFormat="1" applyFont="1" applyFill="1" applyBorder="1" applyAlignment="1"/>
    <xf numFmtId="164" fontId="11" fillId="0" borderId="25" xfId="1" applyNumberFormat="1" applyFont="1" applyBorder="1" applyAlignment="1"/>
    <xf numFmtId="164" fontId="11" fillId="3" borderId="25" xfId="1" applyNumberFormat="1" applyFont="1" applyFill="1" applyBorder="1" applyAlignment="1"/>
    <xf numFmtId="164" fontId="3" fillId="0" borderId="24" xfId="4" applyNumberFormat="1" applyFont="1" applyFill="1" applyBorder="1"/>
    <xf numFmtId="164" fontId="6" fillId="0" borderId="0" xfId="3" applyNumberFormat="1" applyFont="1" applyFill="1" applyBorder="1" applyAlignment="1">
      <alignment horizontal="left" wrapText="1" indent="1"/>
    </xf>
    <xf numFmtId="164" fontId="6" fillId="0" borderId="0" xfId="9" applyNumberFormat="1" applyFont="1" applyBorder="1" applyAlignment="1">
      <alignment horizontal="left" wrapText="1" indent="1"/>
    </xf>
    <xf numFmtId="164" fontId="14" fillId="0" borderId="5" xfId="1" applyNumberFormat="1" applyFont="1" applyBorder="1" applyAlignment="1"/>
    <xf numFmtId="164" fontId="14" fillId="3" borderId="5" xfId="1" applyNumberFormat="1" applyFont="1" applyFill="1" applyBorder="1" applyAlignment="1"/>
    <xf numFmtId="164" fontId="11" fillId="0" borderId="4" xfId="9" applyNumberFormat="1" applyFont="1" applyBorder="1" applyAlignment="1"/>
    <xf numFmtId="164" fontId="11" fillId="3" borderId="2" xfId="9" applyNumberFormat="1" applyFont="1" applyFill="1" applyBorder="1" applyAlignment="1"/>
    <xf numFmtId="164" fontId="14" fillId="3" borderId="12" xfId="1" applyNumberFormat="1" applyFont="1" applyFill="1" applyBorder="1" applyAlignment="1"/>
    <xf numFmtId="164" fontId="4" fillId="0" borderId="11" xfId="4" applyNumberFormat="1" applyFont="1" applyFill="1" applyBorder="1"/>
    <xf numFmtId="164" fontId="3" fillId="0" borderId="11" xfId="4" applyNumberFormat="1" applyFont="1" applyFill="1" applyBorder="1" applyAlignment="1">
      <alignment horizontal="right"/>
    </xf>
    <xf numFmtId="0" fontId="4" fillId="0" borderId="0" xfId="4" applyFont="1" applyBorder="1"/>
    <xf numFmtId="164" fontId="14" fillId="3" borderId="16" xfId="1" applyNumberFormat="1" applyFont="1" applyFill="1" applyBorder="1" applyAlignment="1"/>
    <xf numFmtId="164" fontId="4" fillId="0" borderId="0" xfId="2" applyNumberFormat="1" applyFont="1" applyFill="1" applyBorder="1" applyAlignment="1"/>
    <xf numFmtId="164" fontId="4" fillId="3" borderId="0" xfId="2" applyNumberFormat="1" applyFont="1" applyFill="1" applyBorder="1" applyAlignment="1"/>
    <xf numFmtId="164" fontId="3" fillId="0" borderId="25" xfId="2" applyNumberFormat="1" applyFont="1" applyFill="1" applyBorder="1" applyAlignment="1"/>
    <xf numFmtId="164" fontId="3" fillId="3" borderId="25" xfId="2" applyNumberFormat="1" applyFont="1" applyFill="1" applyBorder="1" applyAlignment="1"/>
    <xf numFmtId="164" fontId="5" fillId="0" borderId="0" xfId="2" applyNumberFormat="1" applyFont="1" applyFill="1" applyBorder="1" applyAlignment="1"/>
    <xf numFmtId="164" fontId="5" fillId="3" borderId="0" xfId="2" applyNumberFormat="1" applyFont="1" applyFill="1" applyBorder="1" applyAlignment="1"/>
    <xf numFmtId="164" fontId="20" fillId="0" borderId="25" xfId="2" applyNumberFormat="1" applyFont="1" applyFill="1" applyBorder="1" applyAlignment="1"/>
    <xf numFmtId="164" fontId="20" fillId="3" borderId="25" xfId="2" applyNumberFormat="1" applyFont="1" applyFill="1" applyBorder="1" applyAlignment="1"/>
    <xf numFmtId="0" fontId="0" fillId="0" borderId="0" xfId="0" applyFill="1" applyBorder="1" applyAlignment="1"/>
    <xf numFmtId="0" fontId="0" fillId="0" borderId="24" xfId="0" applyBorder="1" applyAlignment="1"/>
    <xf numFmtId="0" fontId="0" fillId="0" borderId="0" xfId="0" applyBorder="1" applyAlignment="1"/>
    <xf numFmtId="164" fontId="11" fillId="0" borderId="0" xfId="9" applyNumberFormat="1" applyFont="1" applyBorder="1" applyAlignment="1">
      <alignment horizontal="left" vertical="center" wrapText="1"/>
    </xf>
    <xf numFmtId="0" fontId="4" fillId="0" borderId="0" xfId="5" applyFont="1" applyFill="1" applyAlignment="1">
      <alignment horizontal="left" vertical="top" wrapText="1"/>
    </xf>
    <xf numFmtId="0" fontId="30" fillId="0" borderId="0" xfId="0" applyFont="1" applyAlignment="1">
      <alignment horizontal="left"/>
    </xf>
    <xf numFmtId="0" fontId="3" fillId="0" borderId="24" xfId="4" applyFont="1" applyFill="1" applyBorder="1" applyAlignment="1">
      <alignment vertical="center" wrapText="1"/>
    </xf>
    <xf numFmtId="0" fontId="36" fillId="0" borderId="0" xfId="0" applyFont="1" applyBorder="1" applyAlignment="1">
      <alignment wrapText="1"/>
    </xf>
    <xf numFmtId="0" fontId="36" fillId="0" borderId="0" xfId="0" applyFont="1" applyFill="1" applyBorder="1" applyAlignment="1">
      <alignment wrapText="1"/>
    </xf>
    <xf numFmtId="0" fontId="4" fillId="0" borderId="0" xfId="0" applyFont="1" applyFill="1" applyBorder="1" applyAlignment="1"/>
    <xf numFmtId="0" fontId="36" fillId="0" borderId="0" xfId="0" applyFont="1" applyBorder="1" applyAlignment="1"/>
    <xf numFmtId="164" fontId="11" fillId="0" borderId="11" xfId="13" applyNumberFormat="1" applyFont="1" applyBorder="1" applyAlignment="1">
      <alignment vertical="center" wrapText="1"/>
    </xf>
    <xf numFmtId="164" fontId="3" fillId="3" borderId="11" xfId="3" applyNumberFormat="1" applyFont="1" applyFill="1" applyBorder="1" applyAlignment="1">
      <alignment vertical="center" wrapText="1"/>
    </xf>
    <xf numFmtId="164" fontId="3" fillId="3" borderId="26" xfId="3" applyNumberFormat="1" applyFont="1" applyFill="1" applyBorder="1" applyAlignment="1">
      <alignment vertical="center" wrapText="1"/>
    </xf>
    <xf numFmtId="164" fontId="3" fillId="3" borderId="25" xfId="13" applyNumberFormat="1" applyFont="1" applyFill="1" applyBorder="1" applyAlignment="1">
      <alignment vertical="center" wrapText="1"/>
    </xf>
    <xf numFmtId="164" fontId="11" fillId="0" borderId="0" xfId="9" applyNumberFormat="1" applyFont="1" applyBorder="1" applyAlignment="1">
      <alignment vertical="center" wrapText="1"/>
    </xf>
    <xf numFmtId="164" fontId="11" fillId="0" borderId="0" xfId="9" applyNumberFormat="1" applyFont="1" applyAlignment="1">
      <alignment vertical="center" wrapText="1"/>
    </xf>
    <xf numFmtId="0" fontId="33" fillId="0" borderId="0" xfId="14" applyFont="1" applyAlignment="1">
      <alignment vertical="top" wrapText="1" readingOrder="1"/>
    </xf>
    <xf numFmtId="164" fontId="6" fillId="0" borderId="0" xfId="9" applyNumberFormat="1" applyFont="1" applyBorder="1" applyAlignment="1">
      <alignment vertical="center"/>
    </xf>
    <xf numFmtId="164" fontId="6" fillId="0" borderId="11" xfId="0" applyNumberFormat="1" applyFont="1" applyFill="1" applyBorder="1" applyAlignment="1">
      <alignment vertical="top"/>
    </xf>
    <xf numFmtId="0" fontId="4" fillId="0" borderId="0" xfId="5" applyFont="1" applyFill="1" applyAlignment="1">
      <alignment vertical="top" wrapText="1"/>
    </xf>
    <xf numFmtId="164" fontId="11" fillId="0" borderId="0" xfId="9" applyNumberFormat="1" applyFont="1" applyAlignment="1">
      <alignment vertical="top" wrapText="1"/>
    </xf>
    <xf numFmtId="0" fontId="11" fillId="0" borderId="0" xfId="8" applyFont="1" applyFill="1" applyAlignment="1">
      <alignment vertical="center" wrapText="1"/>
    </xf>
    <xf numFmtId="0" fontId="30" fillId="0" borderId="0" xfId="0" applyFont="1" applyAlignment="1"/>
    <xf numFmtId="0" fontId="36" fillId="0" borderId="0" xfId="0" applyFont="1" applyAlignment="1">
      <alignment horizontal="justify" vertical="center"/>
    </xf>
    <xf numFmtId="0" fontId="36" fillId="0" borderId="0" xfId="0" applyFont="1" applyAlignment="1">
      <alignment horizontal="left" vertical="center" indent="2"/>
    </xf>
    <xf numFmtId="0" fontId="4" fillId="0" borderId="0" xfId="0" applyFont="1" applyAlignment="1">
      <alignment horizontal="justify" vertical="center"/>
    </xf>
    <xf numFmtId="0" fontId="40" fillId="0" borderId="0" xfId="0" applyFont="1"/>
    <xf numFmtId="0" fontId="30" fillId="0" borderId="0" xfId="0" applyFont="1" applyAlignment="1">
      <alignment vertical="center"/>
    </xf>
    <xf numFmtId="0" fontId="4" fillId="0" borderId="0" xfId="0" applyFont="1" applyAlignment="1">
      <alignment horizontal="left" vertical="center" indent="2"/>
    </xf>
    <xf numFmtId="0" fontId="36" fillId="0" borderId="0" xfId="0" applyFont="1" applyAlignment="1">
      <alignment vertical="center" wrapText="1"/>
    </xf>
    <xf numFmtId="0" fontId="36" fillId="0" borderId="0" xfId="0" applyFont="1" applyAlignment="1">
      <alignment horizontal="left" vertical="center" wrapText="1"/>
    </xf>
    <xf numFmtId="0" fontId="31" fillId="0" borderId="0" xfId="5" applyFont="1" applyFill="1" applyAlignment="1">
      <alignment horizontal="left" wrapText="1"/>
    </xf>
    <xf numFmtId="0" fontId="30" fillId="0" borderId="0" xfId="0" applyFont="1" applyAlignment="1">
      <alignment horizontal="left" vertical="center" indent="5"/>
    </xf>
    <xf numFmtId="0" fontId="3" fillId="2" borderId="22" xfId="4" applyFont="1" applyFill="1" applyBorder="1" applyAlignment="1">
      <alignment vertical="center"/>
    </xf>
    <xf numFmtId="0" fontId="3" fillId="2" borderId="24" xfId="4" applyFont="1" applyFill="1" applyBorder="1" applyAlignment="1">
      <alignment vertical="center"/>
    </xf>
    <xf numFmtId="0" fontId="25" fillId="2" borderId="0" xfId="4" applyFont="1" applyFill="1" applyAlignment="1">
      <alignment horizontal="center" vertical="center"/>
    </xf>
    <xf numFmtId="0" fontId="3" fillId="2" borderId="0" xfId="4" applyFont="1" applyFill="1" applyAlignment="1">
      <alignment horizontal="center" vertical="center"/>
    </xf>
  </cellXfs>
  <cellStyles count="16">
    <cellStyle name="Comma" xfId="15" builtinId="3"/>
    <cellStyle name="Comma 2" xfId="1"/>
    <cellStyle name="Comma 3" xfId="2"/>
    <cellStyle name="Headings" xfId="3"/>
    <cellStyle name="Normal" xfId="0" builtinId="0"/>
    <cellStyle name="Normal 2" xfId="4"/>
    <cellStyle name="Normal 2 2" xfId="5"/>
    <cellStyle name="Normal 2 2 2" xfId="6"/>
    <cellStyle name="Normal 3" xfId="7"/>
    <cellStyle name="Normal 3 2" xfId="13"/>
    <cellStyle name="Normal 4" xfId="8"/>
    <cellStyle name="Normal 4 2" xfId="9"/>
    <cellStyle name="Normal 5" xfId="10"/>
    <cellStyle name="Normal 5 2" xfId="11"/>
    <cellStyle name="Normal 6" xfId="14"/>
    <cellStyle name="Normal_Table 1 3 AEs and Variations to Outcomes - Measures 09-10" xfId="1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AEAEA"/>
      <color rgb="FFFF6600"/>
      <color rgb="FFE6E6E6"/>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federalfinancialrelations.gov.au/sites/federalfinancialrelations.gov.au/files/2020-04/nt_remote_aboriginal_investment_np.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federalfinancialrelations.gov.au/sites/federalfinancialrelations.gov.au/files/2020-04/nt_remote_aboriginal_investment_np.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48"/>
  <sheetViews>
    <sheetView showGridLines="0" topLeftCell="A25" zoomScaleNormal="100" zoomScaleSheetLayoutView="110" workbookViewId="0">
      <selection activeCell="C57" sqref="C57"/>
    </sheetView>
  </sheetViews>
  <sheetFormatPr defaultColWidth="9.140625" defaultRowHeight="12" customHeight="1"/>
  <cols>
    <col min="1" max="1" width="50" style="181" customWidth="1"/>
    <col min="2" max="2" width="13.28515625" style="181" customWidth="1"/>
    <col min="3" max="3" width="12" style="181" customWidth="1"/>
    <col min="4" max="4" width="39" style="181" customWidth="1"/>
    <col min="5" max="16384" width="9.140625" style="181"/>
  </cols>
  <sheetData>
    <row r="1" spans="1:10" ht="11.25">
      <c r="A1" s="182" t="s">
        <v>210</v>
      </c>
    </row>
    <row r="2" spans="1:10" ht="11.25">
      <c r="A2" s="182" t="s">
        <v>209</v>
      </c>
    </row>
    <row r="4" spans="1:10" ht="45">
      <c r="A4" s="183"/>
      <c r="B4" s="312" t="s">
        <v>237</v>
      </c>
      <c r="C4" s="313" t="s">
        <v>236</v>
      </c>
      <c r="E4" s="295"/>
      <c r="F4" s="295"/>
      <c r="G4" s="295"/>
      <c r="H4" s="295"/>
      <c r="I4" s="295"/>
      <c r="J4" s="295"/>
    </row>
    <row r="5" spans="1:10" ht="12" customHeight="1">
      <c r="A5" s="184" t="s">
        <v>8</v>
      </c>
      <c r="B5" s="185"/>
      <c r="C5" s="219"/>
    </row>
    <row r="6" spans="1:10" ht="22.7" customHeight="1">
      <c r="A6" s="186" t="s">
        <v>244</v>
      </c>
      <c r="B6" s="185"/>
      <c r="C6" s="220"/>
      <c r="F6" s="187"/>
    </row>
    <row r="7" spans="1:10" ht="12" customHeight="1">
      <c r="A7" s="188" t="s">
        <v>245</v>
      </c>
      <c r="B7" s="185">
        <v>77932</v>
      </c>
      <c r="C7" s="230">
        <v>77932</v>
      </c>
      <c r="F7" s="311"/>
    </row>
    <row r="8" spans="1:10" ht="12" customHeight="1">
      <c r="A8" s="189" t="s">
        <v>246</v>
      </c>
      <c r="B8" s="185">
        <v>271034</v>
      </c>
      <c r="C8" s="230">
        <v>384743</v>
      </c>
      <c r="D8" s="199"/>
      <c r="F8" s="311"/>
      <c r="G8" s="273"/>
      <c r="H8" s="273"/>
      <c r="I8" s="273"/>
      <c r="J8" s="273"/>
    </row>
    <row r="9" spans="1:10" ht="12" customHeight="1">
      <c r="A9" s="189" t="s">
        <v>247</v>
      </c>
      <c r="B9" s="185">
        <v>11348</v>
      </c>
      <c r="C9" s="230">
        <v>13188</v>
      </c>
      <c r="F9" s="311"/>
      <c r="G9" s="273"/>
      <c r="H9" s="273"/>
      <c r="I9" s="273"/>
      <c r="J9" s="273"/>
    </row>
    <row r="10" spans="1:10" ht="12" customHeight="1">
      <c r="A10" s="189" t="s">
        <v>248</v>
      </c>
      <c r="B10" s="185">
        <v>12145</v>
      </c>
      <c r="C10" s="230">
        <v>11776</v>
      </c>
      <c r="F10" s="311"/>
    </row>
    <row r="11" spans="1:10" ht="22.7" customHeight="1">
      <c r="A11" s="269" t="s">
        <v>256</v>
      </c>
      <c r="B11" s="185"/>
      <c r="C11" s="230"/>
      <c r="F11" s="311"/>
    </row>
    <row r="12" spans="1:10" ht="12" customHeight="1">
      <c r="A12" s="188" t="s">
        <v>254</v>
      </c>
      <c r="B12" s="185">
        <v>3789</v>
      </c>
      <c r="C12" s="230">
        <v>3789</v>
      </c>
      <c r="E12" s="107"/>
      <c r="F12" s="311"/>
      <c r="G12" s="190"/>
      <c r="H12" s="190"/>
      <c r="I12" s="191"/>
      <c r="J12" s="191"/>
    </row>
    <row r="13" spans="1:10" ht="12" customHeight="1">
      <c r="A13" s="189" t="s">
        <v>255</v>
      </c>
      <c r="B13" s="185">
        <v>2101</v>
      </c>
      <c r="C13" s="230">
        <v>2101</v>
      </c>
      <c r="F13" s="311"/>
    </row>
    <row r="14" spans="1:10" ht="12" customHeight="1">
      <c r="A14" s="192" t="s">
        <v>96</v>
      </c>
      <c r="B14" s="376">
        <v>378349</v>
      </c>
      <c r="C14" s="377">
        <v>493529</v>
      </c>
      <c r="F14" s="311"/>
    </row>
    <row r="15" spans="1:10" ht="12" customHeight="1">
      <c r="A15" s="195" t="s">
        <v>98</v>
      </c>
      <c r="B15" s="374">
        <v>378349</v>
      </c>
      <c r="C15" s="375">
        <v>493529</v>
      </c>
      <c r="F15" s="311"/>
    </row>
    <row r="16" spans="1:10" ht="12" customHeight="1">
      <c r="A16" s="196" t="s">
        <v>7</v>
      </c>
      <c r="B16" s="185"/>
      <c r="C16" s="220"/>
      <c r="F16" s="311"/>
    </row>
    <row r="17" spans="1:6" ht="22.5">
      <c r="A17" s="186" t="s">
        <v>244</v>
      </c>
      <c r="B17" s="185"/>
      <c r="C17" s="230"/>
      <c r="F17" s="311"/>
    </row>
    <row r="18" spans="1:6" ht="12" customHeight="1">
      <c r="A18" s="189" t="s">
        <v>249</v>
      </c>
      <c r="B18" s="185">
        <v>70133</v>
      </c>
      <c r="C18" s="220">
        <v>70133</v>
      </c>
      <c r="F18" s="311"/>
    </row>
    <row r="19" spans="1:6" ht="12" customHeight="1">
      <c r="A19" s="189" t="s">
        <v>80</v>
      </c>
      <c r="B19" s="185">
        <v>1483435</v>
      </c>
      <c r="C19" s="220">
        <v>1721112</v>
      </c>
      <c r="F19" s="311"/>
    </row>
    <row r="20" spans="1:6" ht="33.75">
      <c r="A20" s="186" t="s">
        <v>250</v>
      </c>
      <c r="B20" s="185"/>
      <c r="C20" s="230"/>
      <c r="F20" s="311"/>
    </row>
    <row r="21" spans="1:6" ht="12" customHeight="1">
      <c r="A21" s="189" t="s">
        <v>251</v>
      </c>
      <c r="B21" s="185">
        <v>3635</v>
      </c>
      <c r="C21" s="230">
        <v>3635</v>
      </c>
      <c r="F21" s="311"/>
    </row>
    <row r="22" spans="1:6" ht="12" customHeight="1">
      <c r="A22" s="192" t="s">
        <v>99</v>
      </c>
      <c r="B22" s="376">
        <v>1557203</v>
      </c>
      <c r="C22" s="377">
        <v>1794880</v>
      </c>
      <c r="F22" s="311"/>
    </row>
    <row r="23" spans="1:6" ht="12" customHeight="1">
      <c r="A23" s="192" t="s">
        <v>228</v>
      </c>
      <c r="B23" s="376">
        <v>73722</v>
      </c>
      <c r="C23" s="377">
        <v>75355</v>
      </c>
      <c r="F23" s="311"/>
    </row>
    <row r="24" spans="1:6" ht="12" customHeight="1">
      <c r="A24" s="193" t="s">
        <v>252</v>
      </c>
      <c r="B24" s="185"/>
      <c r="C24" s="220"/>
      <c r="F24" s="311"/>
    </row>
    <row r="25" spans="1:6" ht="12" customHeight="1">
      <c r="A25" s="188" t="s">
        <v>97</v>
      </c>
      <c r="B25" s="185">
        <v>43218</v>
      </c>
      <c r="C25" s="230">
        <v>53057</v>
      </c>
      <c r="F25" s="311"/>
    </row>
    <row r="26" spans="1:6" ht="12" customHeight="1">
      <c r="A26" s="189" t="s">
        <v>253</v>
      </c>
      <c r="B26" s="185">
        <v>15230</v>
      </c>
      <c r="C26" s="230">
        <v>7000</v>
      </c>
      <c r="F26" s="311"/>
    </row>
    <row r="27" spans="1:6" ht="12" customHeight="1">
      <c r="A27" s="189" t="s">
        <v>273</v>
      </c>
      <c r="B27" s="185">
        <v>349330</v>
      </c>
      <c r="C27" s="230">
        <v>379422</v>
      </c>
      <c r="F27" s="311"/>
    </row>
    <row r="28" spans="1:6" ht="11.25">
      <c r="A28" s="188" t="s">
        <v>165</v>
      </c>
      <c r="B28" s="185">
        <v>1555613</v>
      </c>
      <c r="C28" s="230">
        <v>1673212</v>
      </c>
      <c r="F28" s="311"/>
    </row>
    <row r="29" spans="1:6" ht="11.25">
      <c r="A29" s="194" t="s">
        <v>100</v>
      </c>
      <c r="B29" s="376">
        <v>1963391</v>
      </c>
      <c r="C29" s="377">
        <v>2112691</v>
      </c>
      <c r="F29" s="311"/>
    </row>
    <row r="30" spans="1:6" ht="33.75">
      <c r="A30" s="192" t="s">
        <v>166</v>
      </c>
      <c r="B30" s="185">
        <v>-15230</v>
      </c>
      <c r="C30" s="230">
        <v>-7000</v>
      </c>
    </row>
    <row r="31" spans="1:6" ht="12" customHeight="1">
      <c r="A31" s="195" t="s">
        <v>101</v>
      </c>
      <c r="B31" s="374">
        <v>3579086</v>
      </c>
      <c r="C31" s="375">
        <v>3975926</v>
      </c>
      <c r="F31" s="311"/>
    </row>
    <row r="32" spans="1:6" ht="12" customHeight="1">
      <c r="A32" s="197" t="s">
        <v>203</v>
      </c>
      <c r="B32" s="378">
        <v>3957435</v>
      </c>
      <c r="C32" s="221">
        <v>4469455</v>
      </c>
      <c r="F32" s="311"/>
    </row>
    <row r="33" spans="1:6" ht="4.5" customHeight="1">
      <c r="B33" s="198"/>
      <c r="C33" s="198"/>
      <c r="F33" s="311"/>
    </row>
    <row r="34" spans="1:6" ht="11.25">
      <c r="A34" s="183"/>
      <c r="B34" s="213" t="s">
        <v>151</v>
      </c>
      <c r="C34" s="222" t="s">
        <v>201</v>
      </c>
      <c r="F34" s="311"/>
    </row>
    <row r="35" spans="1:6" ht="11.25">
      <c r="A35" s="331" t="s">
        <v>232</v>
      </c>
      <c r="B35" s="390">
        <v>1157</v>
      </c>
      <c r="C35" s="391">
        <v>1317.25</v>
      </c>
      <c r="F35" s="311"/>
    </row>
    <row r="37" spans="1:6" ht="12" customHeight="1">
      <c r="A37" s="371" t="s">
        <v>328</v>
      </c>
    </row>
    <row r="38" spans="1:6" ht="12" customHeight="1">
      <c r="A38" s="371" t="s">
        <v>329</v>
      </c>
    </row>
    <row r="39" spans="1:6" ht="22.5">
      <c r="A39" s="470" t="s">
        <v>330</v>
      </c>
    </row>
    <row r="40" spans="1:6" ht="11.25">
      <c r="A40" s="470" t="s">
        <v>331</v>
      </c>
    </row>
    <row r="41" spans="1:6" ht="33.75">
      <c r="A41" s="470" t="s">
        <v>332</v>
      </c>
    </row>
    <row r="42" spans="1:6" ht="11.25">
      <c r="A42" s="470" t="s">
        <v>333</v>
      </c>
    </row>
    <row r="43" spans="1:6" ht="22.5">
      <c r="A43" s="470" t="s">
        <v>334</v>
      </c>
    </row>
    <row r="44" spans="1:6" ht="56.25">
      <c r="A44" s="470" t="s">
        <v>335</v>
      </c>
    </row>
    <row r="45" spans="1:6" ht="11.25">
      <c r="A45" s="471" t="s">
        <v>336</v>
      </c>
    </row>
    <row r="46" spans="1:6" ht="11.25">
      <c r="A46" s="471" t="s">
        <v>337</v>
      </c>
    </row>
    <row r="47" spans="1:6" ht="56.25">
      <c r="A47" s="470" t="s">
        <v>338</v>
      </c>
    </row>
    <row r="48" spans="1:6" ht="11.25">
      <c r="A48" s="471" t="s">
        <v>339</v>
      </c>
    </row>
  </sheetData>
  <hyperlinks>
    <hyperlink ref="A46" r:id="rId1" display="https://federalfinancialrelations.gov.au/sites/federalfinancialrelations.gov.au/files/2020-04/nt_remote_aboriginal_investment_np.pdf"/>
  </hyperlinks>
  <pageMargins left="1.4566929133858268" right="1.2598425196850394" top="0.78740157480314965" bottom="0.70866141732283472" header="0.51181102362204722" footer="0.51181102362204722"/>
  <pageSetup paperSize="9" scale="80" orientation="portrait" cellComments="asDisplayed" r:id="rId2"/>
  <headerFooter alignWithMargins="0"/>
  <rowBreaks count="1" manualBreakCount="1">
    <brk id="33"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F32"/>
  <sheetViews>
    <sheetView showGridLines="0" zoomScaleNormal="100" zoomScaleSheetLayoutView="110" workbookViewId="0">
      <selection activeCell="Y32" sqref="Y32"/>
    </sheetView>
  </sheetViews>
  <sheetFormatPr defaultColWidth="8" defaultRowHeight="11.25"/>
  <cols>
    <col min="1" max="1" width="33.42578125" style="44" customWidth="1"/>
    <col min="2" max="6" width="9" style="44" bestFit="1" customWidth="1"/>
    <col min="7" max="16384" width="8" style="44"/>
  </cols>
  <sheetData>
    <row r="1" spans="1:6" ht="45">
      <c r="A1" s="467" t="s">
        <v>222</v>
      </c>
      <c r="B1" s="467"/>
      <c r="C1" s="467"/>
      <c r="D1" s="467"/>
      <c r="E1" s="467"/>
      <c r="F1" s="467"/>
    </row>
    <row r="2" spans="1:6">
      <c r="A2" s="46"/>
    </row>
    <row r="3" spans="1:6" ht="45">
      <c r="A3" s="94"/>
      <c r="B3" s="316" t="s">
        <v>208</v>
      </c>
      <c r="C3" s="317" t="s">
        <v>212</v>
      </c>
      <c r="D3" s="316" t="s">
        <v>213</v>
      </c>
      <c r="E3" s="316" t="s">
        <v>214</v>
      </c>
      <c r="F3" s="316" t="s">
        <v>215</v>
      </c>
    </row>
    <row r="4" spans="1:6">
      <c r="A4" s="98" t="s">
        <v>14</v>
      </c>
      <c r="B4" s="87"/>
      <c r="C4" s="225"/>
      <c r="D4" s="87"/>
      <c r="E4" s="87"/>
      <c r="F4" s="87"/>
    </row>
    <row r="5" spans="1:6">
      <c r="A5" s="57" t="s">
        <v>15</v>
      </c>
      <c r="B5" s="418">
        <v>148</v>
      </c>
      <c r="C5" s="242">
        <v>150</v>
      </c>
      <c r="D5" s="157">
        <v>155</v>
      </c>
      <c r="E5" s="157">
        <v>158</v>
      </c>
      <c r="F5" s="157">
        <v>162</v>
      </c>
    </row>
    <row r="6" spans="1:6">
      <c r="A6" s="90" t="s">
        <v>27</v>
      </c>
      <c r="B6" s="418">
        <v>57558</v>
      </c>
      <c r="C6" s="242">
        <v>50878</v>
      </c>
      <c r="D6" s="157">
        <v>49528</v>
      </c>
      <c r="E6" s="157">
        <v>48863</v>
      </c>
      <c r="F6" s="157">
        <v>50214</v>
      </c>
    </row>
    <row r="7" spans="1:6" ht="22.5">
      <c r="A7" s="428" t="s">
        <v>290</v>
      </c>
      <c r="B7" s="418">
        <v>151</v>
      </c>
      <c r="C7" s="242">
        <v>160</v>
      </c>
      <c r="D7" s="157">
        <v>153</v>
      </c>
      <c r="E7" s="157">
        <v>155</v>
      </c>
      <c r="F7" s="157">
        <v>156</v>
      </c>
    </row>
    <row r="8" spans="1:6">
      <c r="A8" s="57" t="s">
        <v>43</v>
      </c>
      <c r="B8" s="418">
        <v>1508655</v>
      </c>
      <c r="C8" s="242">
        <v>1697099</v>
      </c>
      <c r="D8" s="157">
        <v>1712720</v>
      </c>
      <c r="E8" s="157">
        <v>1786413</v>
      </c>
      <c r="F8" s="157">
        <v>1856376</v>
      </c>
    </row>
    <row r="9" spans="1:6">
      <c r="A9" s="77" t="s">
        <v>16</v>
      </c>
      <c r="B9" s="418">
        <v>385</v>
      </c>
      <c r="C9" s="242">
        <v>236</v>
      </c>
      <c r="D9" s="157">
        <v>237</v>
      </c>
      <c r="E9" s="157">
        <v>237</v>
      </c>
      <c r="F9" s="157">
        <v>237</v>
      </c>
    </row>
    <row r="10" spans="1:6">
      <c r="A10" s="77" t="s">
        <v>17</v>
      </c>
      <c r="B10" s="418">
        <v>5</v>
      </c>
      <c r="C10" s="242">
        <v>8</v>
      </c>
      <c r="D10" s="157">
        <v>1</v>
      </c>
      <c r="E10" s="157">
        <v>1</v>
      </c>
      <c r="F10" s="157">
        <v>1</v>
      </c>
    </row>
    <row r="11" spans="1:6">
      <c r="A11" s="77" t="s">
        <v>186</v>
      </c>
      <c r="B11" s="418">
        <v>1292</v>
      </c>
      <c r="C11" s="242">
        <v>1720</v>
      </c>
      <c r="D11" s="157">
        <v>1764</v>
      </c>
      <c r="E11" s="157">
        <v>1518</v>
      </c>
      <c r="F11" s="157">
        <v>1667</v>
      </c>
    </row>
    <row r="12" spans="1:6">
      <c r="A12" s="77" t="s">
        <v>187</v>
      </c>
      <c r="B12" s="418">
        <v>230638.02266666666</v>
      </c>
      <c r="C12" s="242">
        <v>229230.66418125</v>
      </c>
      <c r="D12" s="157">
        <v>228973.03096396875</v>
      </c>
      <c r="E12" s="157">
        <v>228688.53420521354</v>
      </c>
      <c r="F12" s="157">
        <v>230432.07930829175</v>
      </c>
    </row>
    <row r="13" spans="1:6" ht="22.5">
      <c r="A13" s="427" t="s">
        <v>289</v>
      </c>
      <c r="B13" s="418">
        <v>55724</v>
      </c>
      <c r="C13" s="242">
        <v>57049</v>
      </c>
      <c r="D13" s="157">
        <v>58511</v>
      </c>
      <c r="E13" s="157">
        <v>59961</v>
      </c>
      <c r="F13" s="157">
        <v>61392</v>
      </c>
    </row>
    <row r="14" spans="1:6">
      <c r="A14" s="202" t="s">
        <v>206</v>
      </c>
      <c r="B14" s="418">
        <v>12628</v>
      </c>
      <c r="C14" s="242">
        <v>118270</v>
      </c>
      <c r="D14" s="157">
        <v>78232</v>
      </c>
      <c r="E14" s="157">
        <v>52403</v>
      </c>
      <c r="F14" s="157">
        <v>52348</v>
      </c>
    </row>
    <row r="15" spans="1:6">
      <c r="A15" s="202" t="s">
        <v>207</v>
      </c>
      <c r="B15" s="418">
        <v>13970.977333333332</v>
      </c>
      <c r="C15" s="242">
        <v>11356.33581875</v>
      </c>
      <c r="D15" s="157">
        <v>11412.969036031249</v>
      </c>
      <c r="E15" s="157">
        <v>11475.465794786458</v>
      </c>
      <c r="F15" s="157">
        <v>11538.920691708256</v>
      </c>
    </row>
    <row r="16" spans="1:6" ht="22.5">
      <c r="A16" s="449" t="s">
        <v>135</v>
      </c>
      <c r="B16" s="153">
        <v>1881155</v>
      </c>
      <c r="C16" s="233">
        <v>2166157</v>
      </c>
      <c r="D16" s="153">
        <v>2141686.9999999995</v>
      </c>
      <c r="E16" s="153">
        <v>2189873</v>
      </c>
      <c r="F16" s="153">
        <v>2264524</v>
      </c>
    </row>
    <row r="17" spans="1:6">
      <c r="A17" s="60" t="s">
        <v>86</v>
      </c>
      <c r="B17" s="87"/>
      <c r="C17" s="225"/>
      <c r="D17" s="87"/>
      <c r="E17" s="87"/>
      <c r="F17" s="87"/>
    </row>
    <row r="18" spans="1:6">
      <c r="A18" s="56" t="s">
        <v>20</v>
      </c>
      <c r="B18" s="87"/>
      <c r="C18" s="225"/>
      <c r="D18" s="87"/>
      <c r="E18" s="87"/>
      <c r="F18" s="87"/>
    </row>
    <row r="19" spans="1:6">
      <c r="A19" s="136" t="s">
        <v>81</v>
      </c>
      <c r="B19" s="87"/>
      <c r="C19" s="225"/>
      <c r="D19" s="87"/>
      <c r="E19" s="87"/>
      <c r="F19" s="87"/>
    </row>
    <row r="20" spans="1:6">
      <c r="A20" s="152" t="s">
        <v>76</v>
      </c>
      <c r="B20" s="157"/>
      <c r="C20" s="242"/>
      <c r="D20" s="157"/>
      <c r="E20" s="157"/>
      <c r="F20" s="157"/>
    </row>
    <row r="21" spans="1:6">
      <c r="A21" s="140" t="s">
        <v>2</v>
      </c>
      <c r="B21" s="418">
        <v>7573</v>
      </c>
      <c r="C21" s="242">
        <v>22036</v>
      </c>
      <c r="D21" s="418">
        <v>22697</v>
      </c>
      <c r="E21" s="418">
        <v>23378</v>
      </c>
      <c r="F21" s="418">
        <v>24079</v>
      </c>
    </row>
    <row r="22" spans="1:6">
      <c r="A22" s="140" t="s">
        <v>194</v>
      </c>
      <c r="B22" s="418">
        <v>2449</v>
      </c>
      <c r="C22" s="242">
        <v>2414</v>
      </c>
      <c r="D22" s="418">
        <v>2514</v>
      </c>
      <c r="E22" s="418">
        <v>2459</v>
      </c>
      <c r="F22" s="418">
        <v>2462</v>
      </c>
    </row>
    <row r="23" spans="1:6" ht="22.5">
      <c r="A23" s="329" t="s">
        <v>319</v>
      </c>
      <c r="B23" s="157">
        <v>55724</v>
      </c>
      <c r="C23" s="242">
        <v>57049</v>
      </c>
      <c r="D23" s="157">
        <v>58511</v>
      </c>
      <c r="E23" s="157">
        <v>59961</v>
      </c>
      <c r="F23" s="157">
        <v>61392</v>
      </c>
    </row>
    <row r="24" spans="1:6">
      <c r="A24" s="138" t="s">
        <v>21</v>
      </c>
      <c r="B24" s="157">
        <v>11582</v>
      </c>
      <c r="C24" s="242">
        <v>10284</v>
      </c>
      <c r="D24" s="157">
        <v>11084</v>
      </c>
      <c r="E24" s="157">
        <v>11427</v>
      </c>
      <c r="F24" s="157">
        <v>10932</v>
      </c>
    </row>
    <row r="25" spans="1:6">
      <c r="A25" s="138" t="s">
        <v>23</v>
      </c>
      <c r="B25" s="157">
        <v>2731</v>
      </c>
      <c r="C25" s="242">
        <v>0</v>
      </c>
      <c r="D25" s="157">
        <v>0</v>
      </c>
      <c r="E25" s="157">
        <v>0</v>
      </c>
      <c r="F25" s="157">
        <v>0</v>
      </c>
    </row>
    <row r="26" spans="1:6">
      <c r="A26" s="210" t="s">
        <v>78</v>
      </c>
      <c r="B26" s="62">
        <v>80059</v>
      </c>
      <c r="C26" s="237">
        <v>91783</v>
      </c>
      <c r="D26" s="62">
        <v>94806</v>
      </c>
      <c r="E26" s="62">
        <v>97225</v>
      </c>
      <c r="F26" s="62">
        <v>98865</v>
      </c>
    </row>
    <row r="27" spans="1:6" ht="33.75">
      <c r="A27" s="211" t="s">
        <v>137</v>
      </c>
      <c r="B27" s="153">
        <v>80059</v>
      </c>
      <c r="C27" s="233">
        <v>91783</v>
      </c>
      <c r="D27" s="153">
        <v>94806</v>
      </c>
      <c r="E27" s="153">
        <v>97225</v>
      </c>
      <c r="F27" s="153">
        <v>98865</v>
      </c>
    </row>
    <row r="28" spans="1:6" ht="22.5">
      <c r="A28" s="449" t="s">
        <v>136</v>
      </c>
      <c r="B28" s="154">
        <v>80059</v>
      </c>
      <c r="C28" s="232">
        <v>91783</v>
      </c>
      <c r="D28" s="154">
        <v>94806</v>
      </c>
      <c r="E28" s="154">
        <v>97225</v>
      </c>
      <c r="F28" s="154">
        <v>98865</v>
      </c>
    </row>
    <row r="29" spans="1:6">
      <c r="A29" s="88" t="s">
        <v>95</v>
      </c>
      <c r="B29" s="63">
        <v>1801096</v>
      </c>
      <c r="C29" s="82">
        <v>2074374</v>
      </c>
      <c r="D29" s="63">
        <v>2046880.9999999995</v>
      </c>
      <c r="E29" s="63">
        <v>2092648</v>
      </c>
      <c r="F29" s="63">
        <v>2165659</v>
      </c>
    </row>
    <row r="30" spans="1:6">
      <c r="A30" s="217" t="s">
        <v>235</v>
      </c>
      <c r="B30" s="156">
        <v>-1801096</v>
      </c>
      <c r="C30" s="235">
        <v>-2074374</v>
      </c>
      <c r="D30" s="156">
        <v>-2046880.9999999995</v>
      </c>
      <c r="E30" s="156">
        <v>-2092648</v>
      </c>
      <c r="F30" s="156">
        <v>-2165659</v>
      </c>
    </row>
    <row r="31" spans="1:6">
      <c r="A31" s="479" t="s">
        <v>106</v>
      </c>
      <c r="B31" s="267"/>
      <c r="C31" s="267"/>
      <c r="D31" s="267"/>
      <c r="E31" s="267"/>
      <c r="F31" s="267"/>
    </row>
    <row r="32" spans="1:6" ht="78.75">
      <c r="A32" s="470" t="s">
        <v>366</v>
      </c>
    </row>
  </sheetData>
  <pageMargins left="1.4566929133858268" right="1.4566929133858268" top="0.98425196850393704" bottom="1.0629921259842521" header="0.51181102362204722" footer="0.51181102362204722"/>
  <pageSetup paperSize="9" scale="91"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I38"/>
  <sheetViews>
    <sheetView showGridLines="0" zoomScaleNormal="100" zoomScaleSheetLayoutView="110" workbookViewId="0">
      <selection activeCell="A32" sqref="A32:A33"/>
    </sheetView>
  </sheetViews>
  <sheetFormatPr defaultColWidth="8" defaultRowHeight="12" customHeight="1"/>
  <cols>
    <col min="1" max="1" width="28.42578125" style="12" customWidth="1"/>
    <col min="2" max="6" width="9" style="12" bestFit="1" customWidth="1"/>
    <col min="7" max="8" width="8" style="12"/>
    <col min="9" max="9" width="8.42578125" style="12" bestFit="1" customWidth="1"/>
    <col min="10" max="16384" width="8" style="12"/>
  </cols>
  <sheetData>
    <row r="1" spans="1:6" ht="27.95" customHeight="1">
      <c r="A1" s="468" t="s">
        <v>107</v>
      </c>
      <c r="B1" s="468"/>
      <c r="C1" s="468"/>
      <c r="D1" s="468"/>
      <c r="E1" s="468"/>
      <c r="F1" s="468"/>
    </row>
    <row r="2" spans="1:6" ht="12" customHeight="1">
      <c r="A2" s="15"/>
    </row>
    <row r="3" spans="1:6" ht="45">
      <c r="A3" s="94"/>
      <c r="B3" s="316" t="s">
        <v>208</v>
      </c>
      <c r="C3" s="317" t="s">
        <v>212</v>
      </c>
      <c r="D3" s="316" t="s">
        <v>213</v>
      </c>
      <c r="E3" s="316" t="s">
        <v>214</v>
      </c>
      <c r="F3" s="316" t="s">
        <v>215</v>
      </c>
    </row>
    <row r="4" spans="1:6" ht="12" customHeight="1">
      <c r="A4" s="102" t="s">
        <v>28</v>
      </c>
      <c r="B4" s="87"/>
      <c r="C4" s="225"/>
      <c r="D4" s="87"/>
      <c r="E4" s="87"/>
      <c r="F4" s="87"/>
    </row>
    <row r="5" spans="1:6" ht="12" customHeight="1">
      <c r="A5" s="136" t="s">
        <v>29</v>
      </c>
      <c r="B5" s="87"/>
      <c r="C5" s="225"/>
      <c r="D5" s="87"/>
      <c r="E5" s="87"/>
      <c r="F5" s="87"/>
    </row>
    <row r="6" spans="1:6" ht="12" customHeight="1">
      <c r="A6" s="137" t="s">
        <v>66</v>
      </c>
      <c r="B6" s="157">
        <v>53150</v>
      </c>
      <c r="C6" s="242">
        <v>51108</v>
      </c>
      <c r="D6" s="157">
        <v>45653</v>
      </c>
      <c r="E6" s="157">
        <v>41668</v>
      </c>
      <c r="F6" s="157">
        <v>41683</v>
      </c>
    </row>
    <row r="7" spans="1:6" ht="22.5" customHeight="1">
      <c r="A7" s="99" t="s">
        <v>291</v>
      </c>
      <c r="B7" s="418">
        <v>19555</v>
      </c>
      <c r="C7" s="242">
        <v>18644</v>
      </c>
      <c r="D7" s="157">
        <v>17142</v>
      </c>
      <c r="E7" s="157">
        <v>15459</v>
      </c>
      <c r="F7" s="157">
        <v>14134</v>
      </c>
    </row>
    <row r="8" spans="1:6" ht="12" customHeight="1">
      <c r="A8" s="135" t="s">
        <v>188</v>
      </c>
      <c r="B8" s="157">
        <v>1394000</v>
      </c>
      <c r="C8" s="242">
        <v>1485002</v>
      </c>
      <c r="D8" s="157">
        <v>1580481</v>
      </c>
      <c r="E8" s="157">
        <v>1671298</v>
      </c>
      <c r="F8" s="157">
        <v>1766825</v>
      </c>
    </row>
    <row r="9" spans="1:6" ht="12" customHeight="1">
      <c r="A9" s="169" t="s">
        <v>30</v>
      </c>
      <c r="B9" s="429">
        <v>1466705</v>
      </c>
      <c r="C9" s="430">
        <v>1554754</v>
      </c>
      <c r="D9" s="429">
        <v>1643276</v>
      </c>
      <c r="E9" s="429">
        <v>1728425</v>
      </c>
      <c r="F9" s="429">
        <v>1822642</v>
      </c>
    </row>
    <row r="10" spans="1:6" ht="12" customHeight="1">
      <c r="A10" s="136" t="s">
        <v>31</v>
      </c>
      <c r="B10" s="157"/>
      <c r="C10" s="242"/>
      <c r="D10" s="157"/>
      <c r="E10" s="157"/>
      <c r="F10" s="157"/>
    </row>
    <row r="11" spans="1:6" ht="12" customHeight="1">
      <c r="A11" s="370" t="s">
        <v>171</v>
      </c>
      <c r="B11" s="157">
        <v>11202</v>
      </c>
      <c r="C11" s="242">
        <v>10966</v>
      </c>
      <c r="D11" s="157">
        <v>10729</v>
      </c>
      <c r="E11" s="157">
        <v>10492</v>
      </c>
      <c r="F11" s="157">
        <v>10255</v>
      </c>
    </row>
    <row r="12" spans="1:6" ht="12" customHeight="1">
      <c r="A12" s="370" t="s">
        <v>32</v>
      </c>
      <c r="B12" s="157">
        <v>19943</v>
      </c>
      <c r="C12" s="242">
        <v>19943</v>
      </c>
      <c r="D12" s="157">
        <v>19943</v>
      </c>
      <c r="E12" s="157">
        <v>19943</v>
      </c>
      <c r="F12" s="157">
        <v>19943</v>
      </c>
    </row>
    <row r="13" spans="1:6" ht="12" customHeight="1">
      <c r="A13" s="67" t="s">
        <v>170</v>
      </c>
      <c r="B13" s="157">
        <v>54</v>
      </c>
      <c r="C13" s="242">
        <v>82</v>
      </c>
      <c r="D13" s="157">
        <v>120</v>
      </c>
      <c r="E13" s="157">
        <v>120</v>
      </c>
      <c r="F13" s="157">
        <v>120</v>
      </c>
    </row>
    <row r="14" spans="1:6" ht="12" customHeight="1">
      <c r="A14" s="139" t="s">
        <v>33</v>
      </c>
      <c r="B14" s="429">
        <v>31199</v>
      </c>
      <c r="C14" s="430">
        <v>30991</v>
      </c>
      <c r="D14" s="429">
        <v>30792</v>
      </c>
      <c r="E14" s="429">
        <v>30555</v>
      </c>
      <c r="F14" s="429">
        <v>30318</v>
      </c>
    </row>
    <row r="15" spans="1:6" ht="22.5">
      <c r="A15" s="449" t="s">
        <v>292</v>
      </c>
      <c r="B15" s="153">
        <v>1497904</v>
      </c>
      <c r="C15" s="233">
        <v>1585745</v>
      </c>
      <c r="D15" s="153">
        <v>1674068</v>
      </c>
      <c r="E15" s="153">
        <v>1758980</v>
      </c>
      <c r="F15" s="153">
        <v>1852960</v>
      </c>
    </row>
    <row r="16" spans="1:6" ht="12" customHeight="1">
      <c r="A16" s="56" t="s">
        <v>35</v>
      </c>
      <c r="B16" s="157"/>
      <c r="C16" s="242"/>
      <c r="D16" s="157"/>
      <c r="E16" s="157"/>
      <c r="F16" s="157"/>
    </row>
    <row r="17" spans="1:9" ht="12" customHeight="1">
      <c r="A17" s="136" t="s">
        <v>42</v>
      </c>
      <c r="B17" s="157"/>
      <c r="C17" s="242"/>
      <c r="D17" s="157"/>
      <c r="E17" s="157"/>
      <c r="F17" s="157"/>
    </row>
    <row r="18" spans="1:9" ht="12" customHeight="1">
      <c r="A18" s="61" t="s">
        <v>189</v>
      </c>
      <c r="B18" s="157">
        <v>3180</v>
      </c>
      <c r="C18" s="242">
        <v>3180</v>
      </c>
      <c r="D18" s="157">
        <v>3180</v>
      </c>
      <c r="E18" s="157">
        <v>3180</v>
      </c>
      <c r="F18" s="157">
        <v>3180</v>
      </c>
    </row>
    <row r="19" spans="1:9" ht="12" customHeight="1">
      <c r="A19" s="61" t="s">
        <v>240</v>
      </c>
      <c r="B19" s="157">
        <v>1087</v>
      </c>
      <c r="C19" s="242">
        <v>1087</v>
      </c>
      <c r="D19" s="157">
        <v>1087</v>
      </c>
      <c r="E19" s="157">
        <v>1087</v>
      </c>
      <c r="F19" s="157">
        <v>1087</v>
      </c>
    </row>
    <row r="20" spans="1:9" ht="12" customHeight="1">
      <c r="A20" s="61" t="s">
        <v>195</v>
      </c>
      <c r="B20" s="157">
        <v>29666</v>
      </c>
      <c r="C20" s="242">
        <v>29666</v>
      </c>
      <c r="D20" s="157">
        <v>29666</v>
      </c>
      <c r="E20" s="157">
        <v>29666</v>
      </c>
      <c r="F20" s="157">
        <v>29666</v>
      </c>
    </row>
    <row r="21" spans="1:9" ht="12" customHeight="1">
      <c r="A21" s="61" t="s">
        <v>83</v>
      </c>
      <c r="B21" s="157">
        <v>2791</v>
      </c>
      <c r="C21" s="242">
        <v>2791</v>
      </c>
      <c r="D21" s="157">
        <v>2791</v>
      </c>
      <c r="E21" s="157">
        <v>2791</v>
      </c>
      <c r="F21" s="157">
        <v>2791</v>
      </c>
    </row>
    <row r="22" spans="1:9" ht="12" customHeight="1">
      <c r="A22" s="139" t="s">
        <v>44</v>
      </c>
      <c r="B22" s="429">
        <v>36724</v>
      </c>
      <c r="C22" s="430">
        <v>36724</v>
      </c>
      <c r="D22" s="429">
        <v>36724</v>
      </c>
      <c r="E22" s="429">
        <v>36724</v>
      </c>
      <c r="F22" s="429">
        <v>36724</v>
      </c>
    </row>
    <row r="23" spans="1:9" ht="12" customHeight="1">
      <c r="A23" s="136" t="s">
        <v>36</v>
      </c>
      <c r="B23" s="157"/>
      <c r="C23" s="242"/>
      <c r="D23" s="157"/>
      <c r="E23" s="157"/>
      <c r="F23" s="157"/>
    </row>
    <row r="24" spans="1:9" ht="12" customHeight="1">
      <c r="A24" s="61" t="s">
        <v>37</v>
      </c>
      <c r="B24" s="157">
        <v>346</v>
      </c>
      <c r="C24" s="242">
        <v>315</v>
      </c>
      <c r="D24" s="157">
        <v>284</v>
      </c>
      <c r="E24" s="157">
        <v>251</v>
      </c>
      <c r="F24" s="157">
        <v>218</v>
      </c>
      <c r="I24" s="325"/>
    </row>
    <row r="25" spans="1:9" ht="12" customHeight="1">
      <c r="A25" s="139" t="s">
        <v>38</v>
      </c>
      <c r="B25" s="429">
        <v>346</v>
      </c>
      <c r="C25" s="430">
        <v>315</v>
      </c>
      <c r="D25" s="429">
        <v>284</v>
      </c>
      <c r="E25" s="429">
        <v>251</v>
      </c>
      <c r="F25" s="429">
        <v>218</v>
      </c>
      <c r="I25" s="324"/>
    </row>
    <row r="26" spans="1:9" ht="12" customHeight="1">
      <c r="A26" s="136" t="s">
        <v>39</v>
      </c>
      <c r="B26" s="157"/>
      <c r="C26" s="242"/>
      <c r="D26" s="157"/>
      <c r="E26" s="157"/>
      <c r="F26" s="157"/>
    </row>
    <row r="27" spans="1:9" ht="12" customHeight="1">
      <c r="A27" s="61" t="s">
        <v>74</v>
      </c>
      <c r="B27" s="157">
        <v>2</v>
      </c>
      <c r="C27" s="242">
        <v>2</v>
      </c>
      <c r="D27" s="157">
        <v>2</v>
      </c>
      <c r="E27" s="157">
        <v>2</v>
      </c>
      <c r="F27" s="157">
        <v>2</v>
      </c>
    </row>
    <row r="28" spans="1:9" ht="12" customHeight="1">
      <c r="A28" s="61" t="s">
        <v>89</v>
      </c>
      <c r="B28" s="157">
        <v>4510</v>
      </c>
      <c r="C28" s="242">
        <v>4510</v>
      </c>
      <c r="D28" s="157">
        <v>4510</v>
      </c>
      <c r="E28" s="157">
        <v>4510</v>
      </c>
      <c r="F28" s="157">
        <v>4510</v>
      </c>
    </row>
    <row r="29" spans="1:9" ht="12" customHeight="1">
      <c r="A29" s="139" t="s">
        <v>41</v>
      </c>
      <c r="B29" s="429">
        <v>4512</v>
      </c>
      <c r="C29" s="430">
        <v>4512</v>
      </c>
      <c r="D29" s="429">
        <v>4512</v>
      </c>
      <c r="E29" s="429">
        <v>4512</v>
      </c>
      <c r="F29" s="429">
        <v>4512</v>
      </c>
    </row>
    <row r="30" spans="1:9" ht="22.5">
      <c r="A30" s="449" t="s">
        <v>138</v>
      </c>
      <c r="B30" s="156">
        <v>41582</v>
      </c>
      <c r="C30" s="239">
        <v>41551</v>
      </c>
      <c r="D30" s="156">
        <v>41520</v>
      </c>
      <c r="E30" s="156">
        <v>41487</v>
      </c>
      <c r="F30" s="156">
        <v>41454</v>
      </c>
    </row>
    <row r="31" spans="1:9" ht="12" customHeight="1">
      <c r="A31" s="70" t="s">
        <v>85</v>
      </c>
      <c r="B31" s="431">
        <v>1456322</v>
      </c>
      <c r="C31" s="432">
        <v>1544194</v>
      </c>
      <c r="D31" s="431">
        <v>1632548</v>
      </c>
      <c r="E31" s="431">
        <v>1717493</v>
      </c>
      <c r="F31" s="431">
        <v>1811506</v>
      </c>
    </row>
    <row r="32" spans="1:9" ht="12" customHeight="1">
      <c r="A32" s="371" t="s">
        <v>106</v>
      </c>
      <c r="B32" s="469"/>
      <c r="C32" s="469"/>
      <c r="D32" s="469"/>
      <c r="E32" s="469"/>
      <c r="F32" s="469"/>
    </row>
    <row r="33" spans="1:1" ht="12" customHeight="1">
      <c r="A33" s="371" t="s">
        <v>367</v>
      </c>
    </row>
    <row r="35" spans="1:1" ht="11.25" customHeight="1">
      <c r="A35" s="319"/>
    </row>
    <row r="36" spans="1:1" ht="12" customHeight="1">
      <c r="A36" s="320"/>
    </row>
    <row r="37" spans="1:1" ht="12" customHeight="1">
      <c r="A37" s="41"/>
    </row>
    <row r="38" spans="1:1" ht="12" customHeight="1">
      <c r="A38" s="260"/>
    </row>
  </sheetData>
  <phoneticPr fontId="19"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F55"/>
  <sheetViews>
    <sheetView showGridLines="0" topLeftCell="A46" zoomScaleNormal="100" zoomScaleSheetLayoutView="110" workbookViewId="0">
      <selection activeCell="A46" sqref="A1:XFD1048576"/>
    </sheetView>
  </sheetViews>
  <sheetFormatPr defaultColWidth="8" defaultRowHeight="12" customHeight="1"/>
  <cols>
    <col min="1" max="1" width="28.42578125" style="12" customWidth="1"/>
    <col min="2" max="2" width="9.5703125" style="12" bestFit="1" customWidth="1"/>
    <col min="3" max="3" width="10" style="12" customWidth="1"/>
    <col min="4" max="4" width="10.5703125" style="12" customWidth="1"/>
    <col min="5" max="5" width="11" style="12" customWidth="1"/>
    <col min="6" max="6" width="10.140625" style="12" customWidth="1"/>
    <col min="7" max="16384" width="8" style="12"/>
  </cols>
  <sheetData>
    <row r="1" spans="1:6" ht="22.7" customHeight="1">
      <c r="A1" s="468" t="s">
        <v>223</v>
      </c>
      <c r="B1" s="468"/>
      <c r="C1" s="468"/>
      <c r="D1" s="468"/>
      <c r="E1" s="468"/>
      <c r="F1" s="468"/>
    </row>
    <row r="2" spans="1:6" ht="12" customHeight="1">
      <c r="A2" s="15"/>
    </row>
    <row r="3" spans="1:6" ht="45">
      <c r="A3" s="94"/>
      <c r="B3" s="316" t="s">
        <v>208</v>
      </c>
      <c r="C3" s="317" t="s">
        <v>212</v>
      </c>
      <c r="D3" s="316" t="s">
        <v>213</v>
      </c>
      <c r="E3" s="316" t="s">
        <v>214</v>
      </c>
      <c r="F3" s="316" t="s">
        <v>215</v>
      </c>
    </row>
    <row r="4" spans="1:6" ht="12" customHeight="1">
      <c r="A4" s="56" t="s">
        <v>50</v>
      </c>
      <c r="B4" s="87"/>
      <c r="C4" s="225"/>
      <c r="D4" s="87"/>
      <c r="E4" s="87"/>
      <c r="F4" s="87"/>
    </row>
    <row r="5" spans="1:6" ht="12" customHeight="1">
      <c r="A5" s="56" t="s">
        <v>51</v>
      </c>
      <c r="B5" s="87"/>
      <c r="C5" s="225"/>
      <c r="D5" s="87"/>
      <c r="E5" s="87"/>
      <c r="F5" s="87"/>
    </row>
    <row r="6" spans="1:6" ht="11.25">
      <c r="A6" s="64" t="s">
        <v>67</v>
      </c>
      <c r="B6" s="157">
        <v>132628</v>
      </c>
      <c r="C6" s="242">
        <v>179695</v>
      </c>
      <c r="D6" s="157">
        <v>192554</v>
      </c>
      <c r="E6" s="157">
        <v>285817</v>
      </c>
      <c r="F6" s="157">
        <v>285817</v>
      </c>
    </row>
    <row r="7" spans="1:6" ht="21.75" customHeight="1">
      <c r="A7" s="270" t="s">
        <v>293</v>
      </c>
      <c r="B7" s="157">
        <v>55724</v>
      </c>
      <c r="C7" s="242">
        <v>57049</v>
      </c>
      <c r="D7" s="157">
        <v>58511</v>
      </c>
      <c r="E7" s="157">
        <v>59961</v>
      </c>
      <c r="F7" s="157">
        <v>61392</v>
      </c>
    </row>
    <row r="8" spans="1:6" ht="11.25">
      <c r="A8" s="270" t="s">
        <v>13</v>
      </c>
      <c r="B8" s="157">
        <v>13087</v>
      </c>
      <c r="C8" s="242">
        <v>9475</v>
      </c>
      <c r="D8" s="157">
        <v>10822</v>
      </c>
      <c r="E8" s="157">
        <v>11592</v>
      </c>
      <c r="F8" s="157">
        <v>10590</v>
      </c>
    </row>
    <row r="9" spans="1:6" ht="12" customHeight="1">
      <c r="A9" s="90" t="s">
        <v>238</v>
      </c>
      <c r="B9" s="418">
        <v>2613</v>
      </c>
      <c r="C9" s="242">
        <v>2414</v>
      </c>
      <c r="D9" s="418">
        <v>2514</v>
      </c>
      <c r="E9" s="418">
        <v>2459</v>
      </c>
      <c r="F9" s="418">
        <v>2462</v>
      </c>
    </row>
    <row r="10" spans="1:6" ht="12" customHeight="1">
      <c r="A10" s="175" t="s">
        <v>52</v>
      </c>
      <c r="B10" s="429">
        <f>SUM(B6:B9)</f>
        <v>204052</v>
      </c>
      <c r="C10" s="430">
        <f>SUM(C6:C9)</f>
        <v>248633</v>
      </c>
      <c r="D10" s="429">
        <f>SUM(D6:D9)</f>
        <v>264401</v>
      </c>
      <c r="E10" s="429">
        <f>SUM(E6:E9)</f>
        <v>359829</v>
      </c>
      <c r="F10" s="429">
        <f>SUM(F6:F9)</f>
        <v>360261</v>
      </c>
    </row>
    <row r="11" spans="1:6" ht="12" customHeight="1">
      <c r="A11" s="56" t="s">
        <v>53</v>
      </c>
      <c r="B11" s="157"/>
      <c r="C11" s="242"/>
      <c r="D11" s="157"/>
      <c r="E11" s="157"/>
      <c r="F11" s="157"/>
    </row>
    <row r="12" spans="1:6" ht="12" customHeight="1">
      <c r="A12" s="91" t="s">
        <v>40</v>
      </c>
      <c r="B12" s="157">
        <v>180</v>
      </c>
      <c r="C12" s="242">
        <v>150</v>
      </c>
      <c r="D12" s="157">
        <v>155</v>
      </c>
      <c r="E12" s="157">
        <v>158</v>
      </c>
      <c r="F12" s="157">
        <v>162</v>
      </c>
    </row>
    <row r="13" spans="1:6" ht="12" customHeight="1">
      <c r="A13" s="64" t="s">
        <v>27</v>
      </c>
      <c r="B13" s="157">
        <v>57413</v>
      </c>
      <c r="C13" s="242">
        <v>50906</v>
      </c>
      <c r="D13" s="157">
        <v>49566</v>
      </c>
      <c r="E13" s="157">
        <v>48863</v>
      </c>
      <c r="F13" s="157">
        <v>50214</v>
      </c>
    </row>
    <row r="14" spans="1:6" ht="12" customHeight="1">
      <c r="A14" s="64" t="s">
        <v>190</v>
      </c>
      <c r="B14" s="157">
        <v>151</v>
      </c>
      <c r="C14" s="242">
        <v>160</v>
      </c>
      <c r="D14" s="157">
        <v>153</v>
      </c>
      <c r="E14" s="157">
        <v>155</v>
      </c>
      <c r="F14" s="157">
        <v>156</v>
      </c>
    </row>
    <row r="15" spans="1:6" ht="12" customHeight="1">
      <c r="A15" s="64" t="s">
        <v>191</v>
      </c>
      <c r="B15" s="157">
        <v>1644668</v>
      </c>
      <c r="C15" s="242">
        <v>1697099</v>
      </c>
      <c r="D15" s="157">
        <v>1712720</v>
      </c>
      <c r="E15" s="157">
        <v>1786413</v>
      </c>
      <c r="F15" s="157">
        <v>1856376</v>
      </c>
    </row>
    <row r="16" spans="1:6" ht="12" customHeight="1">
      <c r="A16" s="91" t="s">
        <v>175</v>
      </c>
      <c r="B16" s="157">
        <v>6</v>
      </c>
      <c r="C16" s="242">
        <v>8</v>
      </c>
      <c r="D16" s="157">
        <v>1</v>
      </c>
      <c r="E16" s="157">
        <v>1</v>
      </c>
      <c r="F16" s="157">
        <v>1</v>
      </c>
    </row>
    <row r="17" spans="1:6" ht="19.5" customHeight="1">
      <c r="A17" s="341" t="s">
        <v>294</v>
      </c>
      <c r="B17" s="157">
        <v>232332</v>
      </c>
      <c r="C17" s="242">
        <v>240587</v>
      </c>
      <c r="D17" s="157">
        <v>240386</v>
      </c>
      <c r="E17" s="157">
        <v>240164</v>
      </c>
      <c r="F17" s="157">
        <v>241971</v>
      </c>
    </row>
    <row r="18" spans="1:6" ht="22.5">
      <c r="A18" s="207" t="s">
        <v>295</v>
      </c>
      <c r="B18" s="157">
        <v>55724</v>
      </c>
      <c r="C18" s="242">
        <v>57049</v>
      </c>
      <c r="D18" s="157">
        <v>58511</v>
      </c>
      <c r="E18" s="157">
        <v>59961</v>
      </c>
      <c r="F18" s="157">
        <v>61392</v>
      </c>
    </row>
    <row r="19" spans="1:6" ht="12" customHeight="1">
      <c r="A19" s="91" t="s">
        <v>206</v>
      </c>
      <c r="B19" s="157">
        <v>7031</v>
      </c>
      <c r="C19" s="242">
        <v>118270</v>
      </c>
      <c r="D19" s="157">
        <v>78232</v>
      </c>
      <c r="E19" s="157">
        <v>52403</v>
      </c>
      <c r="F19" s="157">
        <v>52348</v>
      </c>
    </row>
    <row r="20" spans="1:6" ht="12" customHeight="1">
      <c r="A20" s="91" t="s">
        <v>13</v>
      </c>
      <c r="B20" s="157">
        <v>12679</v>
      </c>
      <c r="C20" s="242">
        <v>0</v>
      </c>
      <c r="D20" s="157">
        <v>0</v>
      </c>
      <c r="E20" s="157">
        <v>0</v>
      </c>
      <c r="F20" s="157">
        <v>0</v>
      </c>
    </row>
    <row r="21" spans="1:6" ht="12" customHeight="1">
      <c r="A21" s="208" t="s">
        <v>54</v>
      </c>
      <c r="B21" s="429">
        <f>SUM(B12:B20)</f>
        <v>2010184</v>
      </c>
      <c r="C21" s="430">
        <f t="shared" ref="C21:F21" si="0">SUM(C12:C20)</f>
        <v>2164229</v>
      </c>
      <c r="D21" s="429">
        <f t="shared" si="0"/>
        <v>2139724</v>
      </c>
      <c r="E21" s="429">
        <f t="shared" si="0"/>
        <v>2188118</v>
      </c>
      <c r="F21" s="429">
        <f t="shared" si="0"/>
        <v>2262620</v>
      </c>
    </row>
    <row r="22" spans="1:6" ht="22.5">
      <c r="A22" s="252" t="s">
        <v>139</v>
      </c>
      <c r="B22" s="103">
        <f>B10-B21</f>
        <v>-1806132</v>
      </c>
      <c r="C22" s="234">
        <f>C10-C21</f>
        <v>-1915596</v>
      </c>
      <c r="D22" s="103">
        <f>D10-D21</f>
        <v>-1875323</v>
      </c>
      <c r="E22" s="103">
        <f>E10-E21</f>
        <v>-1828289</v>
      </c>
      <c r="F22" s="103">
        <f>F10-F21</f>
        <v>-1902359</v>
      </c>
    </row>
    <row r="23" spans="1:6" ht="12" customHeight="1">
      <c r="A23" s="253" t="s">
        <v>55</v>
      </c>
      <c r="B23" s="157"/>
      <c r="C23" s="242"/>
      <c r="D23" s="157"/>
      <c r="E23" s="157"/>
      <c r="F23" s="157"/>
    </row>
    <row r="24" spans="1:6" ht="12" customHeight="1">
      <c r="A24" s="253" t="s">
        <v>51</v>
      </c>
      <c r="B24" s="157"/>
      <c r="C24" s="242"/>
      <c r="D24" s="157"/>
      <c r="E24" s="157"/>
      <c r="F24" s="157"/>
    </row>
    <row r="25" spans="1:6" ht="22.5">
      <c r="A25" s="202" t="s">
        <v>296</v>
      </c>
      <c r="B25" s="157">
        <v>1486900</v>
      </c>
      <c r="C25" s="242">
        <v>1594000</v>
      </c>
      <c r="D25" s="157">
        <v>1641820</v>
      </c>
      <c r="E25" s="157">
        <v>1691075</v>
      </c>
      <c r="F25" s="157">
        <v>1741807</v>
      </c>
    </row>
    <row r="26" spans="1:6" s="14" customFormat="1" ht="12" customHeight="1">
      <c r="A26" s="202" t="s">
        <v>192</v>
      </c>
      <c r="B26" s="157">
        <v>5776</v>
      </c>
      <c r="C26" s="242">
        <v>22036</v>
      </c>
      <c r="D26" s="157">
        <v>22697</v>
      </c>
      <c r="E26" s="157">
        <v>23378</v>
      </c>
      <c r="F26" s="157">
        <v>24079</v>
      </c>
    </row>
    <row r="27" spans="1:6" s="14" customFormat="1" ht="12" customHeight="1">
      <c r="A27" s="202" t="s">
        <v>259</v>
      </c>
      <c r="B27" s="157">
        <v>12</v>
      </c>
      <c r="C27" s="242">
        <v>0</v>
      </c>
      <c r="D27" s="157">
        <v>0</v>
      </c>
      <c r="E27" s="157">
        <v>0</v>
      </c>
      <c r="F27" s="157">
        <v>0</v>
      </c>
    </row>
    <row r="28" spans="1:6" ht="12" customHeight="1">
      <c r="A28" s="175" t="s">
        <v>52</v>
      </c>
      <c r="B28" s="429">
        <f>SUM(B25:B27)</f>
        <v>1492688</v>
      </c>
      <c r="C28" s="430">
        <f t="shared" ref="C28:F28" si="1">SUM(C25:C27)</f>
        <v>1616036</v>
      </c>
      <c r="D28" s="429">
        <f t="shared" si="1"/>
        <v>1664517</v>
      </c>
      <c r="E28" s="429">
        <f t="shared" si="1"/>
        <v>1714453</v>
      </c>
      <c r="F28" s="429">
        <f t="shared" si="1"/>
        <v>1765886</v>
      </c>
    </row>
    <row r="29" spans="1:6" ht="12" customHeight="1">
      <c r="A29" s="58" t="s">
        <v>53</v>
      </c>
      <c r="B29" s="157"/>
      <c r="C29" s="242"/>
      <c r="D29" s="157"/>
      <c r="E29" s="157"/>
      <c r="F29" s="157"/>
    </row>
    <row r="30" spans="1:6" ht="21.95" customHeight="1">
      <c r="A30" s="97" t="s">
        <v>297</v>
      </c>
      <c r="B30" s="157">
        <v>20050</v>
      </c>
      <c r="C30" s="242">
        <v>0</v>
      </c>
      <c r="D30" s="157">
        <v>0</v>
      </c>
      <c r="E30" s="157">
        <v>0</v>
      </c>
      <c r="F30" s="157">
        <v>0</v>
      </c>
    </row>
    <row r="31" spans="1:6" ht="11.25">
      <c r="A31" s="97" t="s">
        <v>193</v>
      </c>
      <c r="B31" s="157">
        <v>1522000</v>
      </c>
      <c r="C31" s="242">
        <v>1685002</v>
      </c>
      <c r="D31" s="157">
        <v>1737299</v>
      </c>
      <c r="E31" s="157">
        <v>1781892</v>
      </c>
      <c r="F31" s="157">
        <v>1837334</v>
      </c>
    </row>
    <row r="32" spans="1:6" ht="11.45" customHeight="1">
      <c r="A32" s="175" t="s">
        <v>54</v>
      </c>
      <c r="B32" s="421">
        <f>SUM(B30:B31)</f>
        <v>1542050</v>
      </c>
      <c r="C32" s="433">
        <f t="shared" ref="C32:F32" si="2">SUM(C30:C31)</f>
        <v>1685002</v>
      </c>
      <c r="D32" s="421">
        <f t="shared" si="2"/>
        <v>1737299</v>
      </c>
      <c r="E32" s="421">
        <f t="shared" si="2"/>
        <v>1781892</v>
      </c>
      <c r="F32" s="421">
        <f t="shared" si="2"/>
        <v>1837334</v>
      </c>
    </row>
    <row r="33" spans="1:6" ht="22.5">
      <c r="A33" s="271" t="s">
        <v>127</v>
      </c>
      <c r="B33" s="154">
        <f>B28-B32</f>
        <v>-49362</v>
      </c>
      <c r="C33" s="232">
        <f>C28-C32</f>
        <v>-68966</v>
      </c>
      <c r="D33" s="154">
        <f>D28-D32</f>
        <v>-72782</v>
      </c>
      <c r="E33" s="154">
        <f>E28-E32</f>
        <v>-67439</v>
      </c>
      <c r="F33" s="154">
        <f>F28-F32</f>
        <v>-71448</v>
      </c>
    </row>
    <row r="34" spans="1:6" ht="11.25">
      <c r="A34" s="449"/>
      <c r="B34" s="166"/>
      <c r="C34" s="226"/>
      <c r="D34" s="166"/>
      <c r="E34" s="166"/>
      <c r="F34" s="166"/>
    </row>
    <row r="35" spans="1:6" ht="11.25">
      <c r="A35" s="449"/>
      <c r="B35" s="166"/>
      <c r="C35" s="226"/>
      <c r="D35" s="166"/>
      <c r="E35" s="166"/>
      <c r="F35" s="166"/>
    </row>
    <row r="36" spans="1:6" ht="11.25">
      <c r="A36" s="449"/>
      <c r="B36" s="166"/>
      <c r="C36" s="226"/>
      <c r="D36" s="166"/>
      <c r="E36" s="166"/>
      <c r="F36" s="166"/>
    </row>
    <row r="37" spans="1:6" ht="11.25">
      <c r="A37" s="449"/>
      <c r="B37" s="166"/>
      <c r="C37" s="166"/>
      <c r="D37" s="166"/>
      <c r="E37" s="166"/>
      <c r="F37" s="166"/>
    </row>
    <row r="38" spans="1:6" ht="45">
      <c r="A38" s="94"/>
      <c r="B38" s="316" t="s">
        <v>208</v>
      </c>
      <c r="C38" s="317" t="s">
        <v>212</v>
      </c>
      <c r="D38" s="316" t="s">
        <v>213</v>
      </c>
      <c r="E38" s="316" t="s">
        <v>214</v>
      </c>
      <c r="F38" s="316" t="s">
        <v>215</v>
      </c>
    </row>
    <row r="39" spans="1:6" ht="12" customHeight="1">
      <c r="A39" s="253" t="s">
        <v>56</v>
      </c>
      <c r="B39" s="87"/>
      <c r="C39" s="225"/>
      <c r="D39" s="87"/>
      <c r="E39" s="87"/>
      <c r="F39" s="87"/>
    </row>
    <row r="40" spans="1:6" ht="12" customHeight="1">
      <c r="A40" s="253" t="s">
        <v>53</v>
      </c>
      <c r="B40" s="87"/>
      <c r="C40" s="225"/>
      <c r="D40" s="87"/>
      <c r="E40" s="87"/>
      <c r="F40" s="87"/>
    </row>
    <row r="41" spans="1:6" ht="12" customHeight="1">
      <c r="A41" s="77" t="s">
        <v>180</v>
      </c>
      <c r="B41" s="87">
        <v>73</v>
      </c>
      <c r="C41" s="225">
        <v>31</v>
      </c>
      <c r="D41" s="87">
        <v>31</v>
      </c>
      <c r="E41" s="87">
        <v>33</v>
      </c>
      <c r="F41" s="87">
        <v>33</v>
      </c>
    </row>
    <row r="42" spans="1:6" ht="12" customHeight="1">
      <c r="A42" s="208" t="s">
        <v>54</v>
      </c>
      <c r="B42" s="177">
        <f>SUM(B41:B41)</f>
        <v>73</v>
      </c>
      <c r="C42" s="240">
        <f>SUM(C41:C41)</f>
        <v>31</v>
      </c>
      <c r="D42" s="177">
        <f>SUM(D41:D41)</f>
        <v>31</v>
      </c>
      <c r="E42" s="177">
        <f>SUM(E41:E41)</f>
        <v>33</v>
      </c>
      <c r="F42" s="177">
        <f>SUM(F41:F41)</f>
        <v>33</v>
      </c>
    </row>
    <row r="43" spans="1:6" ht="22.5">
      <c r="A43" s="252" t="s">
        <v>130</v>
      </c>
      <c r="B43" s="154">
        <f>-B42</f>
        <v>-73</v>
      </c>
      <c r="C43" s="232">
        <f>-C42</f>
        <v>-31</v>
      </c>
      <c r="D43" s="154">
        <f>-D42</f>
        <v>-31</v>
      </c>
      <c r="E43" s="154">
        <f>-E42</f>
        <v>-33</v>
      </c>
      <c r="F43" s="154">
        <f>-F42</f>
        <v>-33</v>
      </c>
    </row>
    <row r="44" spans="1:6" ht="21">
      <c r="A44" s="363" t="s">
        <v>140</v>
      </c>
      <c r="B44" s="178">
        <f>B22+B33+B43</f>
        <v>-1855567</v>
      </c>
      <c r="C44" s="241">
        <f>C22+C33+C43</f>
        <v>-1984593</v>
      </c>
      <c r="D44" s="178">
        <f>D22+D33+D43</f>
        <v>-1948136</v>
      </c>
      <c r="E44" s="178">
        <f>E22+E33+E43</f>
        <v>-1895761</v>
      </c>
      <c r="F44" s="178">
        <f>F22+F33+F43</f>
        <v>-1973840</v>
      </c>
    </row>
    <row r="45" spans="1:6" ht="22.5">
      <c r="A45" s="202" t="s">
        <v>141</v>
      </c>
      <c r="B45" s="157">
        <v>43219</v>
      </c>
      <c r="C45" s="242">
        <v>53150</v>
      </c>
      <c r="D45" s="157">
        <v>51108</v>
      </c>
      <c r="E45" s="157">
        <v>45653</v>
      </c>
      <c r="F45" s="157">
        <v>41668</v>
      </c>
    </row>
    <row r="46" spans="1:6" ht="22.5">
      <c r="A46" s="364" t="s">
        <v>142</v>
      </c>
      <c r="B46" s="87"/>
      <c r="C46" s="225"/>
      <c r="D46" s="87"/>
      <c r="E46" s="87"/>
      <c r="F46" s="87"/>
    </row>
    <row r="47" spans="1:6" ht="12" customHeight="1">
      <c r="A47" s="365" t="s">
        <v>77</v>
      </c>
      <c r="B47" s="87">
        <v>2001246</v>
      </c>
      <c r="C47" s="225">
        <v>2179524</v>
      </c>
      <c r="D47" s="87">
        <v>2148706</v>
      </c>
      <c r="E47" s="87">
        <v>2215803</v>
      </c>
      <c r="F47" s="87">
        <v>2272629</v>
      </c>
    </row>
    <row r="48" spans="1:6" ht="22.5">
      <c r="A48" s="366" t="s">
        <v>143</v>
      </c>
      <c r="B48" s="212">
        <f>SUM(B47:B47)</f>
        <v>2001246</v>
      </c>
      <c r="C48" s="243">
        <f>SUM(C47:C47)</f>
        <v>2179524</v>
      </c>
      <c r="D48" s="179">
        <f>SUM(D47:D47)</f>
        <v>2148706</v>
      </c>
      <c r="E48" s="179">
        <f>SUM(E47:E47)</f>
        <v>2215803</v>
      </c>
      <c r="F48" s="179">
        <f>SUM(F47:F47)</f>
        <v>2272629</v>
      </c>
    </row>
    <row r="49" spans="1:6" ht="22.5">
      <c r="A49" s="364" t="s">
        <v>144</v>
      </c>
      <c r="B49" s="59"/>
      <c r="C49" s="238"/>
      <c r="D49" s="59"/>
      <c r="E49" s="59"/>
      <c r="F49" s="59"/>
    </row>
    <row r="50" spans="1:6" ht="12" customHeight="1">
      <c r="A50" s="365" t="s">
        <v>77</v>
      </c>
      <c r="B50" s="87">
        <v>133071</v>
      </c>
      <c r="C50" s="225">
        <v>179695</v>
      </c>
      <c r="D50" s="87">
        <v>192554</v>
      </c>
      <c r="E50" s="87">
        <v>285817</v>
      </c>
      <c r="F50" s="87">
        <v>285817</v>
      </c>
    </row>
    <row r="51" spans="1:6" ht="12" customHeight="1">
      <c r="A51" s="365" t="s">
        <v>68</v>
      </c>
      <c r="B51" s="87">
        <v>135748</v>
      </c>
      <c r="C51" s="225">
        <v>17278</v>
      </c>
      <c r="D51" s="87">
        <v>13471</v>
      </c>
      <c r="E51" s="87">
        <v>38210</v>
      </c>
      <c r="F51" s="87">
        <v>12957</v>
      </c>
    </row>
    <row r="52" spans="1:6" ht="22.5">
      <c r="A52" s="366" t="s">
        <v>145</v>
      </c>
      <c r="B52" s="179">
        <f>SUM(B50:B51)</f>
        <v>268819</v>
      </c>
      <c r="C52" s="243">
        <f>SUM(C50:C51)</f>
        <v>196973</v>
      </c>
      <c r="D52" s="179">
        <f>SUM(D50:D51)</f>
        <v>206025</v>
      </c>
      <c r="E52" s="179">
        <f>SUM(E50:E51)</f>
        <v>324027</v>
      </c>
      <c r="F52" s="179">
        <f>SUM(F50:F51)</f>
        <v>298774</v>
      </c>
    </row>
    <row r="53" spans="1:6" ht="22.5">
      <c r="A53" s="367" t="s">
        <v>146</v>
      </c>
      <c r="B53" s="158">
        <v>53150</v>
      </c>
      <c r="C53" s="425">
        <v>51108</v>
      </c>
      <c r="D53" s="158">
        <v>45653</v>
      </c>
      <c r="E53" s="158">
        <v>41668</v>
      </c>
      <c r="F53" s="158">
        <v>41683</v>
      </c>
    </row>
    <row r="54" spans="1:6" ht="12" customHeight="1">
      <c r="A54" s="469" t="s">
        <v>106</v>
      </c>
      <c r="B54" s="469"/>
      <c r="C54" s="469"/>
      <c r="D54" s="469"/>
      <c r="E54" s="469"/>
      <c r="F54" s="469"/>
    </row>
    <row r="55" spans="1:6" ht="12" customHeight="1">
      <c r="A55" s="451"/>
      <c r="B55" s="451"/>
      <c r="C55" s="451"/>
      <c r="D55" s="451"/>
      <c r="E55" s="451"/>
      <c r="F55" s="451"/>
    </row>
  </sheetData>
  <phoneticPr fontId="19"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M47"/>
  <sheetViews>
    <sheetView showGridLines="0" zoomScaleNormal="100" zoomScaleSheetLayoutView="110" workbookViewId="0">
      <selection sqref="A1:XFD1048576"/>
    </sheetView>
  </sheetViews>
  <sheetFormatPr defaultColWidth="9.140625" defaultRowHeight="12.75"/>
  <cols>
    <col min="1" max="1" width="32.5703125" style="85" customWidth="1"/>
    <col min="2" max="4" width="8.140625" style="85" customWidth="1"/>
    <col min="5" max="6" width="8.42578125" style="85" customWidth="1"/>
    <col min="7" max="7" width="9" style="85" customWidth="1"/>
    <col min="8" max="8" width="8.85546875" style="85" customWidth="1"/>
    <col min="9" max="9" width="8.42578125" style="85" customWidth="1"/>
    <col min="10" max="10" width="7.140625" style="85" customWidth="1"/>
    <col min="11" max="11" width="7.140625" style="20" customWidth="1"/>
    <col min="12" max="12" width="8.42578125" style="20" customWidth="1"/>
    <col min="13" max="13" width="9.140625" style="2"/>
    <col min="14" max="16384" width="9.140625" style="85"/>
  </cols>
  <sheetData>
    <row r="1" spans="1:13">
      <c r="A1" s="106" t="s">
        <v>224</v>
      </c>
      <c r="B1" s="7"/>
      <c r="C1" s="7"/>
      <c r="D1" s="7"/>
      <c r="E1" s="7"/>
      <c r="F1" s="17"/>
      <c r="G1" s="17"/>
      <c r="H1" s="17"/>
      <c r="I1" s="17"/>
      <c r="J1" s="17"/>
      <c r="K1" s="28"/>
      <c r="L1" s="28"/>
    </row>
    <row r="2" spans="1:13">
      <c r="A2" s="17"/>
      <c r="B2" s="17"/>
      <c r="C2" s="17"/>
      <c r="D2" s="17"/>
      <c r="E2" s="17"/>
      <c r="F2" s="17"/>
      <c r="G2" s="17"/>
      <c r="H2" s="17"/>
      <c r="I2" s="17"/>
      <c r="J2" s="17"/>
      <c r="K2" s="28"/>
      <c r="L2" s="28"/>
    </row>
    <row r="3" spans="1:13" s="18" customFormat="1">
      <c r="A3" s="16"/>
      <c r="B3" s="480"/>
      <c r="C3" s="480"/>
      <c r="D3" s="481"/>
      <c r="E3" s="480"/>
      <c r="F3" s="482"/>
      <c r="G3" s="483"/>
      <c r="H3" s="483"/>
      <c r="I3" s="483"/>
      <c r="J3" s="483"/>
      <c r="K3" s="483"/>
      <c r="L3" s="29"/>
      <c r="M3" s="162"/>
    </row>
    <row r="4" spans="1:13" s="18" customFormat="1" ht="21.75" customHeight="1">
      <c r="A4" s="272"/>
      <c r="B4" s="145" t="s">
        <v>300</v>
      </c>
      <c r="C4" s="145" t="s">
        <v>301</v>
      </c>
      <c r="D4" s="145" t="s">
        <v>302</v>
      </c>
      <c r="E4" s="145" t="s">
        <v>303</v>
      </c>
      <c r="F4" s="51"/>
      <c r="G4" s="162"/>
    </row>
    <row r="5" spans="1:13" ht="12.75" customHeight="1">
      <c r="A5" s="132" t="s">
        <v>233</v>
      </c>
      <c r="B5" s="146"/>
      <c r="C5" s="146"/>
      <c r="D5" s="146"/>
      <c r="E5" s="160"/>
      <c r="F5" s="51"/>
      <c r="G5" s="2"/>
      <c r="K5" s="85"/>
      <c r="L5" s="85"/>
      <c r="M5" s="85"/>
    </row>
    <row r="6" spans="1:13" ht="12.75" customHeight="1">
      <c r="A6" s="133" t="s">
        <v>64</v>
      </c>
      <c r="B6" s="146">
        <v>0</v>
      </c>
      <c r="C6" s="146">
        <v>0</v>
      </c>
      <c r="D6" s="146">
        <v>20050</v>
      </c>
      <c r="E6" s="147">
        <v>20050</v>
      </c>
      <c r="F6" s="51"/>
      <c r="G6" s="2"/>
      <c r="K6" s="85"/>
      <c r="L6" s="85"/>
      <c r="M6" s="85"/>
    </row>
    <row r="7" spans="1:13">
      <c r="A7" s="133" t="s">
        <v>148</v>
      </c>
      <c r="B7" s="146">
        <v>11724</v>
      </c>
      <c r="C7" s="146">
        <v>299</v>
      </c>
      <c r="D7" s="146">
        <v>0</v>
      </c>
      <c r="E7" s="147">
        <v>12023</v>
      </c>
      <c r="F7" s="51"/>
      <c r="G7" s="2"/>
      <c r="K7" s="85"/>
      <c r="L7" s="85"/>
      <c r="M7" s="85"/>
    </row>
    <row r="8" spans="1:13" ht="22.5">
      <c r="A8" s="134" t="s">
        <v>298</v>
      </c>
      <c r="B8" s="146">
        <v>0</v>
      </c>
      <c r="C8" s="146">
        <v>0</v>
      </c>
      <c r="D8" s="146">
        <v>-107</v>
      </c>
      <c r="E8" s="147">
        <v>-107</v>
      </c>
      <c r="F8" s="51"/>
      <c r="G8" s="2"/>
      <c r="K8" s="85"/>
      <c r="L8" s="85"/>
      <c r="M8" s="85"/>
    </row>
    <row r="9" spans="1:13" ht="27" customHeight="1">
      <c r="A9" s="134" t="s">
        <v>287</v>
      </c>
      <c r="B9" s="146">
        <v>-673</v>
      </c>
      <c r="C9" s="146">
        <v>-148</v>
      </c>
      <c r="D9" s="146">
        <v>0</v>
      </c>
      <c r="E9" s="147">
        <v>-821</v>
      </c>
      <c r="F9" s="51"/>
      <c r="G9" s="244"/>
      <c r="H9" s="122"/>
      <c r="I9" s="122"/>
      <c r="J9" s="122"/>
      <c r="K9" s="122"/>
      <c r="L9" s="122"/>
      <c r="M9" s="122"/>
    </row>
    <row r="10" spans="1:13" ht="17.100000000000001" customHeight="1">
      <c r="A10" s="132" t="s">
        <v>60</v>
      </c>
      <c r="B10" s="148">
        <v>11051</v>
      </c>
      <c r="C10" s="148">
        <v>151</v>
      </c>
      <c r="D10" s="148">
        <v>19943</v>
      </c>
      <c r="E10" s="148">
        <v>31145</v>
      </c>
      <c r="F10" s="73"/>
      <c r="G10" s="162"/>
      <c r="H10" s="122"/>
      <c r="I10" s="122"/>
      <c r="J10" s="122"/>
      <c r="K10" s="122"/>
      <c r="L10" s="122"/>
      <c r="M10" s="122"/>
    </row>
    <row r="11" spans="1:13">
      <c r="A11" s="132" t="s">
        <v>61</v>
      </c>
      <c r="B11" s="434"/>
      <c r="C11" s="434"/>
      <c r="D11" s="434"/>
      <c r="E11" s="435"/>
      <c r="F11" s="51"/>
      <c r="G11" s="162"/>
      <c r="H11" s="122"/>
      <c r="I11" s="122"/>
      <c r="J11" s="122"/>
      <c r="K11" s="122"/>
      <c r="L11" s="122"/>
      <c r="M11" s="122"/>
    </row>
    <row r="12" spans="1:13" ht="12" customHeight="1">
      <c r="A12" s="150" t="s">
        <v>62</v>
      </c>
      <c r="B12" s="161"/>
      <c r="C12" s="161"/>
      <c r="D12" s="161"/>
      <c r="E12" s="161"/>
      <c r="F12" s="73"/>
      <c r="G12" s="162"/>
      <c r="H12" s="122"/>
      <c r="I12" s="122"/>
      <c r="J12" s="122"/>
      <c r="K12" s="122"/>
      <c r="L12" s="122"/>
      <c r="M12" s="122"/>
    </row>
    <row r="13" spans="1:13" ht="22.5">
      <c r="A13" s="151" t="s">
        <v>149</v>
      </c>
      <c r="B13" s="146">
        <v>-225</v>
      </c>
      <c r="C13" s="146">
        <v>-11</v>
      </c>
      <c r="D13" s="146">
        <v>0</v>
      </c>
      <c r="E13" s="147">
        <v>-236</v>
      </c>
      <c r="F13" s="51"/>
      <c r="G13" s="244"/>
      <c r="H13" s="122"/>
      <c r="I13" s="122"/>
      <c r="J13" s="122"/>
      <c r="K13" s="122"/>
      <c r="L13" s="122"/>
      <c r="M13" s="122"/>
    </row>
    <row r="14" spans="1:13" ht="12" customHeight="1">
      <c r="A14" s="149" t="s">
        <v>91</v>
      </c>
      <c r="B14" s="218">
        <v>-225</v>
      </c>
      <c r="C14" s="218">
        <v>-11</v>
      </c>
      <c r="D14" s="218">
        <v>0</v>
      </c>
      <c r="E14" s="218">
        <v>-236</v>
      </c>
      <c r="F14" s="73"/>
      <c r="G14" s="2"/>
      <c r="K14" s="85"/>
      <c r="L14" s="85"/>
      <c r="M14" s="85"/>
    </row>
    <row r="15" spans="1:13" ht="27" customHeight="1">
      <c r="A15" s="132" t="s">
        <v>234</v>
      </c>
      <c r="B15" s="146"/>
      <c r="C15" s="146"/>
      <c r="D15" s="146"/>
      <c r="E15" s="160"/>
      <c r="F15" s="51"/>
      <c r="G15" s="2"/>
      <c r="K15" s="85"/>
      <c r="L15" s="85"/>
      <c r="M15" s="85"/>
    </row>
    <row r="16" spans="1:13" s="18" customFormat="1">
      <c r="A16" s="134" t="s">
        <v>59</v>
      </c>
      <c r="B16" s="146">
        <v>0</v>
      </c>
      <c r="C16" s="146">
        <v>0</v>
      </c>
      <c r="D16" s="146">
        <v>20050</v>
      </c>
      <c r="E16" s="146">
        <v>20050</v>
      </c>
      <c r="F16" s="51"/>
      <c r="G16" s="2"/>
      <c r="H16" s="85"/>
      <c r="I16" s="85"/>
      <c r="J16" s="85"/>
      <c r="K16" s="85"/>
      <c r="L16" s="85"/>
      <c r="M16" s="85"/>
    </row>
    <row r="17" spans="1:13" s="18" customFormat="1" ht="27" customHeight="1">
      <c r="A17" s="134" t="s">
        <v>148</v>
      </c>
      <c r="B17" s="146">
        <v>11724</v>
      </c>
      <c r="C17" s="146">
        <v>299</v>
      </c>
      <c r="D17" s="146">
        <v>0</v>
      </c>
      <c r="E17" s="146">
        <v>12023</v>
      </c>
      <c r="F17" s="69"/>
      <c r="G17" s="2"/>
      <c r="H17" s="85"/>
      <c r="I17" s="85"/>
      <c r="J17" s="85"/>
      <c r="K17" s="85"/>
      <c r="L17" s="85"/>
      <c r="M17" s="85"/>
    </row>
    <row r="18" spans="1:13" ht="15.95" customHeight="1">
      <c r="A18" s="134" t="s">
        <v>298</v>
      </c>
      <c r="B18" s="146">
        <v>0</v>
      </c>
      <c r="C18" s="146">
        <v>0</v>
      </c>
      <c r="D18" s="146">
        <v>-107</v>
      </c>
      <c r="E18" s="146">
        <v>-107</v>
      </c>
      <c r="F18" s="69"/>
      <c r="G18" s="2"/>
      <c r="K18" s="85"/>
      <c r="L18" s="85"/>
      <c r="M18" s="85"/>
    </row>
    <row r="19" spans="1:13" ht="22.5">
      <c r="A19" s="134" t="s">
        <v>299</v>
      </c>
      <c r="B19" s="146">
        <v>-898</v>
      </c>
      <c r="C19" s="146">
        <v>-159</v>
      </c>
      <c r="D19" s="146">
        <v>0</v>
      </c>
      <c r="E19" s="146">
        <v>-1057</v>
      </c>
      <c r="F19" s="69"/>
      <c r="G19" s="263"/>
      <c r="K19" s="85"/>
      <c r="L19" s="85"/>
      <c r="M19" s="85"/>
    </row>
    <row r="20" spans="1:13">
      <c r="A20" s="159" t="s">
        <v>65</v>
      </c>
      <c r="B20" s="148">
        <v>10826</v>
      </c>
      <c r="C20" s="148">
        <v>140</v>
      </c>
      <c r="D20" s="148">
        <v>19943</v>
      </c>
      <c r="E20" s="148">
        <v>30909</v>
      </c>
      <c r="F20" s="73"/>
      <c r="G20" s="263"/>
      <c r="H20" s="309"/>
      <c r="K20" s="85"/>
      <c r="L20" s="85"/>
      <c r="M20" s="85"/>
    </row>
    <row r="21" spans="1:13">
      <c r="A21" s="371" t="s">
        <v>106</v>
      </c>
      <c r="B21" s="161"/>
      <c r="C21" s="161"/>
      <c r="D21" s="161"/>
      <c r="E21" s="161"/>
      <c r="F21" s="161"/>
      <c r="G21" s="161"/>
      <c r="H21" s="161"/>
      <c r="I21" s="161"/>
      <c r="J21" s="161"/>
      <c r="K21" s="161"/>
      <c r="L21" s="73"/>
      <c r="M21" s="263"/>
    </row>
    <row r="22" spans="1:13">
      <c r="K22" s="85"/>
      <c r="L22" s="85"/>
      <c r="M22" s="85"/>
    </row>
    <row r="23" spans="1:13" ht="15.95" customHeight="1">
      <c r="A23" s="48"/>
      <c r="B23" s="24"/>
      <c r="C23" s="24"/>
      <c r="D23" s="24"/>
      <c r="E23" s="24"/>
      <c r="F23" s="25"/>
      <c r="G23" s="49"/>
      <c r="H23" s="49"/>
      <c r="I23" s="49"/>
      <c r="J23" s="49"/>
      <c r="K23" s="49"/>
      <c r="L23" s="73"/>
      <c r="M23" s="263"/>
    </row>
    <row r="24" spans="1:13" ht="10.5" customHeight="1">
      <c r="A24" s="326"/>
      <c r="B24" s="326"/>
      <c r="C24" s="326"/>
      <c r="D24" s="326"/>
      <c r="E24" s="326"/>
      <c r="F24" s="326"/>
      <c r="G24" s="326"/>
      <c r="H24" s="326"/>
      <c r="I24" s="326"/>
      <c r="J24" s="326"/>
      <c r="K24" s="326"/>
      <c r="L24" s="27"/>
      <c r="M24" s="101"/>
    </row>
    <row r="25" spans="1:13" ht="10.5" customHeight="1">
      <c r="A25" s="327"/>
      <c r="B25" s="327"/>
      <c r="C25" s="327"/>
      <c r="D25" s="327"/>
      <c r="E25" s="327"/>
      <c r="F25" s="327"/>
      <c r="G25" s="327"/>
      <c r="H25" s="327"/>
      <c r="I25" s="327"/>
      <c r="J25" s="327"/>
      <c r="K25" s="327"/>
      <c r="L25" s="21"/>
      <c r="M25" s="101"/>
    </row>
    <row r="26" spans="1:13" ht="10.5" customHeight="1">
      <c r="A26" s="327"/>
      <c r="B26" s="327"/>
      <c r="C26" s="327"/>
      <c r="D26" s="327"/>
      <c r="E26" s="327"/>
      <c r="F26" s="327"/>
      <c r="G26" s="327"/>
      <c r="H26" s="327"/>
      <c r="I26" s="327"/>
      <c r="J26" s="327"/>
      <c r="K26" s="327"/>
      <c r="L26" s="21"/>
      <c r="M26" s="101"/>
    </row>
    <row r="27" spans="1:13" s="22" customFormat="1">
      <c r="A27" s="7"/>
      <c r="B27" s="7"/>
      <c r="C27" s="7"/>
      <c r="D27" s="7"/>
      <c r="E27" s="7"/>
      <c r="F27" s="7"/>
      <c r="G27" s="7"/>
      <c r="H27" s="7"/>
      <c r="I27" s="7"/>
      <c r="J27" s="7"/>
      <c r="K27" s="21"/>
      <c r="L27" s="21"/>
      <c r="M27" s="101"/>
    </row>
    <row r="28" spans="1:13" s="22" customFormat="1" ht="24" customHeight="1">
      <c r="A28" s="45"/>
      <c r="B28" s="26"/>
      <c r="C28" s="26"/>
      <c r="D28" s="26"/>
      <c r="E28" s="26"/>
      <c r="F28" s="26"/>
      <c r="G28" s="26"/>
      <c r="H28" s="26"/>
      <c r="I28" s="26"/>
      <c r="J28" s="26"/>
      <c r="K28" s="27"/>
      <c r="L28" s="27"/>
      <c r="M28" s="101"/>
    </row>
    <row r="29" spans="1:13" s="22" customFormat="1" ht="24" customHeight="1">
      <c r="A29"/>
      <c r="B29"/>
      <c r="C29"/>
      <c r="D29"/>
      <c r="E29"/>
      <c r="F29"/>
      <c r="G29"/>
      <c r="H29"/>
      <c r="K29" s="23"/>
      <c r="L29" s="23"/>
      <c r="M29" s="7"/>
    </row>
    <row r="30" spans="1:13" s="22" customFormat="1" ht="13.7" customHeight="1">
      <c r="A30"/>
      <c r="B30"/>
      <c r="C30"/>
      <c r="D30"/>
      <c r="E30"/>
      <c r="F30"/>
      <c r="G30"/>
      <c r="H30"/>
      <c r="I30" s="2"/>
      <c r="J30" s="2"/>
      <c r="K30" s="71"/>
      <c r="L30" s="71"/>
      <c r="M30" s="2"/>
    </row>
    <row r="31" spans="1:13" s="22" customFormat="1" ht="15">
      <c r="A31"/>
      <c r="B31"/>
      <c r="C31"/>
      <c r="D31"/>
      <c r="E31"/>
      <c r="F31"/>
      <c r="G31"/>
      <c r="H31"/>
      <c r="I31" s="2"/>
      <c r="J31" s="2"/>
      <c r="K31" s="71"/>
      <c r="L31" s="71"/>
      <c r="M31" s="2"/>
    </row>
    <row r="32" spans="1:13" s="22" customFormat="1" ht="15">
      <c r="A32"/>
      <c r="B32"/>
      <c r="C32"/>
      <c r="D32"/>
      <c r="E32"/>
      <c r="F32"/>
      <c r="G32"/>
      <c r="H32"/>
      <c r="I32" s="2"/>
      <c r="J32" s="2"/>
      <c r="K32" s="71"/>
      <c r="L32" s="71"/>
      <c r="M32" s="2"/>
    </row>
    <row r="33" spans="1:13" s="71" customFormat="1" ht="15">
      <c r="A33"/>
      <c r="B33"/>
      <c r="C33"/>
      <c r="D33"/>
      <c r="E33"/>
      <c r="F33"/>
      <c r="G33"/>
      <c r="H33"/>
      <c r="I33" s="2"/>
      <c r="J33" s="2"/>
      <c r="M33" s="2"/>
    </row>
    <row r="34" spans="1:13" s="71" customFormat="1" ht="15">
      <c r="A34"/>
      <c r="B34"/>
      <c r="C34"/>
      <c r="D34"/>
      <c r="E34"/>
      <c r="F34"/>
      <c r="G34"/>
      <c r="H34"/>
      <c r="I34" s="2"/>
      <c r="J34" s="2"/>
      <c r="M34" s="2"/>
    </row>
    <row r="35" spans="1:13" s="71" customFormat="1" ht="15">
      <c r="A35"/>
      <c r="B35"/>
      <c r="C35"/>
      <c r="D35"/>
      <c r="E35"/>
      <c r="F35"/>
      <c r="G35"/>
      <c r="H35"/>
      <c r="I35" s="2"/>
      <c r="J35" s="2"/>
      <c r="M35" s="2"/>
    </row>
    <row r="36" spans="1:13" s="71" customFormat="1" ht="15">
      <c r="A36"/>
      <c r="B36"/>
      <c r="C36"/>
      <c r="D36"/>
      <c r="E36"/>
      <c r="F36"/>
      <c r="G36"/>
      <c r="H36"/>
      <c r="I36" s="2"/>
      <c r="J36" s="2"/>
      <c r="M36" s="2"/>
    </row>
    <row r="37" spans="1:13" s="71" customFormat="1" ht="15">
      <c r="A37" s="260"/>
      <c r="B37"/>
      <c r="C37"/>
      <c r="D37"/>
      <c r="E37"/>
      <c r="F37"/>
      <c r="G37"/>
      <c r="H37"/>
      <c r="I37" s="2"/>
      <c r="J37" s="2"/>
      <c r="M37" s="2"/>
    </row>
    <row r="38" spans="1:13" s="71" customFormat="1" ht="15">
      <c r="A38" s="261"/>
      <c r="B38"/>
      <c r="C38"/>
      <c r="D38"/>
      <c r="E38"/>
      <c r="F38"/>
      <c r="G38"/>
      <c r="H38"/>
      <c r="I38" s="2"/>
      <c r="J38" s="2"/>
      <c r="M38" s="2"/>
    </row>
    <row r="39" spans="1:13" s="71" customFormat="1" ht="15">
      <c r="A39" s="41"/>
      <c r="B39"/>
      <c r="C39"/>
      <c r="D39"/>
      <c r="E39"/>
      <c r="F39"/>
      <c r="G39"/>
      <c r="H39"/>
      <c r="I39" s="2"/>
      <c r="J39" s="2"/>
      <c r="M39" s="2"/>
    </row>
    <row r="40" spans="1:13" s="71" customFormat="1" ht="15">
      <c r="A40" s="78"/>
      <c r="B40"/>
      <c r="C40"/>
      <c r="D40"/>
      <c r="E40"/>
      <c r="F40"/>
      <c r="G40"/>
      <c r="H40"/>
      <c r="I40" s="2"/>
      <c r="J40" s="2"/>
      <c r="M40" s="2"/>
    </row>
    <row r="41" spans="1:13" s="71" customFormat="1" ht="15">
      <c r="A41"/>
      <c r="B41"/>
      <c r="C41"/>
      <c r="D41"/>
      <c r="E41"/>
      <c r="F41"/>
      <c r="G41"/>
      <c r="H41"/>
      <c r="I41" s="2"/>
      <c r="J41" s="2"/>
      <c r="M41" s="2"/>
    </row>
    <row r="42" spans="1:13" s="71" customFormat="1" ht="15">
      <c r="A42"/>
      <c r="B42"/>
      <c r="C42"/>
      <c r="D42"/>
      <c r="E42"/>
      <c r="F42"/>
      <c r="G42"/>
      <c r="H42"/>
      <c r="I42" s="2"/>
      <c r="J42" s="2"/>
      <c r="M42" s="2"/>
    </row>
    <row r="43" spans="1:13" s="71" customFormat="1" ht="15">
      <c r="A43"/>
      <c r="B43"/>
      <c r="C43"/>
      <c r="D43"/>
      <c r="E43"/>
      <c r="F43"/>
      <c r="G43"/>
      <c r="H43"/>
      <c r="I43" s="2"/>
      <c r="J43" s="1"/>
      <c r="M43" s="2"/>
    </row>
    <row r="44" spans="1:13" s="71" customFormat="1" ht="15">
      <c r="A44"/>
      <c r="B44"/>
      <c r="C44"/>
      <c r="D44"/>
      <c r="E44"/>
      <c r="F44"/>
      <c r="G44"/>
      <c r="H44"/>
      <c r="J44" s="5"/>
      <c r="M44" s="2"/>
    </row>
    <row r="45" spans="1:13" s="71" customFormat="1" ht="15">
      <c r="A45"/>
      <c r="B45"/>
      <c r="C45"/>
      <c r="D45"/>
      <c r="E45"/>
      <c r="F45"/>
      <c r="G45"/>
      <c r="H45"/>
      <c r="I45" s="85"/>
      <c r="J45" s="85"/>
      <c r="K45" s="20"/>
      <c r="L45" s="20"/>
      <c r="M45" s="2"/>
    </row>
    <row r="46" spans="1:13" s="71" customFormat="1" ht="15">
      <c r="A46"/>
      <c r="B46"/>
      <c r="C46"/>
      <c r="D46"/>
      <c r="E46"/>
      <c r="F46"/>
      <c r="G46"/>
      <c r="H46"/>
      <c r="I46" s="85"/>
      <c r="J46" s="85"/>
      <c r="K46" s="20"/>
      <c r="L46" s="20"/>
      <c r="M46" s="2"/>
    </row>
    <row r="47" spans="1:13" s="71" customFormat="1">
      <c r="A47" s="85"/>
      <c r="B47" s="85"/>
      <c r="C47" s="85"/>
      <c r="D47" s="85"/>
      <c r="E47" s="85"/>
      <c r="F47" s="85"/>
      <c r="G47" s="85"/>
      <c r="H47" s="85"/>
      <c r="I47" s="85"/>
      <c r="J47" s="85"/>
      <c r="K47" s="20"/>
      <c r="L47" s="20"/>
      <c r="M47" s="2"/>
    </row>
  </sheetData>
  <phoneticPr fontId="19" type="noConversion"/>
  <pageMargins left="1.4566929133858268" right="1.4566929133858268" top="0.98425196850393704" bottom="1.0629921259842521" header="0.51181102362204722" footer="0.51181102362204722"/>
  <pageSetup paperSize="9" scale="80" fitToHeight="99"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showGridLines="0" topLeftCell="A62" zoomScale="115" zoomScaleNormal="115" zoomScaleSheetLayoutView="100" workbookViewId="0">
      <selection activeCell="J74" sqref="J74"/>
    </sheetView>
  </sheetViews>
  <sheetFormatPr defaultRowHeight="15"/>
  <cols>
    <col min="1" max="1" width="35.140625" style="2" customWidth="1"/>
    <col min="2" max="2" width="8.5703125" style="2" customWidth="1"/>
    <col min="3" max="3" width="7.7109375" style="2" customWidth="1"/>
    <col min="4" max="4" width="7.7109375" style="7" customWidth="1"/>
    <col min="5" max="5" width="7.7109375" style="2" customWidth="1"/>
    <col min="6" max="6" width="7.7109375" style="7" customWidth="1"/>
    <col min="7" max="7" width="7.7109375" style="2" customWidth="1"/>
  </cols>
  <sheetData>
    <row r="1" spans="1:7">
      <c r="A1" s="3" t="s">
        <v>274</v>
      </c>
      <c r="B1" s="332"/>
      <c r="C1" s="7"/>
      <c r="E1" s="7"/>
      <c r="G1"/>
    </row>
    <row r="2" spans="1:7" ht="14.45" customHeight="1">
      <c r="A2" s="452" t="s">
        <v>275</v>
      </c>
      <c r="B2" s="452"/>
      <c r="C2" s="452"/>
      <c r="D2" s="452"/>
      <c r="E2" s="452"/>
      <c r="F2" s="447"/>
      <c r="G2"/>
    </row>
    <row r="3" spans="1:7" ht="24.95" customHeight="1">
      <c r="A3" s="79"/>
      <c r="B3" s="333" t="s">
        <v>109</v>
      </c>
      <c r="C3" s="315" t="s">
        <v>147</v>
      </c>
      <c r="D3" s="314" t="s">
        <v>150</v>
      </c>
      <c r="E3" s="315" t="s">
        <v>152</v>
      </c>
      <c r="F3" s="314" t="s">
        <v>211</v>
      </c>
      <c r="G3"/>
    </row>
    <row r="4" spans="1:7">
      <c r="A4" s="337" t="s">
        <v>276</v>
      </c>
      <c r="B4" s="334"/>
      <c r="C4" s="214"/>
      <c r="D4" s="223"/>
      <c r="E4" s="52"/>
      <c r="F4" s="223"/>
      <c r="G4"/>
    </row>
    <row r="5" spans="1:7" ht="23.25">
      <c r="A5" s="338" t="s">
        <v>326</v>
      </c>
      <c r="C5" s="214"/>
      <c r="D5" s="223"/>
      <c r="E5" s="52"/>
      <c r="F5" s="223"/>
      <c r="G5"/>
    </row>
    <row r="6" spans="1:7" ht="11.25" customHeight="1">
      <c r="A6" s="335" t="s">
        <v>229</v>
      </c>
      <c r="B6" s="379">
        <v>1.4</v>
      </c>
      <c r="C6" s="340">
        <v>1500</v>
      </c>
      <c r="D6" s="380">
        <v>0</v>
      </c>
      <c r="E6" s="381">
        <v>0</v>
      </c>
      <c r="F6" s="380">
        <v>0</v>
      </c>
      <c r="G6"/>
    </row>
    <row r="7" spans="1:7" ht="15" customHeight="1">
      <c r="A7" s="3" t="s">
        <v>1</v>
      </c>
      <c r="B7" s="379"/>
      <c r="C7" s="383">
        <v>1500</v>
      </c>
      <c r="D7" s="382">
        <v>0</v>
      </c>
      <c r="E7" s="384">
        <v>0</v>
      </c>
      <c r="F7" s="382">
        <v>0</v>
      </c>
      <c r="G7"/>
    </row>
    <row r="8" spans="1:7">
      <c r="A8" s="385" t="s">
        <v>325</v>
      </c>
      <c r="C8" s="214"/>
      <c r="D8" s="223"/>
      <c r="E8" s="52"/>
      <c r="F8" s="223"/>
      <c r="G8"/>
    </row>
    <row r="9" spans="1:7" ht="11.25" customHeight="1">
      <c r="A9" s="335" t="s">
        <v>230</v>
      </c>
      <c r="B9" s="379">
        <v>1.7</v>
      </c>
      <c r="C9" s="199">
        <v>-114</v>
      </c>
      <c r="D9" s="230">
        <v>-274</v>
      </c>
      <c r="E9" s="199">
        <v>-323</v>
      </c>
      <c r="F9" s="380">
        <v>0</v>
      </c>
      <c r="G9"/>
    </row>
    <row r="10" spans="1:7" ht="15" customHeight="1">
      <c r="A10" s="3" t="s">
        <v>1</v>
      </c>
      <c r="B10" s="379"/>
      <c r="C10" s="393">
        <v>-114</v>
      </c>
      <c r="D10" s="394">
        <v>-274</v>
      </c>
      <c r="E10" s="393">
        <v>-323</v>
      </c>
      <c r="F10" s="382">
        <v>0</v>
      </c>
      <c r="G10"/>
    </row>
    <row r="11" spans="1:7" ht="11.25" customHeight="1">
      <c r="A11" s="338" t="s">
        <v>324</v>
      </c>
      <c r="C11" s="214"/>
      <c r="D11" s="223"/>
      <c r="E11" s="52"/>
      <c r="F11" s="223"/>
      <c r="G11"/>
    </row>
    <row r="12" spans="1:7" ht="11.25" customHeight="1">
      <c r="A12" s="335" t="s">
        <v>230</v>
      </c>
      <c r="B12" s="379">
        <v>1.7</v>
      </c>
      <c r="C12" s="340">
        <v>0</v>
      </c>
      <c r="D12" s="380">
        <v>0</v>
      </c>
      <c r="E12" s="381">
        <v>0</v>
      </c>
      <c r="F12" s="380">
        <v>0</v>
      </c>
      <c r="G12"/>
    </row>
    <row r="13" spans="1:7" ht="11.25" customHeight="1">
      <c r="A13" s="3" t="s">
        <v>1</v>
      </c>
      <c r="B13" s="379"/>
      <c r="C13" s="383">
        <v>0</v>
      </c>
      <c r="D13" s="382">
        <v>0</v>
      </c>
      <c r="E13" s="384">
        <v>0</v>
      </c>
      <c r="F13" s="382">
        <v>0</v>
      </c>
      <c r="G13"/>
    </row>
    <row r="14" spans="1:7" ht="15" customHeight="1">
      <c r="A14" s="338" t="s">
        <v>304</v>
      </c>
      <c r="C14" s="214"/>
      <c r="D14" s="223"/>
      <c r="E14" s="52"/>
      <c r="F14" s="223"/>
      <c r="G14"/>
    </row>
    <row r="15" spans="1:7" ht="11.25" customHeight="1">
      <c r="A15" s="335" t="s">
        <v>230</v>
      </c>
      <c r="B15" s="379">
        <v>1.7</v>
      </c>
      <c r="C15" s="340">
        <v>3817</v>
      </c>
      <c r="D15" s="380">
        <v>2660</v>
      </c>
      <c r="E15" s="381">
        <v>0</v>
      </c>
      <c r="F15" s="380">
        <v>0</v>
      </c>
      <c r="G15"/>
    </row>
    <row r="16" spans="1:7">
      <c r="A16" s="3" t="s">
        <v>1</v>
      </c>
      <c r="B16" s="379"/>
      <c r="C16" s="383">
        <v>3817</v>
      </c>
      <c r="D16" s="382">
        <v>2660</v>
      </c>
      <c r="E16" s="384">
        <v>0</v>
      </c>
      <c r="F16" s="382">
        <v>0</v>
      </c>
      <c r="G16"/>
    </row>
    <row r="17" spans="1:7" ht="22.5" customHeight="1">
      <c r="A17" s="338" t="s">
        <v>327</v>
      </c>
      <c r="C17" s="214"/>
      <c r="D17" s="223"/>
      <c r="E17" s="52"/>
      <c r="F17" s="223"/>
      <c r="G17"/>
    </row>
    <row r="18" spans="1:7" ht="15" customHeight="1">
      <c r="A18" s="335" t="s">
        <v>230</v>
      </c>
      <c r="B18" s="379">
        <v>1.7</v>
      </c>
      <c r="C18" s="340">
        <v>50450</v>
      </c>
      <c r="D18" s="380">
        <v>0</v>
      </c>
      <c r="E18" s="381">
        <v>0</v>
      </c>
      <c r="F18" s="380">
        <v>0</v>
      </c>
      <c r="G18"/>
    </row>
    <row r="19" spans="1:7" ht="11.25" customHeight="1">
      <c r="A19" s="3" t="s">
        <v>1</v>
      </c>
      <c r="B19" s="379"/>
      <c r="C19" s="383">
        <v>50450</v>
      </c>
      <c r="D19" s="382">
        <v>0</v>
      </c>
      <c r="E19" s="384">
        <v>0</v>
      </c>
      <c r="F19" s="382">
        <v>0</v>
      </c>
      <c r="G19"/>
    </row>
    <row r="20" spans="1:7" ht="11.25" customHeight="1">
      <c r="A20" s="338" t="s">
        <v>279</v>
      </c>
      <c r="C20" s="214"/>
      <c r="D20" s="223"/>
      <c r="E20" s="52"/>
      <c r="F20" s="223"/>
      <c r="G20"/>
    </row>
    <row r="21" spans="1:7" ht="24.6" customHeight="1">
      <c r="A21" s="335" t="s">
        <v>229</v>
      </c>
      <c r="B21" s="379">
        <v>1.5</v>
      </c>
      <c r="C21" s="340">
        <v>0</v>
      </c>
      <c r="D21" s="380">
        <v>0</v>
      </c>
      <c r="E21" s="381">
        <v>0</v>
      </c>
      <c r="F21" s="380">
        <v>0</v>
      </c>
      <c r="G21"/>
    </row>
    <row r="22" spans="1:7" ht="15" customHeight="1">
      <c r="A22" s="3" t="s">
        <v>1</v>
      </c>
      <c r="B22" s="379"/>
      <c r="C22" s="383">
        <v>0</v>
      </c>
      <c r="D22" s="382">
        <v>0</v>
      </c>
      <c r="E22" s="384">
        <v>0</v>
      </c>
      <c r="F22" s="382">
        <v>0</v>
      </c>
      <c r="G22"/>
    </row>
    <row r="23" spans="1:7" ht="11.25" customHeight="1">
      <c r="A23" s="338" t="s">
        <v>307</v>
      </c>
      <c r="C23" s="214"/>
      <c r="D23" s="223"/>
      <c r="E23" s="52"/>
      <c r="F23" s="223"/>
      <c r="G23"/>
    </row>
    <row r="24" spans="1:7" ht="11.25" customHeight="1">
      <c r="A24" s="335" t="s">
        <v>229</v>
      </c>
      <c r="B24" s="379">
        <v>1.3</v>
      </c>
      <c r="C24" s="340">
        <v>1000</v>
      </c>
      <c r="D24" s="380">
        <v>1000</v>
      </c>
      <c r="E24" s="381">
        <v>1000</v>
      </c>
      <c r="F24" s="380">
        <v>0</v>
      </c>
      <c r="G24"/>
    </row>
    <row r="25" spans="1:7" ht="11.25" customHeight="1">
      <c r="A25" s="3" t="s">
        <v>1</v>
      </c>
      <c r="B25" s="379"/>
      <c r="C25" s="383">
        <v>1000</v>
      </c>
      <c r="D25" s="382">
        <v>1000</v>
      </c>
      <c r="E25" s="384">
        <v>1000</v>
      </c>
      <c r="F25" s="382">
        <v>0</v>
      </c>
      <c r="G25"/>
    </row>
    <row r="26" spans="1:7" ht="11.25" customHeight="1">
      <c r="A26" s="338" t="s">
        <v>278</v>
      </c>
      <c r="C26" s="214"/>
      <c r="D26" s="223"/>
      <c r="E26" s="52"/>
      <c r="F26" s="223"/>
      <c r="G26"/>
    </row>
    <row r="27" spans="1:7" ht="15" customHeight="1">
      <c r="A27" s="335" t="s">
        <v>229</v>
      </c>
      <c r="B27" s="379">
        <v>1.4</v>
      </c>
      <c r="C27" s="340">
        <v>0</v>
      </c>
      <c r="D27" s="380">
        <v>0</v>
      </c>
      <c r="E27" s="381">
        <v>0</v>
      </c>
      <c r="F27" s="380">
        <v>0</v>
      </c>
      <c r="G27"/>
    </row>
    <row r="28" spans="1:7">
      <c r="A28" s="3" t="s">
        <v>1</v>
      </c>
      <c r="B28" s="379"/>
      <c r="C28" s="383">
        <v>0</v>
      </c>
      <c r="D28" s="382">
        <v>0</v>
      </c>
      <c r="E28" s="384">
        <v>0</v>
      </c>
      <c r="F28" s="382">
        <v>0</v>
      </c>
      <c r="G28"/>
    </row>
    <row r="29" spans="1:7" ht="11.25" customHeight="1">
      <c r="A29" s="395" t="s">
        <v>323</v>
      </c>
      <c r="C29" s="214"/>
      <c r="D29" s="223"/>
      <c r="E29" s="52"/>
      <c r="F29" s="223"/>
      <c r="G29"/>
    </row>
    <row r="30" spans="1:7" ht="11.25" customHeight="1">
      <c r="A30" s="335" t="s">
        <v>230</v>
      </c>
      <c r="B30" s="379">
        <v>1.7</v>
      </c>
      <c r="C30" s="340">
        <v>1661</v>
      </c>
      <c r="D30" s="380">
        <v>2569</v>
      </c>
      <c r="E30" s="381">
        <v>1576</v>
      </c>
      <c r="F30" s="380">
        <v>0</v>
      </c>
      <c r="G30"/>
    </row>
    <row r="31" spans="1:7" ht="15" customHeight="1">
      <c r="A31" s="3" t="s">
        <v>1</v>
      </c>
      <c r="B31" s="379"/>
      <c r="C31" s="383">
        <v>1661</v>
      </c>
      <c r="D31" s="382">
        <v>2569</v>
      </c>
      <c r="E31" s="384">
        <v>1576</v>
      </c>
      <c r="F31" s="382">
        <v>0</v>
      </c>
      <c r="G31"/>
    </row>
    <row r="32" spans="1:7" ht="11.25" customHeight="1">
      <c r="A32" s="3"/>
      <c r="B32" s="379"/>
      <c r="C32" s="383"/>
      <c r="D32" s="382"/>
      <c r="E32" s="384"/>
      <c r="F32" s="382"/>
      <c r="G32"/>
    </row>
    <row r="33" spans="1:7" ht="11.25" customHeight="1">
      <c r="A33" s="79"/>
      <c r="B33" s="333" t="s">
        <v>109</v>
      </c>
      <c r="C33" s="315" t="s">
        <v>147</v>
      </c>
      <c r="D33" s="314" t="s">
        <v>150</v>
      </c>
      <c r="E33" s="315" t="s">
        <v>152</v>
      </c>
      <c r="F33" s="314" t="s">
        <v>211</v>
      </c>
      <c r="G33"/>
    </row>
    <row r="34" spans="1:7" ht="11.25" customHeight="1">
      <c r="A34" s="4" t="s">
        <v>280</v>
      </c>
      <c r="B34" s="396"/>
      <c r="C34" s="392"/>
      <c r="D34" s="397"/>
      <c r="E34" s="392"/>
      <c r="F34" s="397"/>
      <c r="G34"/>
    </row>
    <row r="35" spans="1:7" ht="15" customHeight="1">
      <c r="A35" s="338" t="s">
        <v>321</v>
      </c>
      <c r="C35" s="214"/>
      <c r="D35" s="223"/>
      <c r="E35" s="52"/>
      <c r="F35" s="223"/>
      <c r="G35"/>
    </row>
    <row r="36" spans="1:7">
      <c r="A36" s="335" t="s">
        <v>230</v>
      </c>
      <c r="B36" s="379">
        <v>1.7</v>
      </c>
      <c r="C36" s="340">
        <v>0</v>
      </c>
      <c r="D36" s="380">
        <v>2524</v>
      </c>
      <c r="E36" s="381">
        <v>2669</v>
      </c>
      <c r="F36" s="380">
        <v>2692</v>
      </c>
      <c r="G36"/>
    </row>
    <row r="37" spans="1:7">
      <c r="A37" s="3" t="s">
        <v>1</v>
      </c>
      <c r="B37" s="379"/>
      <c r="C37" s="383">
        <v>0</v>
      </c>
      <c r="D37" s="382">
        <v>2524</v>
      </c>
      <c r="E37" s="384">
        <v>2669</v>
      </c>
      <c r="F37" s="382">
        <v>2692</v>
      </c>
      <c r="G37"/>
    </row>
    <row r="38" spans="1:7" ht="15" customHeight="1">
      <c r="A38" s="338" t="s">
        <v>320</v>
      </c>
      <c r="C38" s="214"/>
      <c r="D38" s="223"/>
      <c r="E38" s="52"/>
      <c r="F38" s="223"/>
      <c r="G38"/>
    </row>
    <row r="39" spans="1:7" ht="11.25" customHeight="1">
      <c r="A39" s="335" t="s">
        <v>229</v>
      </c>
      <c r="B39" s="379">
        <v>1.1000000000000001</v>
      </c>
      <c r="C39" s="340">
        <v>691</v>
      </c>
      <c r="D39" s="380">
        <v>0</v>
      </c>
      <c r="E39" s="381">
        <v>0</v>
      </c>
      <c r="F39" s="380">
        <v>0</v>
      </c>
      <c r="G39"/>
    </row>
    <row r="40" spans="1:7" ht="11.25" customHeight="1">
      <c r="A40" s="335" t="s">
        <v>230</v>
      </c>
      <c r="B40" s="379">
        <v>1.7</v>
      </c>
      <c r="C40" s="340">
        <v>2025</v>
      </c>
      <c r="D40" s="380">
        <v>188</v>
      </c>
      <c r="E40" s="381">
        <v>0</v>
      </c>
      <c r="F40" s="380">
        <v>0</v>
      </c>
      <c r="G40"/>
    </row>
    <row r="41" spans="1:7">
      <c r="A41" s="3" t="s">
        <v>1</v>
      </c>
      <c r="B41" s="379"/>
      <c r="C41" s="383">
        <v>2716</v>
      </c>
      <c r="D41" s="382">
        <v>188</v>
      </c>
      <c r="E41" s="384">
        <v>0</v>
      </c>
      <c r="F41" s="382">
        <v>0</v>
      </c>
      <c r="G41"/>
    </row>
    <row r="42" spans="1:7" ht="23.25">
      <c r="A42" s="338" t="s">
        <v>322</v>
      </c>
      <c r="C42" s="214"/>
      <c r="D42" s="223"/>
      <c r="E42" s="52"/>
      <c r="F42" s="223"/>
      <c r="G42"/>
    </row>
    <row r="43" spans="1:7">
      <c r="A43" s="335" t="s">
        <v>229</v>
      </c>
      <c r="B43" s="379">
        <v>1.3</v>
      </c>
      <c r="C43" s="340">
        <v>2400</v>
      </c>
      <c r="D43" s="380">
        <v>600</v>
      </c>
      <c r="E43" s="381">
        <v>0</v>
      </c>
      <c r="F43" s="380">
        <v>0</v>
      </c>
      <c r="G43"/>
    </row>
    <row r="44" spans="1:7" ht="11.25" customHeight="1">
      <c r="A44" s="3" t="s">
        <v>1</v>
      </c>
      <c r="B44" s="379"/>
      <c r="C44" s="383">
        <v>2400</v>
      </c>
      <c r="D44" s="382">
        <v>600</v>
      </c>
      <c r="E44" s="384">
        <v>0</v>
      </c>
      <c r="F44" s="382">
        <v>0</v>
      </c>
      <c r="G44"/>
    </row>
    <row r="45" spans="1:7" ht="15" customHeight="1">
      <c r="A45" s="338" t="s">
        <v>305</v>
      </c>
      <c r="C45" s="214"/>
      <c r="D45" s="223"/>
      <c r="E45" s="52"/>
      <c r="F45" s="223"/>
      <c r="G45"/>
    </row>
    <row r="46" spans="1:7" ht="11.25" customHeight="1">
      <c r="A46" s="335" t="s">
        <v>229</v>
      </c>
      <c r="B46" s="379">
        <v>1.1000000000000001</v>
      </c>
      <c r="C46" s="340">
        <v>0</v>
      </c>
      <c r="D46" s="380">
        <v>0</v>
      </c>
      <c r="E46" s="381">
        <v>0</v>
      </c>
      <c r="F46" s="380">
        <v>0</v>
      </c>
      <c r="G46"/>
    </row>
    <row r="47" spans="1:7" ht="11.25" customHeight="1">
      <c r="A47" s="3" t="s">
        <v>1</v>
      </c>
      <c r="B47" s="379"/>
      <c r="C47" s="383">
        <v>0</v>
      </c>
      <c r="D47" s="382">
        <v>0</v>
      </c>
      <c r="E47" s="384">
        <v>0</v>
      </c>
      <c r="F47" s="382">
        <v>0</v>
      </c>
      <c r="G47"/>
    </row>
    <row r="48" spans="1:7" ht="34.5">
      <c r="A48" s="385" t="s">
        <v>306</v>
      </c>
      <c r="B48" s="436"/>
      <c r="C48" s="214"/>
      <c r="D48" s="223"/>
      <c r="E48" s="52"/>
      <c r="F48" s="223"/>
      <c r="G48"/>
    </row>
    <row r="49" spans="1:7" ht="11.25" customHeight="1">
      <c r="A49" s="335" t="s">
        <v>230</v>
      </c>
      <c r="B49" s="379">
        <v>1.7</v>
      </c>
      <c r="C49" s="199">
        <v>-7192</v>
      </c>
      <c r="D49" s="380">
        <v>0</v>
      </c>
      <c r="E49" s="381">
        <v>0</v>
      </c>
      <c r="F49" s="380">
        <v>0</v>
      </c>
      <c r="G49"/>
    </row>
    <row r="50" spans="1:7" ht="11.25" customHeight="1">
      <c r="A50" s="3" t="s">
        <v>1</v>
      </c>
      <c r="B50" s="379"/>
      <c r="C50" s="393">
        <v>-7192</v>
      </c>
      <c r="D50" s="382">
        <v>0</v>
      </c>
      <c r="E50" s="384">
        <v>0</v>
      </c>
      <c r="F50" s="382">
        <v>0</v>
      </c>
      <c r="G50"/>
    </row>
    <row r="51" spans="1:7" ht="11.25" customHeight="1">
      <c r="A51" s="338" t="s">
        <v>281</v>
      </c>
      <c r="C51" s="214"/>
      <c r="D51" s="223"/>
      <c r="E51" s="52"/>
      <c r="F51" s="223"/>
      <c r="G51"/>
    </row>
    <row r="52" spans="1:7" ht="11.25" customHeight="1">
      <c r="A52" s="335" t="s">
        <v>229</v>
      </c>
      <c r="B52" s="379">
        <v>1.5</v>
      </c>
      <c r="C52" s="199">
        <v>-250</v>
      </c>
      <c r="D52" s="230">
        <v>-250</v>
      </c>
      <c r="E52" s="381">
        <v>0</v>
      </c>
      <c r="F52" s="380">
        <v>0</v>
      </c>
      <c r="G52"/>
    </row>
    <row r="53" spans="1:7" ht="11.25" customHeight="1">
      <c r="A53" s="3" t="s">
        <v>1</v>
      </c>
      <c r="B53" s="379"/>
      <c r="C53" s="393">
        <v>-250</v>
      </c>
      <c r="D53" s="394">
        <v>-250</v>
      </c>
      <c r="E53" s="384">
        <v>0</v>
      </c>
      <c r="F53" s="382">
        <v>0</v>
      </c>
      <c r="G53"/>
    </row>
    <row r="54" spans="1:7" ht="15" customHeight="1">
      <c r="A54" s="338" t="s">
        <v>282</v>
      </c>
      <c r="C54" s="214"/>
      <c r="D54" s="223"/>
      <c r="E54" s="52"/>
      <c r="F54" s="223"/>
      <c r="G54"/>
    </row>
    <row r="55" spans="1:7" ht="11.25" customHeight="1">
      <c r="A55" s="335" t="s">
        <v>229</v>
      </c>
      <c r="B55" s="379">
        <v>1.3</v>
      </c>
      <c r="C55" s="340">
        <v>0</v>
      </c>
      <c r="D55" s="380">
        <v>0</v>
      </c>
      <c r="E55" s="381">
        <v>0</v>
      </c>
      <c r="F55" s="380">
        <v>0</v>
      </c>
      <c r="G55"/>
    </row>
    <row r="56" spans="1:7" ht="11.25" customHeight="1">
      <c r="A56" s="3" t="s">
        <v>1</v>
      </c>
      <c r="B56" s="379"/>
      <c r="C56" s="383">
        <v>0</v>
      </c>
      <c r="D56" s="382">
        <v>0</v>
      </c>
      <c r="E56" s="384">
        <v>0</v>
      </c>
      <c r="F56" s="382">
        <v>0</v>
      </c>
      <c r="G56"/>
    </row>
    <row r="57" spans="1:7" ht="11.25" customHeight="1">
      <c r="A57" s="338" t="s">
        <v>308</v>
      </c>
      <c r="C57" s="214"/>
      <c r="D57" s="223"/>
      <c r="E57" s="52"/>
      <c r="F57" s="223"/>
      <c r="G57"/>
    </row>
    <row r="58" spans="1:7" ht="15" customHeight="1">
      <c r="A58" s="335" t="s">
        <v>229</v>
      </c>
      <c r="B58" s="379" t="s">
        <v>277</v>
      </c>
      <c r="C58" s="340">
        <v>47533</v>
      </c>
      <c r="D58" s="380">
        <v>47533</v>
      </c>
      <c r="E58" s="381">
        <v>47533</v>
      </c>
      <c r="F58" s="380">
        <v>47533</v>
      </c>
      <c r="G58"/>
    </row>
    <row r="59" spans="1:7" ht="11.25" customHeight="1">
      <c r="A59" s="3" t="s">
        <v>1</v>
      </c>
      <c r="B59" s="379"/>
      <c r="C59" s="383">
        <v>47533</v>
      </c>
      <c r="D59" s="382">
        <v>47533</v>
      </c>
      <c r="E59" s="384">
        <v>47533</v>
      </c>
      <c r="F59" s="382">
        <v>47533</v>
      </c>
      <c r="G59"/>
    </row>
    <row r="60" spans="1:7" ht="22.5" customHeight="1">
      <c r="A60" s="3" t="s">
        <v>231</v>
      </c>
      <c r="B60" s="379"/>
      <c r="C60" s="340"/>
      <c r="D60" s="380"/>
      <c r="E60" s="381"/>
      <c r="F60" s="380"/>
      <c r="G60"/>
    </row>
    <row r="61" spans="1:7" ht="13.5" customHeight="1">
      <c r="A61" s="336" t="s">
        <v>229</v>
      </c>
      <c r="B61" s="386"/>
      <c r="C61" s="340">
        <v>52874</v>
      </c>
      <c r="D61" s="380">
        <v>48883</v>
      </c>
      <c r="E61" s="340">
        <v>48533</v>
      </c>
      <c r="F61" s="380">
        <v>47533</v>
      </c>
      <c r="G61"/>
    </row>
    <row r="62" spans="1:7" ht="11.25" customHeight="1">
      <c r="A62" s="336" t="s">
        <v>230</v>
      </c>
      <c r="B62" s="386"/>
      <c r="C62" s="340">
        <v>50647</v>
      </c>
      <c r="D62" s="380">
        <v>7667</v>
      </c>
      <c r="E62" s="340">
        <v>3922</v>
      </c>
      <c r="F62" s="380">
        <v>2692</v>
      </c>
      <c r="G62"/>
    </row>
    <row r="63" spans="1:7" ht="11.25" customHeight="1">
      <c r="A63" s="339" t="s">
        <v>0</v>
      </c>
      <c r="B63" s="387"/>
      <c r="C63" s="389">
        <v>103521</v>
      </c>
      <c r="D63" s="388">
        <v>56550</v>
      </c>
      <c r="E63" s="389">
        <v>52455</v>
      </c>
      <c r="F63" s="388">
        <v>50225</v>
      </c>
      <c r="G63"/>
    </row>
    <row r="64" spans="1:7" ht="11.25" customHeight="1">
      <c r="A64" s="470" t="s">
        <v>340</v>
      </c>
      <c r="B64" s="453"/>
      <c r="C64" s="453"/>
      <c r="D64" s="453"/>
      <c r="E64" s="453"/>
      <c r="F64" s="453"/>
      <c r="G64"/>
    </row>
    <row r="65" spans="1:7" ht="67.5">
      <c r="A65" s="470" t="s">
        <v>341</v>
      </c>
      <c r="B65" s="454"/>
      <c r="C65" s="454"/>
      <c r="D65" s="454"/>
      <c r="E65" s="454"/>
      <c r="F65" s="454"/>
      <c r="G65"/>
    </row>
    <row r="66" spans="1:7" ht="56.25">
      <c r="A66" s="470" t="s">
        <v>342</v>
      </c>
      <c r="B66" s="446"/>
      <c r="C66" s="446"/>
      <c r="D66" s="446"/>
      <c r="E66" s="446"/>
      <c r="F66" s="446"/>
      <c r="G66"/>
    </row>
    <row r="67" spans="1:7" ht="45">
      <c r="A67" s="472" t="s">
        <v>343</v>
      </c>
      <c r="B67" s="446"/>
      <c r="C67" s="446"/>
      <c r="D67" s="446"/>
      <c r="E67" s="446"/>
      <c r="F67" s="446"/>
      <c r="G67"/>
    </row>
    <row r="68" spans="1:7" ht="11.25" customHeight="1">
      <c r="A68" s="470" t="s">
        <v>344</v>
      </c>
      <c r="B68" s="310"/>
      <c r="C68" s="310"/>
      <c r="D68" s="310"/>
      <c r="E68" s="310"/>
      <c r="F68" s="310"/>
      <c r="G68"/>
    </row>
    <row r="69" spans="1:7" ht="11.25" customHeight="1">
      <c r="A69" s="470" t="s">
        <v>345</v>
      </c>
      <c r="B69" s="453"/>
      <c r="C69" s="453"/>
      <c r="D69" s="453"/>
      <c r="E69" s="453"/>
      <c r="F69" s="453"/>
      <c r="G69"/>
    </row>
    <row r="70" spans="1:7" ht="45">
      <c r="A70" s="470" t="s">
        <v>346</v>
      </c>
      <c r="B70"/>
      <c r="C70"/>
      <c r="D70"/>
      <c r="E70"/>
      <c r="F70"/>
      <c r="G70"/>
    </row>
    <row r="71" spans="1:7" ht="11.25" customHeight="1">
      <c r="A71" s="470" t="s">
        <v>347</v>
      </c>
      <c r="B71"/>
      <c r="C71"/>
      <c r="D71"/>
      <c r="E71"/>
      <c r="F71"/>
      <c r="G71"/>
    </row>
    <row r="72" spans="1:7" ht="11.25" customHeight="1">
      <c r="A72" s="470" t="s">
        <v>348</v>
      </c>
      <c r="B72"/>
      <c r="C72"/>
      <c r="D72"/>
      <c r="E72"/>
      <c r="F72"/>
      <c r="G72"/>
    </row>
    <row r="73" spans="1:7" ht="11.25" customHeight="1">
      <c r="A73" s="471" t="s">
        <v>349</v>
      </c>
      <c r="B73"/>
      <c r="C73"/>
      <c r="D73"/>
      <c r="E73"/>
      <c r="F73"/>
      <c r="G73"/>
    </row>
    <row r="74" spans="1:7" ht="12" customHeight="1">
      <c r="A74"/>
      <c r="B74"/>
      <c r="C74"/>
      <c r="D74"/>
      <c r="E74"/>
      <c r="F74"/>
      <c r="G74"/>
    </row>
    <row r="75" spans="1:7" ht="11.25" customHeight="1">
      <c r="A75" s="371"/>
      <c r="B75"/>
      <c r="C75"/>
      <c r="D75"/>
      <c r="E75"/>
      <c r="F75"/>
      <c r="G75"/>
    </row>
    <row r="76" spans="1:7" ht="11.25" customHeight="1">
      <c r="A76"/>
      <c r="B76"/>
      <c r="C76"/>
      <c r="D76"/>
      <c r="E76"/>
      <c r="F76"/>
      <c r="G76"/>
    </row>
    <row r="77" spans="1:7" ht="11.25" customHeight="1">
      <c r="A77"/>
      <c r="B77"/>
      <c r="C77"/>
      <c r="D77"/>
      <c r="E77"/>
      <c r="F77"/>
      <c r="G77"/>
    </row>
    <row r="78" spans="1:7" ht="11.25" customHeight="1">
      <c r="A78"/>
      <c r="B78"/>
      <c r="C78"/>
      <c r="D78"/>
      <c r="E78"/>
      <c r="F78"/>
      <c r="G78"/>
    </row>
    <row r="79" spans="1:7" ht="11.25" customHeight="1">
      <c r="A79"/>
      <c r="B79"/>
      <c r="C79"/>
      <c r="D79"/>
      <c r="E79"/>
      <c r="F79"/>
      <c r="G79"/>
    </row>
    <row r="80" spans="1:7" ht="27" customHeight="1">
      <c r="A80"/>
      <c r="B80"/>
      <c r="C80"/>
      <c r="D80"/>
      <c r="E80"/>
      <c r="F80"/>
      <c r="G80"/>
    </row>
    <row r="81" spans="1:7" ht="34.5" customHeight="1">
      <c r="A81"/>
      <c r="B81"/>
      <c r="C81"/>
      <c r="D81"/>
      <c r="E81"/>
      <c r="F81"/>
      <c r="G81"/>
    </row>
    <row r="82" spans="1:7" ht="25.5" customHeight="1">
      <c r="A82"/>
      <c r="B82"/>
      <c r="C82"/>
      <c r="D82"/>
      <c r="E82"/>
      <c r="F82"/>
      <c r="G82"/>
    </row>
    <row r="83" spans="1:7" ht="27.95" customHeight="1">
      <c r="A83"/>
      <c r="B83"/>
      <c r="C83"/>
      <c r="D83"/>
      <c r="E83"/>
      <c r="F83"/>
      <c r="G83"/>
    </row>
    <row r="84" spans="1:7" ht="24" customHeight="1">
      <c r="A84"/>
      <c r="B84"/>
      <c r="C84"/>
      <c r="D84"/>
      <c r="E84"/>
      <c r="F84"/>
      <c r="G84"/>
    </row>
    <row r="85" spans="1:7" ht="35.450000000000003" customHeight="1">
      <c r="A85"/>
      <c r="B85"/>
      <c r="C85"/>
      <c r="D85"/>
      <c r="E85"/>
      <c r="F85"/>
      <c r="G85"/>
    </row>
    <row r="86" spans="1:7" ht="39" customHeight="1">
      <c r="A86"/>
      <c r="B86"/>
      <c r="C86"/>
      <c r="D86"/>
      <c r="E86"/>
      <c r="F86"/>
      <c r="G86"/>
    </row>
    <row r="87" spans="1:7" ht="27.95" customHeight="1">
      <c r="A87"/>
      <c r="B87"/>
      <c r="C87"/>
      <c r="D87"/>
      <c r="E87"/>
      <c r="F87"/>
      <c r="G87"/>
    </row>
    <row r="88" spans="1:7" ht="23.25" customHeight="1">
      <c r="A88"/>
      <c r="B88"/>
      <c r="C88"/>
      <c r="D88"/>
      <c r="E88"/>
      <c r="F88"/>
      <c r="G88"/>
    </row>
    <row r="89" spans="1:7" ht="23.45" customHeight="1">
      <c r="A89"/>
      <c r="B89"/>
      <c r="C89"/>
      <c r="D89"/>
      <c r="E89"/>
      <c r="F89"/>
      <c r="G89"/>
    </row>
    <row r="90" spans="1:7" ht="15.95" customHeight="1">
      <c r="A90"/>
      <c r="B90"/>
      <c r="C90"/>
      <c r="D90"/>
      <c r="E90"/>
      <c r="F90"/>
      <c r="G90"/>
    </row>
    <row r="91" spans="1:7" ht="27.6" customHeight="1">
      <c r="A91"/>
      <c r="B91"/>
      <c r="C91"/>
      <c r="D91"/>
      <c r="E91"/>
      <c r="F91"/>
      <c r="G91"/>
    </row>
    <row r="92" spans="1:7">
      <c r="A92" s="456"/>
      <c r="B92" s="448"/>
      <c r="C92" s="448"/>
      <c r="D92" s="448"/>
      <c r="E92" s="448"/>
      <c r="F92" s="448"/>
      <c r="G92"/>
    </row>
    <row r="93" spans="1:7">
      <c r="A93" s="455"/>
      <c r="B93" s="455"/>
      <c r="C93" s="455"/>
      <c r="D93" s="455"/>
      <c r="E93" s="455"/>
      <c r="F93" s="455"/>
      <c r="G93"/>
    </row>
    <row r="94" spans="1:7" ht="15.95" customHeight="1">
      <c r="C94" s="7"/>
      <c r="D94" s="2"/>
      <c r="E94" s="7"/>
      <c r="F94" s="2"/>
      <c r="G94"/>
    </row>
    <row r="95" spans="1:7" ht="27" customHeight="1">
      <c r="C95" s="7"/>
      <c r="D95" s="2"/>
      <c r="E95" s="7"/>
      <c r="F95" s="2"/>
      <c r="G95"/>
    </row>
    <row r="96" spans="1:7">
      <c r="C96" s="7"/>
      <c r="D96" s="2"/>
      <c r="E96" s="7"/>
      <c r="F96" s="2"/>
      <c r="G96"/>
    </row>
    <row r="97" spans="3:7">
      <c r="C97" s="7"/>
      <c r="D97" s="2"/>
      <c r="E97" s="7"/>
      <c r="F97" s="2"/>
      <c r="G97"/>
    </row>
    <row r="98" spans="3:7">
      <c r="C98" s="7"/>
      <c r="D98" s="2"/>
      <c r="E98" s="7"/>
      <c r="F98" s="2"/>
      <c r="G98"/>
    </row>
    <row r="99" spans="3:7">
      <c r="C99" s="7"/>
      <c r="D99" s="2"/>
      <c r="E99" s="7"/>
      <c r="F99" s="2"/>
      <c r="G99"/>
    </row>
    <row r="100" spans="3:7">
      <c r="C100" s="7"/>
      <c r="D100" s="2"/>
      <c r="E100" s="7"/>
      <c r="F100" s="2"/>
      <c r="G100"/>
    </row>
    <row r="101" spans="3:7" ht="28.5" customHeight="1">
      <c r="C101" s="7"/>
      <c r="D101" s="2"/>
      <c r="E101" s="7"/>
      <c r="F101" s="2"/>
      <c r="G101"/>
    </row>
  </sheetData>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115"/>
  <sheetViews>
    <sheetView showGridLines="0" topLeftCell="A109" zoomScaleNormal="100" zoomScaleSheetLayoutView="110" workbookViewId="0">
      <selection activeCell="G123" sqref="G123"/>
    </sheetView>
  </sheetViews>
  <sheetFormatPr defaultColWidth="9.140625" defaultRowHeight="12" customHeight="1"/>
  <cols>
    <col min="1" max="1" width="31.42578125" style="283" customWidth="1"/>
    <col min="2" max="2" width="9.7109375" style="108" bestFit="1" customWidth="1"/>
    <col min="3" max="3" width="9.28515625" style="108" bestFit="1" customWidth="1"/>
    <col min="4" max="6" width="9.7109375" style="108" bestFit="1" customWidth="1"/>
    <col min="7" max="16384" width="9.140625" style="108"/>
  </cols>
  <sheetData>
    <row r="1" spans="1:6" ht="12" customHeight="1">
      <c r="A1" s="284"/>
    </row>
    <row r="2" spans="1:6" ht="12" customHeight="1">
      <c r="A2" s="285"/>
    </row>
    <row r="3" spans="1:6" ht="12" customHeight="1">
      <c r="A3" s="109" t="s">
        <v>204</v>
      </c>
      <c r="B3" s="110"/>
      <c r="C3" s="110"/>
      <c r="E3" s="111"/>
    </row>
    <row r="4" spans="1:6" ht="11.25">
      <c r="A4" s="275"/>
      <c r="B4" s="110"/>
      <c r="C4" s="110"/>
      <c r="D4" s="111"/>
      <c r="E4" s="111"/>
    </row>
    <row r="5" spans="1:6" ht="39" customHeight="1">
      <c r="A5" s="457" t="s">
        <v>167</v>
      </c>
      <c r="B5" s="457"/>
      <c r="C5" s="457"/>
      <c r="D5" s="457"/>
      <c r="E5" s="457"/>
      <c r="F5" s="457"/>
    </row>
    <row r="6" spans="1:6" ht="45">
      <c r="A6" s="286"/>
      <c r="B6" s="316" t="s">
        <v>208</v>
      </c>
      <c r="C6" s="317" t="s">
        <v>212</v>
      </c>
      <c r="D6" s="316" t="s">
        <v>213</v>
      </c>
      <c r="E6" s="316" t="s">
        <v>214</v>
      </c>
      <c r="F6" s="316" t="s">
        <v>215</v>
      </c>
    </row>
    <row r="7" spans="1:6" ht="22.5" customHeight="1">
      <c r="A7" s="458" t="s">
        <v>158</v>
      </c>
      <c r="B7" s="458"/>
      <c r="C7" s="458"/>
      <c r="D7" s="458"/>
      <c r="E7" s="458"/>
      <c r="F7" s="458"/>
    </row>
    <row r="8" spans="1:6" s="112" customFormat="1" ht="11.25">
      <c r="A8" s="276" t="s">
        <v>4</v>
      </c>
      <c r="B8" s="399"/>
      <c r="C8" s="400"/>
      <c r="D8" s="401"/>
      <c r="E8" s="401"/>
      <c r="F8" s="401"/>
    </row>
    <row r="9" spans="1:6" ht="22.5">
      <c r="A9" s="277" t="s">
        <v>261</v>
      </c>
      <c r="B9" s="402">
        <v>745727</v>
      </c>
      <c r="C9" s="403">
        <v>838588</v>
      </c>
      <c r="D9" s="401">
        <v>769052</v>
      </c>
      <c r="E9" s="401">
        <v>833708</v>
      </c>
      <c r="F9" s="401">
        <v>898684</v>
      </c>
    </row>
    <row r="10" spans="1:6" ht="11.25">
      <c r="A10" s="274" t="s">
        <v>196</v>
      </c>
      <c r="B10" s="404">
        <v>745727</v>
      </c>
      <c r="C10" s="405">
        <v>838588</v>
      </c>
      <c r="D10" s="404">
        <v>769052</v>
      </c>
      <c r="E10" s="404">
        <v>833708</v>
      </c>
      <c r="F10" s="404">
        <v>898684</v>
      </c>
    </row>
    <row r="11" spans="1:6" ht="11.25">
      <c r="A11" s="277" t="s">
        <v>6</v>
      </c>
      <c r="B11" s="402"/>
      <c r="C11" s="403"/>
      <c r="D11" s="401"/>
      <c r="E11" s="401"/>
      <c r="F11" s="401"/>
    </row>
    <row r="12" spans="1:6" ht="33.75">
      <c r="A12" s="278" t="s">
        <v>309</v>
      </c>
      <c r="B12" s="402">
        <v>1075</v>
      </c>
      <c r="C12" s="403">
        <v>1096</v>
      </c>
      <c r="D12" s="401">
        <v>1118</v>
      </c>
      <c r="E12" s="401">
        <v>1140</v>
      </c>
      <c r="F12" s="401">
        <v>1163</v>
      </c>
    </row>
    <row r="13" spans="1:6" ht="22.5">
      <c r="A13" s="278" t="s">
        <v>310</v>
      </c>
      <c r="B13" s="402">
        <v>0</v>
      </c>
      <c r="C13" s="403">
        <v>10</v>
      </c>
      <c r="D13" s="401">
        <v>10</v>
      </c>
      <c r="E13" s="401">
        <v>10</v>
      </c>
      <c r="F13" s="401">
        <v>10</v>
      </c>
    </row>
    <row r="14" spans="1:6" ht="11.25">
      <c r="A14" s="274" t="s">
        <v>197</v>
      </c>
      <c r="B14" s="404">
        <v>1075</v>
      </c>
      <c r="C14" s="405">
        <v>1106</v>
      </c>
      <c r="D14" s="404">
        <v>1128</v>
      </c>
      <c r="E14" s="404">
        <v>1150</v>
      </c>
      <c r="F14" s="404">
        <v>1173</v>
      </c>
    </row>
    <row r="15" spans="1:6" ht="22.5">
      <c r="A15" s="277" t="s">
        <v>311</v>
      </c>
      <c r="B15" s="402">
        <v>0</v>
      </c>
      <c r="C15" s="403">
        <v>12</v>
      </c>
      <c r="D15" s="401">
        <v>12</v>
      </c>
      <c r="E15" s="401">
        <v>12</v>
      </c>
      <c r="F15" s="401">
        <v>12</v>
      </c>
    </row>
    <row r="16" spans="1:6" ht="11.25">
      <c r="A16" s="277" t="s">
        <v>198</v>
      </c>
      <c r="B16" s="402">
        <v>320044</v>
      </c>
      <c r="C16" s="403">
        <v>300575</v>
      </c>
      <c r="D16" s="401">
        <v>300374</v>
      </c>
      <c r="E16" s="401">
        <v>300152</v>
      </c>
      <c r="F16" s="401">
        <v>301959</v>
      </c>
    </row>
    <row r="17" spans="1:6" ht="22.5">
      <c r="A17" s="277" t="s">
        <v>312</v>
      </c>
      <c r="B17" s="402">
        <v>55724</v>
      </c>
      <c r="C17" s="403">
        <v>57049</v>
      </c>
      <c r="D17" s="401">
        <v>58511</v>
      </c>
      <c r="E17" s="401">
        <v>59961</v>
      </c>
      <c r="F17" s="401">
        <v>61392</v>
      </c>
    </row>
    <row r="18" spans="1:6" ht="22.5">
      <c r="A18" s="277" t="s">
        <v>313</v>
      </c>
      <c r="B18" s="402">
        <v>0</v>
      </c>
      <c r="C18" s="403">
        <v>100</v>
      </c>
      <c r="D18" s="401">
        <v>100</v>
      </c>
      <c r="E18" s="401">
        <v>100</v>
      </c>
      <c r="F18" s="401">
        <v>100</v>
      </c>
    </row>
    <row r="19" spans="1:6" ht="11.25">
      <c r="A19" s="274" t="s">
        <v>199</v>
      </c>
      <c r="B19" s="404">
        <v>375768</v>
      </c>
      <c r="C19" s="405">
        <v>357736</v>
      </c>
      <c r="D19" s="404">
        <v>358997</v>
      </c>
      <c r="E19" s="404">
        <v>360225</v>
      </c>
      <c r="F19" s="404">
        <v>363463</v>
      </c>
    </row>
    <row r="20" spans="1:6" ht="22.5">
      <c r="A20" s="277" t="s">
        <v>314</v>
      </c>
      <c r="B20" s="402">
        <v>284</v>
      </c>
      <c r="C20" s="403">
        <v>421</v>
      </c>
      <c r="D20" s="401">
        <v>414</v>
      </c>
      <c r="E20" s="401">
        <v>425</v>
      </c>
      <c r="F20" s="401">
        <v>420</v>
      </c>
    </row>
    <row r="21" spans="1:6" ht="11.25">
      <c r="A21" s="201" t="s">
        <v>104</v>
      </c>
      <c r="B21" s="406">
        <v>1122854</v>
      </c>
      <c r="C21" s="407">
        <v>1197851</v>
      </c>
      <c r="D21" s="406">
        <v>1129591</v>
      </c>
      <c r="E21" s="406">
        <v>1195508</v>
      </c>
      <c r="F21" s="406">
        <v>1263740</v>
      </c>
    </row>
    <row r="22" spans="1:6" s="114" customFormat="1" ht="11.25">
      <c r="A22" s="280" t="s">
        <v>111</v>
      </c>
      <c r="B22" s="408">
        <v>1122854</v>
      </c>
      <c r="C22" s="407">
        <v>1197851</v>
      </c>
      <c r="D22" s="408">
        <v>1129591</v>
      </c>
      <c r="E22" s="408">
        <v>1195508</v>
      </c>
      <c r="F22" s="408">
        <v>1263740</v>
      </c>
    </row>
    <row r="23" spans="1:6" s="112" customFormat="1" ht="15.75" customHeight="1">
      <c r="A23" s="287" t="s">
        <v>159</v>
      </c>
      <c r="B23" s="287"/>
      <c r="C23" s="287"/>
      <c r="D23" s="287"/>
      <c r="E23" s="287"/>
      <c r="F23" s="287"/>
    </row>
    <row r="24" spans="1:6" ht="11.25">
      <c r="A24" s="279" t="s">
        <v>4</v>
      </c>
      <c r="B24" s="53"/>
      <c r="C24" s="224"/>
    </row>
    <row r="25" spans="1:6" ht="22.5">
      <c r="A25" s="277" t="s">
        <v>261</v>
      </c>
      <c r="B25" s="402">
        <v>248816</v>
      </c>
      <c r="C25" s="403">
        <v>260842</v>
      </c>
      <c r="D25" s="409">
        <v>245023</v>
      </c>
      <c r="E25" s="409">
        <v>276873</v>
      </c>
      <c r="F25" s="409">
        <v>279677</v>
      </c>
    </row>
    <row r="26" spans="1:6" ht="22.5">
      <c r="A26" s="369" t="s">
        <v>264</v>
      </c>
      <c r="B26" s="402">
        <v>3635</v>
      </c>
      <c r="C26" s="403">
        <v>3635</v>
      </c>
      <c r="D26" s="409">
        <v>3635</v>
      </c>
      <c r="E26" s="409">
        <v>0</v>
      </c>
      <c r="F26" s="409">
        <v>0</v>
      </c>
    </row>
    <row r="27" spans="1:6" ht="11.25">
      <c r="A27" s="288" t="s">
        <v>196</v>
      </c>
      <c r="B27" s="404">
        <v>252451</v>
      </c>
      <c r="C27" s="405">
        <v>264477</v>
      </c>
      <c r="D27" s="404">
        <v>248658</v>
      </c>
      <c r="E27" s="404">
        <v>276873</v>
      </c>
      <c r="F27" s="404">
        <v>279677</v>
      </c>
    </row>
    <row r="28" spans="1:6" ht="11.25">
      <c r="A28" s="277" t="s">
        <v>6</v>
      </c>
      <c r="B28" s="402"/>
      <c r="C28" s="403"/>
      <c r="D28" s="409"/>
      <c r="E28" s="409"/>
      <c r="F28" s="409"/>
    </row>
    <row r="29" spans="1:6" ht="11.25">
      <c r="A29" s="278" t="s">
        <v>200</v>
      </c>
      <c r="B29" s="402">
        <v>72647</v>
      </c>
      <c r="C29" s="403">
        <v>74249</v>
      </c>
      <c r="D29" s="409">
        <v>78396</v>
      </c>
      <c r="E29" s="409">
        <v>82648</v>
      </c>
      <c r="F29" s="409">
        <v>85079</v>
      </c>
    </row>
    <row r="30" spans="1:6" ht="11.25">
      <c r="A30" s="289" t="s">
        <v>197</v>
      </c>
      <c r="B30" s="404">
        <v>72647</v>
      </c>
      <c r="C30" s="405">
        <v>74249</v>
      </c>
      <c r="D30" s="404">
        <v>78396</v>
      </c>
      <c r="E30" s="404">
        <v>82648</v>
      </c>
      <c r="F30" s="404">
        <v>85079</v>
      </c>
    </row>
    <row r="31" spans="1:6" ht="11.25">
      <c r="A31" s="277" t="s">
        <v>103</v>
      </c>
      <c r="B31" s="402"/>
      <c r="C31" s="403"/>
      <c r="D31" s="409"/>
      <c r="E31" s="409"/>
      <c r="F31" s="409"/>
    </row>
    <row r="32" spans="1:6" ht="22.5">
      <c r="A32" s="277" t="s">
        <v>313</v>
      </c>
      <c r="B32" s="402">
        <v>448</v>
      </c>
      <c r="C32" s="403">
        <v>143</v>
      </c>
      <c r="D32" s="409">
        <v>0</v>
      </c>
      <c r="E32" s="409">
        <v>0</v>
      </c>
      <c r="F32" s="409">
        <v>0</v>
      </c>
    </row>
    <row r="33" spans="1:6" ht="11.25">
      <c r="A33" s="288" t="s">
        <v>199</v>
      </c>
      <c r="B33" s="404">
        <v>448</v>
      </c>
      <c r="C33" s="405">
        <v>143</v>
      </c>
      <c r="D33" s="404">
        <v>0</v>
      </c>
      <c r="E33" s="404">
        <v>0</v>
      </c>
      <c r="F33" s="404">
        <v>0</v>
      </c>
    </row>
    <row r="34" spans="1:6" ht="22.5">
      <c r="A34" s="277" t="s">
        <v>314</v>
      </c>
      <c r="B34" s="402">
        <v>38</v>
      </c>
      <c r="C34" s="403">
        <v>40</v>
      </c>
      <c r="D34" s="409">
        <v>32</v>
      </c>
      <c r="E34" s="409">
        <v>33</v>
      </c>
      <c r="F34" s="409">
        <v>33</v>
      </c>
    </row>
    <row r="35" spans="1:6" ht="11.25">
      <c r="A35" s="201" t="s">
        <v>104</v>
      </c>
      <c r="B35" s="410">
        <v>325584</v>
      </c>
      <c r="C35" s="411">
        <v>338909</v>
      </c>
      <c r="D35" s="410">
        <v>327086</v>
      </c>
      <c r="E35" s="410">
        <v>359554</v>
      </c>
      <c r="F35" s="410">
        <v>364789</v>
      </c>
    </row>
    <row r="36" spans="1:6" s="114" customFormat="1" ht="11.25">
      <c r="A36" s="280" t="s">
        <v>112</v>
      </c>
      <c r="B36" s="410">
        <v>325584</v>
      </c>
      <c r="C36" s="412">
        <v>338909</v>
      </c>
      <c r="D36" s="413">
        <v>327086</v>
      </c>
      <c r="E36" s="413">
        <v>359554</v>
      </c>
      <c r="F36" s="413">
        <v>364789</v>
      </c>
    </row>
    <row r="37" spans="1:6" s="114" customFormat="1" ht="12" customHeight="1">
      <c r="A37" s="80"/>
      <c r="B37" s="115"/>
      <c r="C37" s="115"/>
      <c r="D37" s="115"/>
      <c r="E37" s="115"/>
      <c r="F37" s="115"/>
    </row>
    <row r="38" spans="1:6" s="114" customFormat="1" ht="22.5">
      <c r="A38" s="275" t="s">
        <v>110</v>
      </c>
      <c r="B38" s="110"/>
      <c r="C38" s="110"/>
      <c r="D38" s="108"/>
      <c r="E38" s="111"/>
      <c r="F38" s="108"/>
    </row>
    <row r="39" spans="1:6" ht="45">
      <c r="A39" s="286"/>
      <c r="B39" s="316" t="s">
        <v>208</v>
      </c>
      <c r="C39" s="317" t="s">
        <v>212</v>
      </c>
      <c r="D39" s="316" t="s">
        <v>213</v>
      </c>
      <c r="E39" s="316" t="s">
        <v>214</v>
      </c>
      <c r="F39" s="316" t="s">
        <v>215</v>
      </c>
    </row>
    <row r="40" spans="1:6" s="112" customFormat="1" ht="11.25">
      <c r="A40" s="287" t="s">
        <v>160</v>
      </c>
      <c r="B40" s="287"/>
      <c r="C40" s="287"/>
      <c r="D40" s="287"/>
      <c r="E40" s="287"/>
      <c r="F40" s="287"/>
    </row>
    <row r="41" spans="1:6" ht="11.25">
      <c r="A41" s="279" t="s">
        <v>4</v>
      </c>
      <c r="B41" s="53"/>
      <c r="C41" s="224"/>
    </row>
    <row r="42" spans="1:6" ht="22.5">
      <c r="A42" s="368" t="s">
        <v>262</v>
      </c>
      <c r="B42" s="402">
        <v>309726</v>
      </c>
      <c r="C42" s="403">
        <v>457129</v>
      </c>
      <c r="D42" s="409">
        <v>420900</v>
      </c>
      <c r="E42" s="409">
        <v>384589</v>
      </c>
      <c r="F42" s="409">
        <v>387004</v>
      </c>
    </row>
    <row r="43" spans="1:6" ht="11.25">
      <c r="A43" s="288" t="s">
        <v>196</v>
      </c>
      <c r="B43" s="404">
        <v>309726</v>
      </c>
      <c r="C43" s="405">
        <v>457129</v>
      </c>
      <c r="D43" s="404">
        <v>420900</v>
      </c>
      <c r="E43" s="404">
        <v>384589</v>
      </c>
      <c r="F43" s="404">
        <v>387004</v>
      </c>
    </row>
    <row r="44" spans="1:6" ht="11.25">
      <c r="A44" s="277" t="s">
        <v>103</v>
      </c>
      <c r="B44" s="402"/>
      <c r="C44" s="403"/>
      <c r="D44" s="409"/>
      <c r="E44" s="409"/>
      <c r="F44" s="409"/>
    </row>
    <row r="45" spans="1:6" ht="22.5">
      <c r="A45" s="277" t="s">
        <v>315</v>
      </c>
      <c r="B45" s="402">
        <v>177</v>
      </c>
      <c r="C45" s="403">
        <v>0</v>
      </c>
      <c r="D45" s="409">
        <v>0</v>
      </c>
      <c r="E45" s="409">
        <v>0</v>
      </c>
      <c r="F45" s="409">
        <v>0</v>
      </c>
    </row>
    <row r="46" spans="1:6" ht="11.25">
      <c r="A46" s="288" t="s">
        <v>199</v>
      </c>
      <c r="B46" s="404">
        <v>177</v>
      </c>
      <c r="C46" s="405">
        <v>0</v>
      </c>
      <c r="D46" s="404">
        <v>0</v>
      </c>
      <c r="E46" s="404">
        <v>0</v>
      </c>
      <c r="F46" s="404">
        <v>0</v>
      </c>
    </row>
    <row r="47" spans="1:6" ht="22.5" customHeight="1">
      <c r="A47" s="277" t="s">
        <v>314</v>
      </c>
      <c r="B47" s="402">
        <v>150</v>
      </c>
      <c r="C47" s="403">
        <v>0</v>
      </c>
      <c r="D47" s="414">
        <v>0</v>
      </c>
      <c r="E47" s="414">
        <v>0</v>
      </c>
      <c r="F47" s="414">
        <v>0</v>
      </c>
    </row>
    <row r="48" spans="1:6" ht="11.25">
      <c r="A48" s="201" t="s">
        <v>104</v>
      </c>
      <c r="B48" s="410">
        <v>310053</v>
      </c>
      <c r="C48" s="411">
        <v>457129</v>
      </c>
      <c r="D48" s="410">
        <v>420900</v>
      </c>
      <c r="E48" s="410">
        <v>384589</v>
      </c>
      <c r="F48" s="410">
        <v>387004</v>
      </c>
    </row>
    <row r="49" spans="1:6" s="114" customFormat="1" ht="11.25">
      <c r="A49" s="280" t="s">
        <v>153</v>
      </c>
      <c r="B49" s="413">
        <v>310053</v>
      </c>
      <c r="C49" s="412">
        <v>457129</v>
      </c>
      <c r="D49" s="413">
        <v>420900</v>
      </c>
      <c r="E49" s="413">
        <v>384589</v>
      </c>
      <c r="F49" s="413">
        <v>387004</v>
      </c>
    </row>
    <row r="50" spans="1:6" s="112" customFormat="1" ht="11.25">
      <c r="A50" s="287" t="s">
        <v>161</v>
      </c>
      <c r="B50" s="287"/>
      <c r="C50" s="287"/>
      <c r="D50" s="287"/>
      <c r="E50" s="287"/>
      <c r="F50" s="287"/>
    </row>
    <row r="51" spans="1:6" ht="11.25">
      <c r="A51" s="279" t="s">
        <v>4</v>
      </c>
      <c r="B51" s="53"/>
      <c r="C51" s="224"/>
    </row>
    <row r="52" spans="1:6" ht="22.5" customHeight="1">
      <c r="A52" s="277" t="s">
        <v>261</v>
      </c>
      <c r="B52" s="402">
        <v>63590</v>
      </c>
      <c r="C52" s="403">
        <v>94814</v>
      </c>
      <c r="D52" s="409">
        <v>77794</v>
      </c>
      <c r="E52" s="409">
        <v>60379</v>
      </c>
      <c r="F52" s="409">
        <v>58085</v>
      </c>
    </row>
    <row r="53" spans="1:6" ht="11.25">
      <c r="A53" s="288" t="s">
        <v>196</v>
      </c>
      <c r="B53" s="404">
        <v>63590</v>
      </c>
      <c r="C53" s="405">
        <v>94814</v>
      </c>
      <c r="D53" s="404">
        <v>77794</v>
      </c>
      <c r="E53" s="404">
        <v>60379</v>
      </c>
      <c r="F53" s="404">
        <v>58085</v>
      </c>
    </row>
    <row r="54" spans="1:6" ht="11.25">
      <c r="A54" s="277" t="s">
        <v>103</v>
      </c>
      <c r="B54" s="402"/>
      <c r="C54" s="403"/>
      <c r="D54" s="409"/>
      <c r="E54" s="409"/>
      <c r="F54" s="409"/>
    </row>
    <row r="55" spans="1:6" ht="22.5" customHeight="1">
      <c r="A55" s="277" t="s">
        <v>313</v>
      </c>
      <c r="B55" s="402">
        <v>2000</v>
      </c>
      <c r="C55" s="403">
        <v>0</v>
      </c>
      <c r="D55" s="409">
        <v>0</v>
      </c>
      <c r="E55" s="409">
        <v>0</v>
      </c>
      <c r="F55" s="409">
        <v>0</v>
      </c>
    </row>
    <row r="56" spans="1:6" ht="11.25">
      <c r="A56" s="288" t="s">
        <v>199</v>
      </c>
      <c r="B56" s="404">
        <v>2000</v>
      </c>
      <c r="C56" s="405">
        <v>0</v>
      </c>
      <c r="D56" s="404">
        <v>0</v>
      </c>
      <c r="E56" s="404">
        <v>0</v>
      </c>
      <c r="F56" s="404">
        <v>0</v>
      </c>
    </row>
    <row r="57" spans="1:6" ht="22.5" customHeight="1">
      <c r="A57" s="277" t="s">
        <v>314</v>
      </c>
      <c r="B57" s="402">
        <v>250</v>
      </c>
      <c r="C57" s="403">
        <v>773</v>
      </c>
      <c r="D57" s="409">
        <v>1008</v>
      </c>
      <c r="E57" s="409">
        <v>610</v>
      </c>
      <c r="F57" s="409">
        <v>797</v>
      </c>
    </row>
    <row r="58" spans="1:6" ht="11.25">
      <c r="A58" s="201" t="s">
        <v>104</v>
      </c>
      <c r="B58" s="410">
        <v>65840</v>
      </c>
      <c r="C58" s="411">
        <v>95587</v>
      </c>
      <c r="D58" s="410">
        <v>78802</v>
      </c>
      <c r="E58" s="410">
        <v>60989</v>
      </c>
      <c r="F58" s="410">
        <v>58882</v>
      </c>
    </row>
    <row r="59" spans="1:6" s="114" customFormat="1" ht="11.25">
      <c r="A59" s="280" t="s">
        <v>154</v>
      </c>
      <c r="B59" s="413">
        <v>65840</v>
      </c>
      <c r="C59" s="412">
        <v>95587</v>
      </c>
      <c r="D59" s="413">
        <v>78802</v>
      </c>
      <c r="E59" s="413">
        <v>60989</v>
      </c>
      <c r="F59" s="413">
        <v>58882</v>
      </c>
    </row>
    <row r="60" spans="1:6" s="112" customFormat="1" ht="11.25" customHeight="1">
      <c r="A60" s="459" t="s">
        <v>162</v>
      </c>
      <c r="B60" s="459"/>
      <c r="C60" s="459"/>
      <c r="D60" s="459"/>
      <c r="E60" s="459"/>
      <c r="F60" s="459"/>
    </row>
    <row r="61" spans="1:6" ht="11.25">
      <c r="A61" s="279" t="s">
        <v>4</v>
      </c>
      <c r="B61" s="53"/>
      <c r="C61" s="224"/>
    </row>
    <row r="62" spans="1:6" ht="22.5">
      <c r="A62" s="277" t="s">
        <v>263</v>
      </c>
      <c r="B62" s="402">
        <v>56188</v>
      </c>
      <c r="C62" s="403">
        <v>59062</v>
      </c>
      <c r="D62" s="409">
        <v>170231</v>
      </c>
      <c r="E62" s="409">
        <v>173754</v>
      </c>
      <c r="F62" s="409">
        <v>178479</v>
      </c>
    </row>
    <row r="63" spans="1:6" ht="11.25">
      <c r="A63" s="288" t="s">
        <v>196</v>
      </c>
      <c r="B63" s="404">
        <v>56188</v>
      </c>
      <c r="C63" s="405">
        <v>59062</v>
      </c>
      <c r="D63" s="404">
        <v>170231</v>
      </c>
      <c r="E63" s="404">
        <v>173754</v>
      </c>
      <c r="F63" s="404">
        <v>178479</v>
      </c>
    </row>
    <row r="64" spans="1:6" ht="11.25">
      <c r="A64" s="277" t="s">
        <v>103</v>
      </c>
      <c r="B64" s="402"/>
      <c r="C64" s="403"/>
      <c r="D64" s="409"/>
      <c r="E64" s="409"/>
      <c r="F64" s="409"/>
    </row>
    <row r="65" spans="1:6" ht="22.5" customHeight="1">
      <c r="A65" s="277" t="s">
        <v>316</v>
      </c>
      <c r="B65" s="402">
        <v>9270</v>
      </c>
      <c r="C65" s="403">
        <v>13214</v>
      </c>
      <c r="D65" s="409">
        <v>12470</v>
      </c>
      <c r="E65" s="409">
        <v>11000</v>
      </c>
      <c r="F65" s="409">
        <v>7000</v>
      </c>
    </row>
    <row r="66" spans="1:6" ht="11.25">
      <c r="A66" s="288" t="s">
        <v>199</v>
      </c>
      <c r="B66" s="404">
        <v>9270</v>
      </c>
      <c r="C66" s="405">
        <v>13214</v>
      </c>
      <c r="D66" s="404">
        <v>12470</v>
      </c>
      <c r="E66" s="404">
        <v>11000</v>
      </c>
      <c r="F66" s="404">
        <v>7000</v>
      </c>
    </row>
    <row r="67" spans="1:6" ht="22.5">
      <c r="A67" s="277" t="s">
        <v>225</v>
      </c>
      <c r="B67" s="402">
        <v>959</v>
      </c>
      <c r="C67" s="403">
        <v>728</v>
      </c>
      <c r="D67" s="409">
        <v>545</v>
      </c>
      <c r="E67" s="409">
        <v>687</v>
      </c>
      <c r="F67" s="409">
        <v>654</v>
      </c>
    </row>
    <row r="68" spans="1:6" ht="22.5">
      <c r="A68" s="278" t="s">
        <v>317</v>
      </c>
      <c r="B68" s="415">
        <v>-15230</v>
      </c>
      <c r="C68" s="416">
        <v>-7000</v>
      </c>
      <c r="D68" s="417">
        <v>-7000</v>
      </c>
      <c r="E68" s="417">
        <v>-7000</v>
      </c>
      <c r="F68" s="417">
        <v>-7000</v>
      </c>
    </row>
    <row r="69" spans="1:6" ht="11.25">
      <c r="A69" s="201" t="s">
        <v>104</v>
      </c>
      <c r="B69" s="410">
        <v>51187</v>
      </c>
      <c r="C69" s="411">
        <v>66004</v>
      </c>
      <c r="D69" s="410">
        <v>176246</v>
      </c>
      <c r="E69" s="410">
        <v>178441</v>
      </c>
      <c r="F69" s="410">
        <v>179133</v>
      </c>
    </row>
    <row r="70" spans="1:6" s="114" customFormat="1" ht="11.25">
      <c r="A70" s="280" t="s">
        <v>155</v>
      </c>
      <c r="B70" s="413">
        <v>51187</v>
      </c>
      <c r="C70" s="412">
        <v>66004</v>
      </c>
      <c r="D70" s="413">
        <v>176246</v>
      </c>
      <c r="E70" s="413">
        <v>178441</v>
      </c>
      <c r="F70" s="413">
        <v>179133</v>
      </c>
    </row>
    <row r="71" spans="1:6" s="112" customFormat="1" ht="11.25">
      <c r="A71" s="287" t="s">
        <v>163</v>
      </c>
      <c r="B71" s="287"/>
      <c r="C71" s="287"/>
      <c r="D71" s="287"/>
      <c r="E71" s="287"/>
      <c r="F71" s="287"/>
    </row>
    <row r="72" spans="1:6" ht="11.25">
      <c r="A72" s="279" t="s">
        <v>4</v>
      </c>
      <c r="B72" s="53"/>
      <c r="C72" s="224"/>
    </row>
    <row r="73" spans="1:6" ht="22.5">
      <c r="A73" s="277" t="s">
        <v>262</v>
      </c>
      <c r="B73" s="402">
        <v>5634</v>
      </c>
      <c r="C73" s="403">
        <v>10677</v>
      </c>
      <c r="D73" s="409">
        <v>9062</v>
      </c>
      <c r="E73" s="409">
        <v>10792</v>
      </c>
      <c r="F73" s="409">
        <v>10976</v>
      </c>
    </row>
    <row r="74" spans="1:6" ht="11.25">
      <c r="A74" s="201" t="s">
        <v>104</v>
      </c>
      <c r="B74" s="290">
        <v>5634</v>
      </c>
      <c r="C74" s="291">
        <v>10677</v>
      </c>
      <c r="D74" s="290">
        <v>9062</v>
      </c>
      <c r="E74" s="290">
        <v>10792</v>
      </c>
      <c r="F74" s="290">
        <v>10976</v>
      </c>
    </row>
    <row r="75" spans="1:6" s="114" customFormat="1" ht="11.25">
      <c r="A75" s="280" t="s">
        <v>156</v>
      </c>
      <c r="B75" s="297">
        <v>5634</v>
      </c>
      <c r="C75" s="296">
        <v>10677</v>
      </c>
      <c r="D75" s="297">
        <v>9062</v>
      </c>
      <c r="E75" s="297">
        <v>10792</v>
      </c>
      <c r="F75" s="297">
        <v>10976</v>
      </c>
    </row>
    <row r="76" spans="1:6" s="112" customFormat="1" ht="11.25">
      <c r="A76" s="287" t="s">
        <v>164</v>
      </c>
      <c r="B76" s="287"/>
      <c r="C76" s="287"/>
      <c r="D76" s="287"/>
      <c r="E76" s="287"/>
      <c r="F76" s="287"/>
    </row>
    <row r="77" spans="1:6" ht="11.25">
      <c r="A77" s="279" t="s">
        <v>9</v>
      </c>
      <c r="B77" s="53"/>
      <c r="C77" s="224"/>
    </row>
    <row r="78" spans="1:6" s="116" customFormat="1" ht="11.25">
      <c r="A78" s="200" t="s">
        <v>257</v>
      </c>
      <c r="B78" s="418">
        <v>258146</v>
      </c>
      <c r="C78" s="403">
        <v>384743</v>
      </c>
      <c r="D78" s="409">
        <v>284325</v>
      </c>
      <c r="E78" s="409">
        <v>276914</v>
      </c>
      <c r="F78" s="409">
        <v>278069</v>
      </c>
    </row>
    <row r="79" spans="1:6" s="116" customFormat="1" ht="11.25">
      <c r="A79" s="200" t="s">
        <v>227</v>
      </c>
      <c r="B79" s="402">
        <v>12773</v>
      </c>
      <c r="C79" s="403">
        <v>9968</v>
      </c>
      <c r="D79" s="409">
        <v>10497</v>
      </c>
      <c r="E79" s="409">
        <v>10497</v>
      </c>
      <c r="F79" s="409">
        <v>10497</v>
      </c>
    </row>
    <row r="80" spans="1:6" s="116" customFormat="1" ht="22.5" customHeight="1">
      <c r="A80" s="277" t="s">
        <v>314</v>
      </c>
      <c r="B80" s="402">
        <v>19022</v>
      </c>
      <c r="C80" s="403">
        <v>22849</v>
      </c>
      <c r="D80" s="419">
        <v>23070</v>
      </c>
      <c r="E80" s="419">
        <v>23475</v>
      </c>
      <c r="F80" s="419">
        <v>23706</v>
      </c>
    </row>
    <row r="81" spans="1:6" s="114" customFormat="1" ht="11.25">
      <c r="A81" s="113" t="s">
        <v>105</v>
      </c>
      <c r="B81" s="290">
        <v>289941</v>
      </c>
      <c r="C81" s="291">
        <v>417560</v>
      </c>
      <c r="D81" s="290">
        <v>317892</v>
      </c>
      <c r="E81" s="290">
        <v>310886</v>
      </c>
      <c r="F81" s="290">
        <v>312272</v>
      </c>
    </row>
    <row r="82" spans="1:6" s="114" customFormat="1" ht="11.25">
      <c r="A82" s="280" t="s">
        <v>157</v>
      </c>
      <c r="B82" s="290">
        <v>289941</v>
      </c>
      <c r="C82" s="296">
        <v>417560</v>
      </c>
      <c r="D82" s="297">
        <v>317892</v>
      </c>
      <c r="E82" s="297">
        <v>310886</v>
      </c>
      <c r="F82" s="297">
        <v>312272</v>
      </c>
    </row>
    <row r="83" spans="1:6" ht="11.25">
      <c r="A83" s="201"/>
      <c r="B83" s="115"/>
      <c r="C83" s="115"/>
      <c r="D83" s="115"/>
      <c r="E83" s="115"/>
      <c r="F83" s="115"/>
    </row>
    <row r="84" spans="1:6" s="114" customFormat="1" ht="22.5">
      <c r="A84" s="275" t="s">
        <v>110</v>
      </c>
      <c r="B84" s="110"/>
      <c r="C84" s="110"/>
      <c r="D84" s="108"/>
      <c r="E84" s="111"/>
      <c r="F84" s="108"/>
    </row>
    <row r="85" spans="1:6" ht="45">
      <c r="A85" s="286"/>
      <c r="B85" s="316" t="s">
        <v>208</v>
      </c>
      <c r="C85" s="317" t="s">
        <v>212</v>
      </c>
      <c r="D85" s="316" t="s">
        <v>213</v>
      </c>
      <c r="E85" s="316" t="s">
        <v>214</v>
      </c>
      <c r="F85" s="316" t="s">
        <v>215</v>
      </c>
    </row>
    <row r="86" spans="1:6" s="112" customFormat="1" ht="11.25" customHeight="1">
      <c r="A86" s="460" t="s">
        <v>12</v>
      </c>
      <c r="B86" s="460"/>
      <c r="C86" s="460"/>
      <c r="D86" s="460"/>
      <c r="E86" s="460"/>
      <c r="F86" s="460"/>
    </row>
    <row r="87" spans="1:6" ht="11.25">
      <c r="A87" s="279" t="s">
        <v>4</v>
      </c>
      <c r="B87" s="53"/>
      <c r="C87" s="224"/>
    </row>
    <row r="88" spans="1:6" ht="22.5">
      <c r="A88" s="369" t="s">
        <v>262</v>
      </c>
      <c r="B88" s="402">
        <v>1429681</v>
      </c>
      <c r="C88" s="403">
        <v>1721112</v>
      </c>
      <c r="D88" s="409">
        <v>1692062</v>
      </c>
      <c r="E88" s="409">
        <v>1740095</v>
      </c>
      <c r="F88" s="409">
        <v>1812905</v>
      </c>
    </row>
    <row r="89" spans="1:6" ht="22.5" customHeight="1">
      <c r="A89" s="369" t="s">
        <v>264</v>
      </c>
      <c r="B89" s="402">
        <v>3635</v>
      </c>
      <c r="C89" s="403">
        <v>3635</v>
      </c>
      <c r="D89" s="409">
        <v>3635</v>
      </c>
      <c r="E89" s="409">
        <v>0</v>
      </c>
      <c r="F89" s="409">
        <v>0</v>
      </c>
    </row>
    <row r="90" spans="1:6" ht="11.25">
      <c r="A90" s="277" t="s">
        <v>6</v>
      </c>
      <c r="B90" s="402">
        <v>73722</v>
      </c>
      <c r="C90" s="403">
        <v>75355</v>
      </c>
      <c r="D90" s="409">
        <v>79524</v>
      </c>
      <c r="E90" s="409">
        <v>83798</v>
      </c>
      <c r="F90" s="409">
        <v>86252</v>
      </c>
    </row>
    <row r="91" spans="1:6" ht="11.25">
      <c r="A91" s="277" t="s">
        <v>103</v>
      </c>
      <c r="B91" s="402">
        <v>387663</v>
      </c>
      <c r="C91" s="403">
        <v>371093</v>
      </c>
      <c r="D91" s="409">
        <v>371467</v>
      </c>
      <c r="E91" s="409">
        <v>371225</v>
      </c>
      <c r="F91" s="409">
        <v>370463</v>
      </c>
    </row>
    <row r="92" spans="1:6" s="116" customFormat="1" ht="22.5" customHeight="1">
      <c r="A92" s="277" t="s">
        <v>314</v>
      </c>
      <c r="B92" s="402">
        <v>722</v>
      </c>
      <c r="C92" s="403">
        <v>1234</v>
      </c>
      <c r="D92" s="409">
        <v>1454</v>
      </c>
      <c r="E92" s="409">
        <v>1068</v>
      </c>
      <c r="F92" s="409">
        <v>1250</v>
      </c>
    </row>
    <row r="93" spans="1:6" s="116" customFormat="1" ht="22.5" customHeight="1">
      <c r="A93" s="278" t="s">
        <v>317</v>
      </c>
      <c r="B93" s="415">
        <v>-15230</v>
      </c>
      <c r="C93" s="416">
        <v>-7000</v>
      </c>
      <c r="D93" s="417">
        <v>-7000</v>
      </c>
      <c r="E93" s="417">
        <v>-7000</v>
      </c>
      <c r="F93" s="417">
        <v>-7000</v>
      </c>
    </row>
    <row r="94" spans="1:6" ht="11.25">
      <c r="A94" s="201" t="s">
        <v>104</v>
      </c>
      <c r="B94" s="373">
        <v>1880193</v>
      </c>
      <c r="C94" s="291">
        <v>2165429</v>
      </c>
      <c r="D94" s="373">
        <v>2141142</v>
      </c>
      <c r="E94" s="373">
        <v>2189186</v>
      </c>
      <c r="F94" s="373">
        <v>2263870</v>
      </c>
    </row>
    <row r="95" spans="1:6" ht="11.25">
      <c r="A95" s="279" t="s">
        <v>226</v>
      </c>
      <c r="B95" s="402"/>
      <c r="C95" s="403"/>
      <c r="D95" s="409"/>
      <c r="E95" s="409"/>
      <c r="F95" s="409"/>
    </row>
    <row r="96" spans="1:6" ht="11.25">
      <c r="A96" s="277" t="s">
        <v>3</v>
      </c>
      <c r="B96" s="402">
        <v>258146</v>
      </c>
      <c r="C96" s="403">
        <v>384743</v>
      </c>
      <c r="D96" s="409">
        <v>284325</v>
      </c>
      <c r="E96" s="409">
        <v>276914</v>
      </c>
      <c r="F96" s="409">
        <v>278069</v>
      </c>
    </row>
    <row r="97" spans="1:6" ht="11.25">
      <c r="A97" s="277" t="s">
        <v>227</v>
      </c>
      <c r="B97" s="402">
        <v>12773</v>
      </c>
      <c r="C97" s="403">
        <v>9968</v>
      </c>
      <c r="D97" s="409">
        <v>10497</v>
      </c>
      <c r="E97" s="409">
        <v>10497</v>
      </c>
      <c r="F97" s="409">
        <v>10497</v>
      </c>
    </row>
    <row r="98" spans="1:6" ht="22.5" customHeight="1">
      <c r="A98" s="281" t="s">
        <v>314</v>
      </c>
      <c r="B98" s="402">
        <v>19022</v>
      </c>
      <c r="C98" s="403">
        <v>22849</v>
      </c>
      <c r="D98" s="401">
        <v>23070</v>
      </c>
      <c r="E98" s="401">
        <v>23475</v>
      </c>
      <c r="F98" s="401">
        <v>23706</v>
      </c>
    </row>
    <row r="99" spans="1:6" s="114" customFormat="1" ht="11.25">
      <c r="A99" s="113" t="s">
        <v>105</v>
      </c>
      <c r="B99" s="290">
        <v>289941</v>
      </c>
      <c r="C99" s="291">
        <v>417560</v>
      </c>
      <c r="D99" s="290">
        <v>317892</v>
      </c>
      <c r="E99" s="290">
        <v>310886</v>
      </c>
      <c r="F99" s="290">
        <v>312272</v>
      </c>
    </row>
    <row r="100" spans="1:6" s="114" customFormat="1" ht="11.25">
      <c r="A100" s="293" t="s">
        <v>11</v>
      </c>
      <c r="B100" s="290">
        <v>2170134</v>
      </c>
      <c r="C100" s="291">
        <v>2582989</v>
      </c>
      <c r="D100" s="290">
        <v>2459034</v>
      </c>
      <c r="E100" s="290">
        <v>2500072</v>
      </c>
      <c r="F100" s="290">
        <v>2576142</v>
      </c>
    </row>
    <row r="101" spans="1:6" s="114" customFormat="1" ht="11.25" customHeight="1">
      <c r="A101" s="252"/>
      <c r="B101" s="115"/>
      <c r="C101" s="115"/>
      <c r="D101" s="111"/>
      <c r="E101" s="111"/>
      <c r="F101" s="111"/>
    </row>
    <row r="102" spans="1:6" ht="6.75" customHeight="1">
      <c r="A102" s="282"/>
      <c r="B102" s="294" t="s">
        <v>151</v>
      </c>
      <c r="C102" s="292" t="s">
        <v>201</v>
      </c>
      <c r="D102" s="111"/>
      <c r="E102" s="111"/>
      <c r="F102" s="111"/>
    </row>
    <row r="103" spans="1:6" ht="11.25">
      <c r="A103" s="330" t="s">
        <v>102</v>
      </c>
      <c r="B103" s="290">
        <v>1157</v>
      </c>
      <c r="C103" s="398">
        <v>1317.25</v>
      </c>
      <c r="D103" s="118"/>
      <c r="E103" s="118"/>
      <c r="F103" s="118"/>
    </row>
    <row r="106" spans="1:6" ht="12" customHeight="1">
      <c r="A106" s="371" t="s">
        <v>350</v>
      </c>
    </row>
    <row r="107" spans="1:6" ht="45">
      <c r="A107" s="470" t="s">
        <v>351</v>
      </c>
    </row>
    <row r="108" spans="1:6" ht="123.75">
      <c r="A108" s="470" t="s">
        <v>352</v>
      </c>
    </row>
    <row r="109" spans="1:6" ht="67.5">
      <c r="A109" s="470" t="s">
        <v>353</v>
      </c>
    </row>
    <row r="110" spans="1:6" ht="191.25">
      <c r="A110" s="470" t="s">
        <v>354</v>
      </c>
    </row>
    <row r="111" spans="1:6" ht="56.25">
      <c r="A111" s="470" t="s">
        <v>355</v>
      </c>
    </row>
    <row r="112" spans="1:6" ht="45">
      <c r="A112" s="470" t="s">
        <v>356</v>
      </c>
    </row>
    <row r="113" spans="1:1" ht="12.75" customHeight="1">
      <c r="A113" s="471" t="s">
        <v>357</v>
      </c>
    </row>
    <row r="114" spans="1:1" ht="12" customHeight="1">
      <c r="A114"/>
    </row>
    <row r="115" spans="1:1" ht="12" customHeight="1">
      <c r="A115" s="474"/>
    </row>
  </sheetData>
  <hyperlinks>
    <hyperlink ref="A110" r:id="rId1" display="https://federalfinancialrelations.gov.au/sites/federalfinancialrelations.gov.au/files/2020-04/nt_remote_aboriginal_investment_np.pdf"/>
  </hyperlinks>
  <pageMargins left="1.4566929133858268" right="1.0629921259842521" top="0.78740157480314965" bottom="0.86614173228346458" header="0.51181102362204722" footer="0.51181102362204722"/>
  <pageSetup paperSize="9" scale="97" orientation="portrait" cellComments="asDisplayed"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44"/>
  <sheetViews>
    <sheetView showGridLines="0" tabSelected="1" topLeftCell="A28" zoomScaleNormal="100" zoomScaleSheetLayoutView="110" workbookViewId="0">
      <selection activeCell="W40" sqref="W40"/>
    </sheetView>
  </sheetViews>
  <sheetFormatPr defaultColWidth="8" defaultRowHeight="12" customHeight="1"/>
  <cols>
    <col min="1" max="1" width="29.85546875" style="12" customWidth="1"/>
    <col min="2" max="6" width="7.85546875" style="12" customWidth="1"/>
    <col min="7" max="16384" width="8" style="12"/>
  </cols>
  <sheetData>
    <row r="1" spans="1:6" ht="12" customHeight="1">
      <c r="A1" s="262"/>
      <c r="B1" s="75"/>
      <c r="C1" s="76"/>
      <c r="D1" s="10"/>
      <c r="E1" s="10"/>
      <c r="F1" s="10"/>
    </row>
    <row r="2" spans="1:6" ht="12" customHeight="1">
      <c r="A2" s="9"/>
      <c r="B2" s="10"/>
      <c r="C2" s="11"/>
      <c r="D2" s="10"/>
      <c r="E2" s="10"/>
      <c r="F2" s="10"/>
    </row>
    <row r="3" spans="1:6" ht="21.75" customHeight="1">
      <c r="A3" s="461" t="s">
        <v>216</v>
      </c>
      <c r="B3" s="461"/>
      <c r="C3" s="461"/>
      <c r="D3" s="461"/>
      <c r="E3" s="461"/>
      <c r="F3" s="461"/>
    </row>
    <row r="4" spans="1:6" ht="21.75" customHeight="1">
      <c r="A4" s="449"/>
      <c r="B4" s="449"/>
      <c r="C4" s="449"/>
      <c r="D4" s="449"/>
      <c r="E4" s="449"/>
      <c r="F4" s="449"/>
    </row>
    <row r="5" spans="1:6" ht="45">
      <c r="A5" s="81"/>
      <c r="B5" s="316" t="s">
        <v>208</v>
      </c>
      <c r="C5" s="317" t="s">
        <v>212</v>
      </c>
      <c r="D5" s="316" t="s">
        <v>213</v>
      </c>
      <c r="E5" s="316" t="s">
        <v>214</v>
      </c>
      <c r="F5" s="316" t="s">
        <v>215</v>
      </c>
    </row>
    <row r="6" spans="1:6" ht="12" customHeight="1">
      <c r="A6" s="124" t="s">
        <v>14</v>
      </c>
      <c r="B6" s="54"/>
      <c r="C6" s="227"/>
      <c r="D6" s="55"/>
      <c r="E6" s="55"/>
      <c r="F6" s="55"/>
    </row>
    <row r="7" spans="1:6" ht="12" customHeight="1">
      <c r="A7" s="91" t="s">
        <v>15</v>
      </c>
      <c r="B7" s="54">
        <v>163417</v>
      </c>
      <c r="C7" s="228">
        <v>176741</v>
      </c>
      <c r="D7" s="54">
        <v>175069</v>
      </c>
      <c r="E7" s="54">
        <v>177033</v>
      </c>
      <c r="F7" s="54">
        <v>178696</v>
      </c>
    </row>
    <row r="8" spans="1:6" ht="12" customHeight="1">
      <c r="A8" s="245" t="s">
        <v>270</v>
      </c>
      <c r="B8" s="54">
        <v>93228</v>
      </c>
      <c r="C8" s="228">
        <v>209364</v>
      </c>
      <c r="D8" s="54">
        <v>112018</v>
      </c>
      <c r="E8" s="54">
        <v>102952</v>
      </c>
      <c r="F8" s="54">
        <v>102723</v>
      </c>
    </row>
    <row r="9" spans="1:6" ht="12" customHeight="1">
      <c r="A9" s="91" t="s">
        <v>16</v>
      </c>
      <c r="B9" s="54">
        <v>29571</v>
      </c>
      <c r="C9" s="228">
        <v>29953</v>
      </c>
      <c r="D9" s="54">
        <v>29762</v>
      </c>
      <c r="E9" s="54">
        <v>29858</v>
      </c>
      <c r="F9" s="54">
        <v>29810</v>
      </c>
    </row>
    <row r="10" spans="1:6" ht="12" customHeight="1">
      <c r="A10" s="245" t="s">
        <v>271</v>
      </c>
      <c r="B10" s="54">
        <v>1752</v>
      </c>
      <c r="C10" s="228">
        <v>1502</v>
      </c>
      <c r="D10" s="54">
        <v>1043</v>
      </c>
      <c r="E10" s="54">
        <v>1043</v>
      </c>
      <c r="F10" s="54">
        <v>1043</v>
      </c>
    </row>
    <row r="11" spans="1:6" ht="12" customHeight="1">
      <c r="A11" s="245" t="s">
        <v>241</v>
      </c>
      <c r="B11" s="54">
        <v>1973</v>
      </c>
      <c r="C11" s="228">
        <v>0</v>
      </c>
      <c r="D11" s="54">
        <v>0</v>
      </c>
      <c r="E11" s="54">
        <v>0</v>
      </c>
      <c r="F11" s="54">
        <v>0</v>
      </c>
    </row>
    <row r="12" spans="1:6" ht="12" customHeight="1">
      <c r="A12" s="124" t="s">
        <v>18</v>
      </c>
      <c r="B12" s="123">
        <v>289941</v>
      </c>
      <c r="C12" s="229">
        <v>417560</v>
      </c>
      <c r="D12" s="123">
        <v>317892</v>
      </c>
      <c r="E12" s="123">
        <v>310886</v>
      </c>
      <c r="F12" s="123">
        <v>312272</v>
      </c>
    </row>
    <row r="13" spans="1:6" ht="12" customHeight="1">
      <c r="A13" s="124" t="s">
        <v>19</v>
      </c>
      <c r="B13" s="54"/>
      <c r="C13" s="227"/>
      <c r="D13" s="55"/>
      <c r="E13" s="55"/>
      <c r="F13" s="55"/>
    </row>
    <row r="14" spans="1:6" ht="12" customHeight="1">
      <c r="A14" s="126" t="s">
        <v>20</v>
      </c>
      <c r="B14" s="54"/>
      <c r="C14" s="227"/>
      <c r="D14" s="55"/>
      <c r="E14" s="55"/>
      <c r="F14" s="55"/>
    </row>
    <row r="15" spans="1:6" ht="12" customHeight="1">
      <c r="A15" s="127" t="s">
        <v>81</v>
      </c>
      <c r="B15" s="54"/>
      <c r="C15" s="227"/>
      <c r="D15" s="55"/>
      <c r="E15" s="55"/>
      <c r="F15" s="55"/>
    </row>
    <row r="16" spans="1:6" ht="22.5">
      <c r="A16" s="215" t="s">
        <v>168</v>
      </c>
      <c r="B16" s="54">
        <v>10907</v>
      </c>
      <c r="C16" s="228">
        <v>11102</v>
      </c>
      <c r="D16" s="54">
        <v>11535</v>
      </c>
      <c r="E16" s="54">
        <v>11789</v>
      </c>
      <c r="F16" s="54">
        <v>12013</v>
      </c>
    </row>
    <row r="17" spans="1:7" ht="12" customHeight="1">
      <c r="A17" s="128" t="s">
        <v>73</v>
      </c>
      <c r="B17" s="54">
        <v>1866</v>
      </c>
      <c r="C17" s="228">
        <v>2026</v>
      </c>
      <c r="D17" s="54">
        <v>2095</v>
      </c>
      <c r="E17" s="54">
        <v>2150</v>
      </c>
      <c r="F17" s="54">
        <v>2205</v>
      </c>
    </row>
    <row r="18" spans="1:7" ht="12" customHeight="1">
      <c r="A18" s="128" t="s">
        <v>22</v>
      </c>
      <c r="B18" s="54">
        <v>1429</v>
      </c>
      <c r="C18" s="228">
        <v>0</v>
      </c>
      <c r="D18" s="54">
        <v>0</v>
      </c>
      <c r="E18" s="54">
        <v>0</v>
      </c>
      <c r="F18" s="54">
        <v>0</v>
      </c>
    </row>
    <row r="19" spans="1:7" ht="12" customHeight="1">
      <c r="A19" s="128" t="s">
        <v>169</v>
      </c>
      <c r="B19" s="54">
        <v>1763</v>
      </c>
      <c r="C19" s="228">
        <v>528</v>
      </c>
      <c r="D19" s="54">
        <v>528</v>
      </c>
      <c r="E19" s="54">
        <v>528</v>
      </c>
      <c r="F19" s="54">
        <v>528</v>
      </c>
    </row>
    <row r="20" spans="1:7" ht="12" customHeight="1">
      <c r="A20" s="127" t="s">
        <v>269</v>
      </c>
      <c r="B20" s="123">
        <v>15965</v>
      </c>
      <c r="C20" s="229">
        <v>13656</v>
      </c>
      <c r="D20" s="123">
        <v>14158</v>
      </c>
      <c r="E20" s="123">
        <v>14467</v>
      </c>
      <c r="F20" s="123">
        <v>14746</v>
      </c>
    </row>
    <row r="21" spans="1:7" ht="12" customHeight="1">
      <c r="A21" s="124" t="s">
        <v>24</v>
      </c>
      <c r="B21" s="123">
        <v>15965</v>
      </c>
      <c r="C21" s="229">
        <v>13656</v>
      </c>
      <c r="D21" s="123">
        <v>14158</v>
      </c>
      <c r="E21" s="123">
        <v>14467</v>
      </c>
      <c r="F21" s="123">
        <v>14746</v>
      </c>
    </row>
    <row r="22" spans="1:7" ht="22.5">
      <c r="A22" s="216" t="s">
        <v>129</v>
      </c>
      <c r="B22" s="123">
        <v>-273976</v>
      </c>
      <c r="C22" s="229">
        <v>-403904</v>
      </c>
      <c r="D22" s="123">
        <v>-303734</v>
      </c>
      <c r="E22" s="123">
        <v>-296419</v>
      </c>
      <c r="F22" s="123">
        <v>-297526</v>
      </c>
      <c r="G22" s="13"/>
    </row>
    <row r="23" spans="1:7" ht="12" customHeight="1">
      <c r="A23" s="125" t="s">
        <v>10</v>
      </c>
      <c r="B23" s="54">
        <v>268501</v>
      </c>
      <c r="C23" s="228">
        <v>384743</v>
      </c>
      <c r="D23" s="54">
        <v>284325</v>
      </c>
      <c r="E23" s="54">
        <v>276914</v>
      </c>
      <c r="F23" s="54">
        <v>278069</v>
      </c>
      <c r="G23" s="13"/>
    </row>
    <row r="24" spans="1:7" ht="22.5">
      <c r="A24" s="164" t="s">
        <v>122</v>
      </c>
      <c r="B24" s="123">
        <v>-5475</v>
      </c>
      <c r="C24" s="229">
        <v>-19161</v>
      </c>
      <c r="D24" s="123">
        <v>-19409</v>
      </c>
      <c r="E24" s="123">
        <v>-19505</v>
      </c>
      <c r="F24" s="123">
        <v>-19457</v>
      </c>
      <c r="G24" s="13"/>
    </row>
    <row r="25" spans="1:7" ht="11.25">
      <c r="A25" s="359" t="s">
        <v>25</v>
      </c>
      <c r="B25" s="360"/>
      <c r="C25" s="361"/>
      <c r="D25" s="360"/>
      <c r="E25" s="360"/>
      <c r="F25" s="360"/>
      <c r="G25" s="13"/>
    </row>
    <row r="26" spans="1:7" ht="11.25">
      <c r="A26" s="358" t="s">
        <v>242</v>
      </c>
      <c r="B26" s="54">
        <v>7964</v>
      </c>
      <c r="C26" s="228">
        <v>0</v>
      </c>
      <c r="D26" s="54">
        <v>0</v>
      </c>
      <c r="E26" s="54">
        <v>0</v>
      </c>
      <c r="F26" s="54">
        <v>0</v>
      </c>
      <c r="G26" s="13"/>
    </row>
    <row r="27" spans="1:7" ht="11.25">
      <c r="A27" s="164" t="s">
        <v>243</v>
      </c>
      <c r="B27" s="123">
        <v>7964</v>
      </c>
      <c r="C27" s="229">
        <v>0</v>
      </c>
      <c r="D27" s="123">
        <v>0</v>
      </c>
      <c r="E27" s="123">
        <v>0</v>
      </c>
      <c r="F27" s="123">
        <v>0</v>
      </c>
      <c r="G27" s="13"/>
    </row>
    <row r="28" spans="1:7" ht="33.75">
      <c r="A28" s="420" t="s">
        <v>123</v>
      </c>
      <c r="B28" s="123">
        <v>2489</v>
      </c>
      <c r="C28" s="229">
        <v>-19161</v>
      </c>
      <c r="D28" s="123">
        <v>-19409</v>
      </c>
      <c r="E28" s="123">
        <v>-19505</v>
      </c>
      <c r="F28" s="123">
        <v>-19457</v>
      </c>
      <c r="G28" s="13"/>
    </row>
    <row r="29" spans="1:7" s="44" customFormat="1" ht="4.5" customHeight="1">
      <c r="A29" s="248"/>
      <c r="B29" s="248"/>
      <c r="C29" s="248"/>
      <c r="D29" s="248"/>
      <c r="E29" s="248"/>
      <c r="F29" s="248"/>
      <c r="G29" s="30"/>
    </row>
    <row r="30" spans="1:7" s="44" customFormat="1" ht="11.25">
      <c r="A30" s="83" t="s">
        <v>92</v>
      </c>
      <c r="B30" s="84"/>
      <c r="C30" s="84"/>
      <c r="D30" s="84"/>
      <c r="E30" s="84"/>
      <c r="F30" s="84"/>
      <c r="G30" s="30"/>
    </row>
    <row r="31" spans="1:7" s="44" customFormat="1" ht="45">
      <c r="A31" s="95"/>
      <c r="B31" s="316" t="s">
        <v>208</v>
      </c>
      <c r="C31" s="317" t="s">
        <v>212</v>
      </c>
      <c r="D31" s="316" t="s">
        <v>213</v>
      </c>
      <c r="E31" s="316" t="s">
        <v>214</v>
      </c>
      <c r="F31" s="316" t="s">
        <v>215</v>
      </c>
      <c r="G31" s="31"/>
    </row>
    <row r="32" spans="1:7" s="44" customFormat="1" ht="33.75">
      <c r="A32" s="249" t="s">
        <v>265</v>
      </c>
      <c r="B32" s="323">
        <v>2489</v>
      </c>
      <c r="C32" s="230">
        <v>-19161</v>
      </c>
      <c r="D32" s="323">
        <v>-19409</v>
      </c>
      <c r="E32" s="323">
        <v>-19505</v>
      </c>
      <c r="F32" s="323">
        <v>-19457</v>
      </c>
      <c r="G32" s="30"/>
    </row>
    <row r="33" spans="1:7" s="44" customFormat="1" ht="33" customHeight="1">
      <c r="A33" s="250" t="s">
        <v>266</v>
      </c>
      <c r="B33" s="86">
        <v>12888</v>
      </c>
      <c r="C33" s="230">
        <v>12786</v>
      </c>
      <c r="D33" s="86">
        <v>12836</v>
      </c>
      <c r="E33" s="86">
        <v>12811</v>
      </c>
      <c r="F33" s="86">
        <v>12824</v>
      </c>
      <c r="G33" s="30"/>
    </row>
    <row r="34" spans="1:7" s="44" customFormat="1" ht="24" customHeight="1">
      <c r="A34" s="250" t="s">
        <v>267</v>
      </c>
      <c r="B34" s="86">
        <v>16683</v>
      </c>
      <c r="C34" s="230">
        <v>17167</v>
      </c>
      <c r="D34" s="86">
        <v>16926</v>
      </c>
      <c r="E34" s="86">
        <v>17047</v>
      </c>
      <c r="F34" s="86">
        <v>16986</v>
      </c>
      <c r="G34" s="30"/>
    </row>
    <row r="35" spans="1:7" s="44" customFormat="1" ht="23.25" customHeight="1">
      <c r="A35" s="250" t="s">
        <v>268</v>
      </c>
      <c r="B35" s="86">
        <v>14283</v>
      </c>
      <c r="C35" s="230">
        <v>10792</v>
      </c>
      <c r="D35" s="86">
        <v>10353</v>
      </c>
      <c r="E35" s="86">
        <v>10353</v>
      </c>
      <c r="F35" s="86">
        <v>10353</v>
      </c>
      <c r="G35" s="30"/>
    </row>
    <row r="36" spans="1:7" s="44" customFormat="1" ht="17.100000000000001" customHeight="1">
      <c r="A36" s="372" t="s">
        <v>272</v>
      </c>
      <c r="B36" s="328">
        <v>17777</v>
      </c>
      <c r="C36" s="229">
        <v>0</v>
      </c>
      <c r="D36" s="328">
        <v>0</v>
      </c>
      <c r="E36" s="328">
        <v>0</v>
      </c>
      <c r="F36" s="328">
        <v>0</v>
      </c>
      <c r="G36" s="30"/>
    </row>
    <row r="37" spans="1:7" s="44" customFormat="1" ht="11.25">
      <c r="A37" s="167" t="s">
        <v>106</v>
      </c>
      <c r="B37" s="168"/>
      <c r="C37" s="130"/>
      <c r="D37" s="129"/>
      <c r="E37" s="129"/>
      <c r="F37" s="129"/>
      <c r="G37" s="30"/>
    </row>
    <row r="38" spans="1:7" s="44" customFormat="1" ht="33.75">
      <c r="A38" s="470" t="s">
        <v>358</v>
      </c>
      <c r="B38" s="168"/>
      <c r="C38" s="130"/>
      <c r="D38" s="129"/>
      <c r="E38" s="129"/>
      <c r="F38" s="129"/>
      <c r="G38" s="30"/>
    </row>
    <row r="39" spans="1:7" ht="33.75">
      <c r="A39" s="470" t="s">
        <v>359</v>
      </c>
    </row>
    <row r="40" spans="1:7" ht="146.25">
      <c r="A40" s="470" t="s">
        <v>360</v>
      </c>
    </row>
    <row r="41" spans="1:7" ht="12" customHeight="1">
      <c r="A41" s="473" t="s">
        <v>361</v>
      </c>
    </row>
    <row r="42" spans="1:7" ht="12" customHeight="1">
      <c r="A42" s="261"/>
    </row>
    <row r="43" spans="1:7" ht="12" customHeight="1">
      <c r="A43" s="41"/>
    </row>
    <row r="44" spans="1:7" ht="12" customHeight="1">
      <c r="A44" s="260"/>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39"/>
  <sheetViews>
    <sheetView showGridLines="0" zoomScaleNormal="100" zoomScaleSheetLayoutView="110" workbookViewId="0">
      <selection activeCell="M40" sqref="M40"/>
    </sheetView>
  </sheetViews>
  <sheetFormatPr defaultColWidth="8" defaultRowHeight="12" customHeight="1"/>
  <cols>
    <col min="1" max="1" width="29.140625" style="68" customWidth="1"/>
    <col min="2" max="2" width="7.85546875" style="68" customWidth="1"/>
    <col min="3" max="6" width="8" style="68" customWidth="1"/>
    <col min="7" max="16384" width="8" style="68"/>
  </cols>
  <sheetData>
    <row r="1" spans="1:6" ht="10.5" customHeight="1">
      <c r="A1" s="318" t="s">
        <v>217</v>
      </c>
      <c r="B1" s="343"/>
      <c r="C1" s="343"/>
      <c r="D1" s="343"/>
      <c r="E1" s="343"/>
    </row>
    <row r="2" spans="1:6" ht="10.5" customHeight="1">
      <c r="A2" s="321"/>
    </row>
    <row r="3" spans="1:6" ht="45">
      <c r="A3" s="94"/>
      <c r="B3" s="316" t="s">
        <v>208</v>
      </c>
      <c r="C3" s="317" t="s">
        <v>212</v>
      </c>
      <c r="D3" s="316" t="s">
        <v>213</v>
      </c>
      <c r="E3" s="316" t="s">
        <v>214</v>
      </c>
      <c r="F3" s="316" t="s">
        <v>215</v>
      </c>
    </row>
    <row r="4" spans="1:6" ht="12" customHeight="1">
      <c r="A4" s="56" t="s">
        <v>28</v>
      </c>
      <c r="B4" s="87"/>
      <c r="C4" s="225"/>
      <c r="D4" s="87"/>
      <c r="E4" s="87"/>
      <c r="F4" s="87"/>
    </row>
    <row r="5" spans="1:6" ht="12" customHeight="1">
      <c r="A5" s="136" t="s">
        <v>29</v>
      </c>
      <c r="B5" s="87"/>
      <c r="C5" s="225"/>
      <c r="D5" s="87"/>
      <c r="E5" s="87"/>
      <c r="F5" s="87"/>
    </row>
    <row r="6" spans="1:6" ht="12" customHeight="1">
      <c r="A6" s="135" t="s">
        <v>90</v>
      </c>
      <c r="B6" s="87">
        <v>6</v>
      </c>
      <c r="C6" s="225">
        <v>0</v>
      </c>
      <c r="D6" s="65">
        <v>0</v>
      </c>
      <c r="E6" s="65">
        <v>0</v>
      </c>
      <c r="F6" s="65">
        <v>0</v>
      </c>
    </row>
    <row r="7" spans="1:6" ht="12" customHeight="1">
      <c r="A7" s="128" t="s">
        <v>70</v>
      </c>
      <c r="B7" s="65">
        <v>87281</v>
      </c>
      <c r="C7" s="225">
        <v>88743</v>
      </c>
      <c r="D7" s="65">
        <v>91077</v>
      </c>
      <c r="E7" s="65">
        <v>91077</v>
      </c>
      <c r="F7" s="65">
        <v>91077</v>
      </c>
    </row>
    <row r="8" spans="1:6" ht="12" customHeight="1">
      <c r="A8" s="169" t="s">
        <v>30</v>
      </c>
      <c r="B8" s="177">
        <v>87287</v>
      </c>
      <c r="C8" s="240">
        <v>88743</v>
      </c>
      <c r="D8" s="177">
        <v>91077</v>
      </c>
      <c r="E8" s="177">
        <v>91077</v>
      </c>
      <c r="F8" s="177">
        <v>91077</v>
      </c>
    </row>
    <row r="9" spans="1:6" ht="12" customHeight="1">
      <c r="A9" s="136" t="s">
        <v>31</v>
      </c>
      <c r="B9" s="87"/>
      <c r="C9" s="225"/>
      <c r="D9" s="87"/>
      <c r="E9" s="87"/>
      <c r="F9" s="87"/>
    </row>
    <row r="10" spans="1:6" ht="12" customHeight="1">
      <c r="A10" s="135" t="s">
        <v>171</v>
      </c>
      <c r="B10" s="65">
        <v>183019</v>
      </c>
      <c r="C10" s="225">
        <v>169173</v>
      </c>
      <c r="D10" s="87">
        <v>150959</v>
      </c>
      <c r="E10" s="87">
        <v>132957</v>
      </c>
      <c r="F10" s="87">
        <v>114968</v>
      </c>
    </row>
    <row r="11" spans="1:6" ht="12" customHeight="1">
      <c r="A11" s="135" t="s">
        <v>32</v>
      </c>
      <c r="B11" s="87">
        <v>12587</v>
      </c>
      <c r="C11" s="225">
        <v>10357</v>
      </c>
      <c r="D11" s="87">
        <v>9848</v>
      </c>
      <c r="E11" s="87">
        <v>8902</v>
      </c>
      <c r="F11" s="87">
        <v>8067</v>
      </c>
    </row>
    <row r="12" spans="1:6" ht="12" customHeight="1">
      <c r="A12" s="135" t="s">
        <v>170</v>
      </c>
      <c r="B12" s="87">
        <v>2846</v>
      </c>
      <c r="C12" s="225">
        <v>2846</v>
      </c>
      <c r="D12" s="87">
        <v>2846</v>
      </c>
      <c r="E12" s="87">
        <v>2846</v>
      </c>
      <c r="F12" s="87">
        <v>2846</v>
      </c>
    </row>
    <row r="13" spans="1:6" ht="12" customHeight="1">
      <c r="A13" s="135" t="s">
        <v>239</v>
      </c>
      <c r="B13" s="87">
        <v>1362</v>
      </c>
      <c r="C13" s="225">
        <v>1362</v>
      </c>
      <c r="D13" s="87">
        <v>1362</v>
      </c>
      <c r="E13" s="87">
        <v>1362</v>
      </c>
      <c r="F13" s="87">
        <v>1362</v>
      </c>
    </row>
    <row r="14" spans="1:6" ht="12" customHeight="1">
      <c r="A14" s="139" t="s">
        <v>33</v>
      </c>
      <c r="B14" s="177">
        <v>199814</v>
      </c>
      <c r="C14" s="240">
        <v>183738</v>
      </c>
      <c r="D14" s="177">
        <v>165015</v>
      </c>
      <c r="E14" s="177">
        <v>146067</v>
      </c>
      <c r="F14" s="177">
        <v>127243</v>
      </c>
    </row>
    <row r="15" spans="1:6" ht="12" customHeight="1">
      <c r="A15" s="58" t="s">
        <v>34</v>
      </c>
      <c r="B15" s="89">
        <v>287101</v>
      </c>
      <c r="C15" s="231">
        <v>272481</v>
      </c>
      <c r="D15" s="89">
        <v>256092</v>
      </c>
      <c r="E15" s="89">
        <v>237144</v>
      </c>
      <c r="F15" s="89">
        <v>218320</v>
      </c>
    </row>
    <row r="16" spans="1:6" ht="12" customHeight="1">
      <c r="A16" s="88" t="s">
        <v>35</v>
      </c>
      <c r="B16" s="87"/>
      <c r="C16" s="225"/>
      <c r="D16" s="87"/>
      <c r="E16" s="87"/>
      <c r="F16" s="87"/>
    </row>
    <row r="17" spans="1:7" ht="12" customHeight="1">
      <c r="A17" s="136" t="s">
        <v>42</v>
      </c>
      <c r="B17" s="87"/>
      <c r="C17" s="225"/>
      <c r="D17" s="87"/>
      <c r="E17" s="87"/>
      <c r="F17" s="87"/>
    </row>
    <row r="18" spans="1:7" ht="12" customHeight="1">
      <c r="A18" s="61" t="s">
        <v>27</v>
      </c>
      <c r="B18" s="87">
        <v>10227</v>
      </c>
      <c r="C18" s="225">
        <v>9768</v>
      </c>
      <c r="D18" s="87">
        <v>9407</v>
      </c>
      <c r="E18" s="87">
        <v>9407</v>
      </c>
      <c r="F18" s="87">
        <v>9407</v>
      </c>
    </row>
    <row r="19" spans="1:7" ht="12" customHeight="1">
      <c r="A19" s="61" t="s">
        <v>83</v>
      </c>
      <c r="B19" s="87">
        <v>5479</v>
      </c>
      <c r="C19" s="225">
        <v>5479</v>
      </c>
      <c r="D19" s="87">
        <v>5479</v>
      </c>
      <c r="E19" s="87">
        <v>5479</v>
      </c>
      <c r="F19" s="87">
        <v>5479</v>
      </c>
    </row>
    <row r="20" spans="1:7" ht="12" customHeight="1">
      <c r="A20" s="139" t="s">
        <v>44</v>
      </c>
      <c r="B20" s="177">
        <v>15706</v>
      </c>
      <c r="C20" s="240">
        <v>15247</v>
      </c>
      <c r="D20" s="177">
        <v>14886</v>
      </c>
      <c r="E20" s="177">
        <v>14886</v>
      </c>
      <c r="F20" s="177">
        <v>14886</v>
      </c>
    </row>
    <row r="21" spans="1:7" ht="12" customHeight="1">
      <c r="A21" s="136" t="s">
        <v>36</v>
      </c>
      <c r="B21" s="87"/>
      <c r="C21" s="225"/>
      <c r="D21" s="87"/>
      <c r="E21" s="87"/>
      <c r="F21" s="87"/>
    </row>
    <row r="22" spans="1:7" ht="12" customHeight="1">
      <c r="A22" s="61" t="s">
        <v>37</v>
      </c>
      <c r="B22" s="87">
        <v>107019</v>
      </c>
      <c r="C22" s="225">
        <v>96227</v>
      </c>
      <c r="D22" s="87">
        <v>85874</v>
      </c>
      <c r="E22" s="87">
        <v>75521</v>
      </c>
      <c r="F22" s="87">
        <v>65168</v>
      </c>
    </row>
    <row r="23" spans="1:7" ht="12" customHeight="1">
      <c r="A23" s="139" t="s">
        <v>38</v>
      </c>
      <c r="B23" s="177">
        <v>107019</v>
      </c>
      <c r="C23" s="240">
        <v>96227</v>
      </c>
      <c r="D23" s="177">
        <v>85874</v>
      </c>
      <c r="E23" s="177">
        <v>75521</v>
      </c>
      <c r="F23" s="177">
        <v>65168</v>
      </c>
    </row>
    <row r="24" spans="1:7" ht="12" customHeight="1">
      <c r="A24" s="136" t="s">
        <v>39</v>
      </c>
      <c r="B24" s="87"/>
      <c r="C24" s="225"/>
      <c r="D24" s="87"/>
      <c r="E24" s="87"/>
      <c r="F24" s="87"/>
    </row>
    <row r="25" spans="1:7" ht="12" customHeight="1">
      <c r="A25" s="61" t="s">
        <v>74</v>
      </c>
      <c r="B25" s="87">
        <v>49414</v>
      </c>
      <c r="C25" s="225">
        <v>51192</v>
      </c>
      <c r="D25" s="87">
        <v>53691</v>
      </c>
      <c r="E25" s="87">
        <v>53691</v>
      </c>
      <c r="F25" s="87">
        <v>53691</v>
      </c>
    </row>
    <row r="26" spans="1:7" ht="12" customHeight="1">
      <c r="A26" s="61" t="s">
        <v>89</v>
      </c>
      <c r="B26" s="87">
        <v>3716</v>
      </c>
      <c r="C26" s="225">
        <v>3853</v>
      </c>
      <c r="D26" s="87">
        <v>4049</v>
      </c>
      <c r="E26" s="87">
        <v>4049</v>
      </c>
      <c r="F26" s="87">
        <v>4049</v>
      </c>
    </row>
    <row r="27" spans="1:7" ht="12" customHeight="1">
      <c r="A27" s="139" t="s">
        <v>41</v>
      </c>
      <c r="B27" s="177">
        <v>53130</v>
      </c>
      <c r="C27" s="240">
        <v>55045</v>
      </c>
      <c r="D27" s="177">
        <v>57740</v>
      </c>
      <c r="E27" s="177">
        <v>57740</v>
      </c>
      <c r="F27" s="177">
        <v>57740</v>
      </c>
    </row>
    <row r="28" spans="1:7" ht="12" customHeight="1">
      <c r="A28" s="88" t="s">
        <v>45</v>
      </c>
      <c r="B28" s="344">
        <v>175855</v>
      </c>
      <c r="C28" s="345">
        <v>166519</v>
      </c>
      <c r="D28" s="344">
        <v>158500</v>
      </c>
      <c r="E28" s="344">
        <v>148147</v>
      </c>
      <c r="F28" s="344">
        <v>137794</v>
      </c>
    </row>
    <row r="29" spans="1:7" ht="11.25">
      <c r="A29" s="119" t="s">
        <v>46</v>
      </c>
      <c r="B29" s="344">
        <v>111246</v>
      </c>
      <c r="C29" s="345">
        <v>105962</v>
      </c>
      <c r="D29" s="344">
        <v>97592</v>
      </c>
      <c r="E29" s="344">
        <v>88997</v>
      </c>
      <c r="F29" s="344">
        <v>80526</v>
      </c>
    </row>
    <row r="30" spans="1:7" ht="11.25">
      <c r="A30" s="117" t="s">
        <v>125</v>
      </c>
      <c r="B30" s="65"/>
      <c r="C30" s="225"/>
      <c r="D30" s="87"/>
      <c r="E30" s="87"/>
      <c r="F30" s="87"/>
      <c r="G30" s="47"/>
    </row>
    <row r="31" spans="1:7" ht="11.25">
      <c r="A31" s="203" t="s">
        <v>47</v>
      </c>
      <c r="B31" s="65"/>
      <c r="C31" s="225"/>
      <c r="D31" s="87"/>
      <c r="E31" s="87"/>
      <c r="F31" s="87"/>
      <c r="G31" s="47"/>
    </row>
    <row r="32" spans="1:7" ht="11.25">
      <c r="A32" s="67" t="s">
        <v>48</v>
      </c>
      <c r="B32" s="65">
        <v>100345</v>
      </c>
      <c r="C32" s="225">
        <v>114222</v>
      </c>
      <c r="D32" s="87">
        <v>125261</v>
      </c>
      <c r="E32" s="87">
        <v>136171</v>
      </c>
      <c r="F32" s="87">
        <v>147157</v>
      </c>
      <c r="G32" s="47"/>
    </row>
    <row r="33" spans="1:7" ht="11.25">
      <c r="A33" s="67" t="s">
        <v>172</v>
      </c>
      <c r="B33" s="65">
        <v>-14522</v>
      </c>
      <c r="C33" s="225">
        <v>-33683</v>
      </c>
      <c r="D33" s="65">
        <v>-53092</v>
      </c>
      <c r="E33" s="65">
        <v>-72597</v>
      </c>
      <c r="F33" s="65">
        <v>-92054</v>
      </c>
      <c r="G33" s="47"/>
    </row>
    <row r="34" spans="1:7" ht="11.25">
      <c r="A34" s="99" t="s">
        <v>173</v>
      </c>
      <c r="B34" s="65">
        <v>25423</v>
      </c>
      <c r="C34" s="225">
        <v>25423</v>
      </c>
      <c r="D34" s="65">
        <v>25423</v>
      </c>
      <c r="E34" s="65">
        <v>25423</v>
      </c>
      <c r="F34" s="65">
        <v>25423</v>
      </c>
      <c r="G34" s="47"/>
    </row>
    <row r="35" spans="1:7" ht="12" customHeight="1">
      <c r="A35" s="204" t="s">
        <v>49</v>
      </c>
      <c r="B35" s="346">
        <v>111246</v>
      </c>
      <c r="C35" s="240">
        <v>105962</v>
      </c>
      <c r="D35" s="346">
        <v>97592</v>
      </c>
      <c r="E35" s="346">
        <v>88997</v>
      </c>
      <c r="F35" s="346">
        <v>80526</v>
      </c>
      <c r="G35" s="47"/>
    </row>
    <row r="36" spans="1:7" ht="12" customHeight="1">
      <c r="A36" s="347" t="s">
        <v>82</v>
      </c>
      <c r="B36" s="348">
        <v>111246</v>
      </c>
      <c r="C36" s="349">
        <v>105962</v>
      </c>
      <c r="D36" s="348">
        <v>97592</v>
      </c>
      <c r="E36" s="348">
        <v>88997</v>
      </c>
      <c r="F36" s="348">
        <v>80526</v>
      </c>
      <c r="G36" s="47"/>
    </row>
    <row r="37" spans="1:7" ht="12" customHeight="1">
      <c r="A37" s="205" t="s">
        <v>106</v>
      </c>
      <c r="B37" s="206"/>
      <c r="C37" s="206"/>
      <c r="D37" s="206"/>
      <c r="E37" s="206"/>
      <c r="F37" s="206"/>
      <c r="G37" s="47"/>
    </row>
    <row r="38" spans="1:7" ht="12" customHeight="1">
      <c r="A38" s="92" t="s">
        <v>126</v>
      </c>
      <c r="B38" s="350"/>
      <c r="C38" s="350"/>
      <c r="D38" s="350"/>
      <c r="E38" s="350"/>
      <c r="F38" s="350"/>
      <c r="G38" s="47"/>
    </row>
    <row r="39" spans="1:7" ht="12" customHeight="1">
      <c r="A39" s="475" t="s">
        <v>362</v>
      </c>
      <c r="B39" s="92"/>
      <c r="C39" s="92"/>
      <c r="D39" s="92"/>
      <c r="E39" s="92"/>
      <c r="F39" s="92"/>
      <c r="G39" s="47"/>
    </row>
  </sheetData>
  <phoneticPr fontId="19"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20"/>
  <sheetViews>
    <sheetView showGridLines="0" zoomScaleNormal="100" zoomScaleSheetLayoutView="110" workbookViewId="0">
      <selection activeCell="B24" sqref="B24"/>
    </sheetView>
  </sheetViews>
  <sheetFormatPr defaultColWidth="8" defaultRowHeight="12" customHeight="1"/>
  <cols>
    <col min="1" max="1" width="37.140625" style="300" customWidth="1"/>
    <col min="2" max="2" width="7.5703125" style="299" customWidth="1"/>
    <col min="3" max="3" width="8.85546875" style="299" customWidth="1"/>
    <col min="4" max="4" width="10.42578125" style="299" customWidth="1"/>
    <col min="5" max="5" width="9.140625" style="299" customWidth="1"/>
    <col min="6" max="6" width="7.85546875" style="299" customWidth="1"/>
    <col min="7" max="16384" width="8" style="298"/>
  </cols>
  <sheetData>
    <row r="1" spans="1:6" ht="25.5" customHeight="1">
      <c r="A1" s="462" t="s">
        <v>218</v>
      </c>
      <c r="B1" s="321"/>
      <c r="C1" s="321"/>
      <c r="D1" s="321"/>
      <c r="E1" s="321"/>
      <c r="F1" s="298"/>
    </row>
    <row r="2" spans="1:6" ht="12" customHeight="1">
      <c r="A2" s="304"/>
      <c r="B2" s="304"/>
      <c r="C2" s="304"/>
      <c r="D2" s="304"/>
      <c r="E2" s="304"/>
      <c r="F2" s="298"/>
    </row>
    <row r="3" spans="1:6" ht="12" customHeight="1">
      <c r="A3" s="303"/>
      <c r="F3" s="298"/>
    </row>
    <row r="4" spans="1:6" s="301" customFormat="1" ht="45">
      <c r="A4" s="96"/>
      <c r="B4" s="302" t="s">
        <v>113</v>
      </c>
      <c r="C4" s="302" t="s">
        <v>114</v>
      </c>
      <c r="D4" s="302" t="s">
        <v>115</v>
      </c>
      <c r="E4" s="302" t="s">
        <v>116</v>
      </c>
    </row>
    <row r="5" spans="1:6" s="299" customFormat="1" ht="12" customHeight="1">
      <c r="A5" s="141" t="str">
        <f>"Opening balance as at 1 July 2022"</f>
        <v>Opening balance as at 1 July 2022</v>
      </c>
      <c r="B5" s="87"/>
      <c r="C5" s="87"/>
      <c r="D5" s="87"/>
      <c r="E5" s="87"/>
    </row>
    <row r="6" spans="1:6" s="300" customFormat="1" ht="11.25">
      <c r="A6" s="174" t="s">
        <v>284</v>
      </c>
      <c r="B6" s="418">
        <v>-14522</v>
      </c>
      <c r="C6" s="418">
        <v>25423</v>
      </c>
      <c r="D6" s="418">
        <v>100345</v>
      </c>
      <c r="E6" s="418">
        <v>111246</v>
      </c>
    </row>
    <row r="7" spans="1:6" ht="11.25">
      <c r="A7" s="170" t="s">
        <v>57</v>
      </c>
      <c r="B7" s="421">
        <v>-14522</v>
      </c>
      <c r="C7" s="421">
        <v>25423</v>
      </c>
      <c r="D7" s="421">
        <v>100345</v>
      </c>
      <c r="E7" s="156">
        <v>111246</v>
      </c>
      <c r="F7" s="298"/>
    </row>
    <row r="8" spans="1:6" ht="11.25">
      <c r="A8" s="60" t="s">
        <v>72</v>
      </c>
      <c r="B8" s="157"/>
      <c r="C8" s="157"/>
      <c r="D8" s="157"/>
      <c r="E8" s="157"/>
      <c r="F8" s="298"/>
    </row>
    <row r="9" spans="1:6" ht="11.25">
      <c r="A9" s="91" t="s">
        <v>93</v>
      </c>
      <c r="B9" s="418">
        <v>-19161</v>
      </c>
      <c r="C9" s="418">
        <v>0</v>
      </c>
      <c r="D9" s="418">
        <v>0</v>
      </c>
      <c r="E9" s="157">
        <v>-19161</v>
      </c>
      <c r="F9" s="298"/>
    </row>
    <row r="10" spans="1:6" ht="11.25">
      <c r="A10" s="171" t="s">
        <v>26</v>
      </c>
      <c r="B10" s="422">
        <v>-19161</v>
      </c>
      <c r="C10" s="422">
        <v>0</v>
      </c>
      <c r="D10" s="422">
        <v>0</v>
      </c>
      <c r="E10" s="422">
        <v>-19161</v>
      </c>
      <c r="F10" s="298"/>
    </row>
    <row r="11" spans="1:6" ht="11.25">
      <c r="A11" s="463" t="s">
        <v>202</v>
      </c>
      <c r="B11" s="463"/>
      <c r="C11" s="259"/>
      <c r="D11" s="259"/>
      <c r="E11" s="259"/>
      <c r="F11" s="298"/>
    </row>
    <row r="12" spans="1:6" ht="12" customHeight="1">
      <c r="A12" s="172" t="s">
        <v>79</v>
      </c>
      <c r="B12" s="87"/>
      <c r="C12" s="87"/>
      <c r="D12" s="87"/>
      <c r="E12" s="87"/>
      <c r="F12" s="298"/>
    </row>
    <row r="13" spans="1:6" customFormat="1" ht="12" customHeight="1">
      <c r="A13" s="67" t="s">
        <v>84</v>
      </c>
      <c r="B13" s="418">
        <v>0</v>
      </c>
      <c r="C13" s="418">
        <v>0</v>
      </c>
      <c r="D13" s="418">
        <v>2101</v>
      </c>
      <c r="E13" s="157">
        <v>2101</v>
      </c>
    </row>
    <row r="14" spans="1:6" ht="12" customHeight="1">
      <c r="A14" s="93" t="s">
        <v>318</v>
      </c>
      <c r="B14" s="418">
        <v>0</v>
      </c>
      <c r="C14" s="418">
        <v>0</v>
      </c>
      <c r="D14" s="418">
        <v>11776</v>
      </c>
      <c r="E14" s="157">
        <v>11776</v>
      </c>
      <c r="F14" s="298"/>
    </row>
    <row r="15" spans="1:6" ht="11.25">
      <c r="A15" s="173" t="s">
        <v>283</v>
      </c>
      <c r="B15" s="421">
        <v>0</v>
      </c>
      <c r="C15" s="421">
        <v>0</v>
      </c>
      <c r="D15" s="421">
        <v>13877</v>
      </c>
      <c r="E15" s="421">
        <v>13877</v>
      </c>
      <c r="F15" s="298"/>
    </row>
    <row r="16" spans="1:6" ht="11.25">
      <c r="A16" s="449" t="s">
        <v>285</v>
      </c>
      <c r="B16" s="423">
        <v>-33683</v>
      </c>
      <c r="C16" s="424">
        <v>25423</v>
      </c>
      <c r="D16" s="424">
        <v>114222</v>
      </c>
      <c r="E16" s="423">
        <v>105962</v>
      </c>
      <c r="F16" s="298"/>
    </row>
    <row r="17" spans="1:6" ht="22.5" customHeight="1">
      <c r="A17" s="165" t="s">
        <v>286</v>
      </c>
      <c r="B17" s="423">
        <v>-33683</v>
      </c>
      <c r="C17" s="424">
        <v>25423</v>
      </c>
      <c r="D17" s="424">
        <v>114222</v>
      </c>
      <c r="E17" s="423">
        <v>105962</v>
      </c>
      <c r="F17" s="298"/>
    </row>
    <row r="18" spans="1:6" ht="12" customHeight="1">
      <c r="A18" s="464" t="s">
        <v>106</v>
      </c>
      <c r="B18" s="464"/>
      <c r="C18" s="464"/>
      <c r="D18" s="464"/>
      <c r="E18" s="464"/>
      <c r="F18" s="298"/>
    </row>
    <row r="19" spans="1:6" ht="12" customHeight="1">
      <c r="A19" s="180"/>
      <c r="B19" s="8"/>
      <c r="C19" s="8"/>
      <c r="D19" s="8"/>
      <c r="E19" s="8"/>
      <c r="F19" s="298"/>
    </row>
    <row r="20" spans="1:6" ht="12" customHeight="1">
      <c r="A20" s="42"/>
      <c r="B20" s="43"/>
      <c r="C20" s="43"/>
      <c r="D20" s="43"/>
      <c r="E20" s="8"/>
      <c r="F20" s="298"/>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G37"/>
  <sheetViews>
    <sheetView showGridLines="0" zoomScaleNormal="100" zoomScaleSheetLayoutView="110" workbookViewId="0">
      <selection activeCell="M29" sqref="M29"/>
    </sheetView>
  </sheetViews>
  <sheetFormatPr defaultColWidth="8" defaultRowHeight="12" customHeight="1"/>
  <cols>
    <col min="1" max="1" width="28.42578125" style="44" customWidth="1"/>
    <col min="2" max="6" width="8.140625" style="44" customWidth="1"/>
    <col min="7" max="7" width="8.42578125" style="44" customWidth="1"/>
    <col min="8" max="16384" width="8" style="44"/>
  </cols>
  <sheetData>
    <row r="1" spans="1:7" ht="12" customHeight="1">
      <c r="A1" s="321" t="s">
        <v>219</v>
      </c>
      <c r="B1" s="351"/>
      <c r="C1" s="351"/>
      <c r="D1" s="351"/>
      <c r="E1" s="351"/>
      <c r="F1" s="351"/>
      <c r="G1" s="351"/>
    </row>
    <row r="2" spans="1:7" ht="12" customHeight="1">
      <c r="A2" s="46"/>
    </row>
    <row r="3" spans="1:7" ht="45">
      <c r="A3" s="94"/>
      <c r="B3" s="316" t="s">
        <v>208</v>
      </c>
      <c r="C3" s="317" t="s">
        <v>212</v>
      </c>
      <c r="D3" s="316" t="s">
        <v>213</v>
      </c>
      <c r="E3" s="316" t="s">
        <v>214</v>
      </c>
      <c r="F3" s="316" t="s">
        <v>215</v>
      </c>
    </row>
    <row r="4" spans="1:7" ht="11.25">
      <c r="A4" s="88" t="s">
        <v>50</v>
      </c>
      <c r="B4" s="87"/>
      <c r="C4" s="225"/>
      <c r="D4" s="87"/>
      <c r="E4" s="87"/>
      <c r="F4" s="87"/>
    </row>
    <row r="5" spans="1:7" ht="11.25">
      <c r="A5" s="56" t="s">
        <v>51</v>
      </c>
      <c r="B5" s="87"/>
      <c r="C5" s="225"/>
      <c r="D5" s="87"/>
      <c r="E5" s="87"/>
      <c r="F5" s="87"/>
    </row>
    <row r="6" spans="1:7" ht="11.25">
      <c r="A6" s="90" t="s">
        <v>174</v>
      </c>
      <c r="B6" s="418">
        <v>11481</v>
      </c>
      <c r="C6" s="242">
        <v>13128</v>
      </c>
      <c r="D6" s="157">
        <v>13630</v>
      </c>
      <c r="E6" s="157">
        <v>13939</v>
      </c>
      <c r="F6" s="157">
        <v>14218</v>
      </c>
    </row>
    <row r="7" spans="1:7" ht="11.25">
      <c r="A7" s="90" t="s">
        <v>67</v>
      </c>
      <c r="B7" s="418">
        <v>6620</v>
      </c>
      <c r="C7" s="242">
        <v>2981</v>
      </c>
      <c r="D7" s="157">
        <v>2776</v>
      </c>
      <c r="E7" s="157">
        <v>2776</v>
      </c>
      <c r="F7" s="157">
        <v>2776</v>
      </c>
    </row>
    <row r="8" spans="1:7" ht="11.25">
      <c r="A8" s="97" t="s">
        <v>5</v>
      </c>
      <c r="B8" s="418">
        <v>280282</v>
      </c>
      <c r="C8" s="242">
        <v>394319</v>
      </c>
      <c r="D8" s="157">
        <v>294410</v>
      </c>
      <c r="E8" s="157">
        <v>286078</v>
      </c>
      <c r="F8" s="157">
        <v>287581</v>
      </c>
    </row>
    <row r="9" spans="1:7" ht="11.25">
      <c r="A9" s="175" t="s">
        <v>52</v>
      </c>
      <c r="B9" s="421">
        <v>298383</v>
      </c>
      <c r="C9" s="433">
        <v>410428</v>
      </c>
      <c r="D9" s="421">
        <v>310816</v>
      </c>
      <c r="E9" s="421">
        <v>302793</v>
      </c>
      <c r="F9" s="421">
        <v>304575</v>
      </c>
    </row>
    <row r="10" spans="1:7" ht="11.25">
      <c r="A10" s="56" t="s">
        <v>53</v>
      </c>
      <c r="B10" s="157"/>
      <c r="C10" s="242"/>
      <c r="D10" s="157"/>
      <c r="E10" s="157"/>
      <c r="F10" s="157"/>
    </row>
    <row r="11" spans="1:7" ht="11.25">
      <c r="A11" s="90" t="s">
        <v>40</v>
      </c>
      <c r="B11" s="418">
        <v>165340</v>
      </c>
      <c r="C11" s="242">
        <v>176593</v>
      </c>
      <c r="D11" s="157">
        <v>174861</v>
      </c>
      <c r="E11" s="157">
        <v>177033</v>
      </c>
      <c r="F11" s="157">
        <v>178696</v>
      </c>
    </row>
    <row r="12" spans="1:7" ht="11.25">
      <c r="A12" s="66" t="s">
        <v>27</v>
      </c>
      <c r="B12" s="418">
        <v>104307</v>
      </c>
      <c r="C12" s="242">
        <v>211965</v>
      </c>
      <c r="D12" s="157">
        <v>114474</v>
      </c>
      <c r="E12" s="157">
        <v>105200</v>
      </c>
      <c r="F12" s="157">
        <v>104971</v>
      </c>
    </row>
    <row r="13" spans="1:7" ht="11.25">
      <c r="A13" s="91" t="s">
        <v>175</v>
      </c>
      <c r="B13" s="157">
        <v>1729</v>
      </c>
      <c r="C13" s="242">
        <v>1502</v>
      </c>
      <c r="D13" s="157">
        <v>1043</v>
      </c>
      <c r="E13" s="157">
        <v>1043</v>
      </c>
      <c r="F13" s="157">
        <v>1043</v>
      </c>
    </row>
    <row r="14" spans="1:7" ht="22.5">
      <c r="A14" s="207" t="s">
        <v>176</v>
      </c>
      <c r="B14" s="157">
        <v>14524</v>
      </c>
      <c r="C14" s="242">
        <v>9576</v>
      </c>
      <c r="D14" s="157">
        <v>10085</v>
      </c>
      <c r="E14" s="157">
        <v>9164</v>
      </c>
      <c r="F14" s="157">
        <v>9512</v>
      </c>
    </row>
    <row r="15" spans="1:7" ht="11.25">
      <c r="A15" s="208" t="s">
        <v>54</v>
      </c>
      <c r="B15" s="421">
        <v>285900</v>
      </c>
      <c r="C15" s="433">
        <v>399636</v>
      </c>
      <c r="D15" s="421">
        <v>300463</v>
      </c>
      <c r="E15" s="421">
        <v>292440</v>
      </c>
      <c r="F15" s="421">
        <v>294222</v>
      </c>
    </row>
    <row r="16" spans="1:7" ht="11.25">
      <c r="A16" s="209" t="s">
        <v>177</v>
      </c>
      <c r="B16" s="352">
        <v>12483</v>
      </c>
      <c r="C16" s="353">
        <v>10792</v>
      </c>
      <c r="D16" s="352">
        <v>10353</v>
      </c>
      <c r="E16" s="352">
        <v>10353</v>
      </c>
      <c r="F16" s="352">
        <v>10353</v>
      </c>
    </row>
    <row r="17" spans="1:7" ht="11.25">
      <c r="A17" s="117" t="s">
        <v>55</v>
      </c>
      <c r="B17" s="157"/>
      <c r="C17" s="242"/>
      <c r="D17" s="157"/>
      <c r="E17" s="157"/>
      <c r="F17" s="157"/>
    </row>
    <row r="18" spans="1:7" ht="11.25">
      <c r="A18" s="117" t="s">
        <v>51</v>
      </c>
      <c r="B18" s="157"/>
      <c r="C18" s="242"/>
      <c r="D18" s="157"/>
      <c r="E18" s="157"/>
      <c r="F18" s="157"/>
    </row>
    <row r="19" spans="1:7" ht="11.25">
      <c r="A19" s="117" t="s">
        <v>53</v>
      </c>
      <c r="B19" s="157"/>
      <c r="C19" s="242"/>
      <c r="D19" s="157"/>
      <c r="E19" s="157"/>
      <c r="F19" s="157"/>
    </row>
    <row r="20" spans="1:7" ht="22.5">
      <c r="A20" s="174" t="s">
        <v>260</v>
      </c>
      <c r="B20" s="418">
        <v>5111</v>
      </c>
      <c r="C20" s="242">
        <v>13877</v>
      </c>
      <c r="D20" s="157">
        <v>11039</v>
      </c>
      <c r="E20" s="157">
        <v>10910</v>
      </c>
      <c r="F20" s="157">
        <v>10986</v>
      </c>
    </row>
    <row r="21" spans="1:7" ht="11.25">
      <c r="A21" s="175" t="s">
        <v>54</v>
      </c>
      <c r="B21" s="422">
        <v>5111</v>
      </c>
      <c r="C21" s="437">
        <v>13877</v>
      </c>
      <c r="D21" s="422">
        <v>11039</v>
      </c>
      <c r="E21" s="422">
        <v>10910</v>
      </c>
      <c r="F21" s="422">
        <v>10986</v>
      </c>
    </row>
    <row r="22" spans="1:7" ht="22.5">
      <c r="A22" s="342" t="s">
        <v>178</v>
      </c>
      <c r="B22" s="424">
        <v>5111</v>
      </c>
      <c r="C22" s="425">
        <v>13877</v>
      </c>
      <c r="D22" s="424">
        <v>11039</v>
      </c>
      <c r="E22" s="424">
        <v>10910</v>
      </c>
      <c r="F22" s="424">
        <v>10986</v>
      </c>
    </row>
    <row r="23" spans="1:7" ht="12" customHeight="1">
      <c r="A23" s="56" t="s">
        <v>56</v>
      </c>
      <c r="B23" s="157"/>
      <c r="C23" s="242"/>
      <c r="D23" s="157"/>
      <c r="E23" s="157"/>
      <c r="F23" s="157"/>
    </row>
    <row r="24" spans="1:7" ht="12" customHeight="1">
      <c r="A24" s="56" t="s">
        <v>51</v>
      </c>
      <c r="B24" s="157"/>
      <c r="C24" s="242"/>
      <c r="D24" s="157"/>
      <c r="E24" s="157"/>
      <c r="F24" s="157"/>
    </row>
    <row r="25" spans="1:7" ht="12" customHeight="1">
      <c r="A25" s="90" t="s">
        <v>48</v>
      </c>
      <c r="B25" s="157"/>
      <c r="C25" s="242"/>
      <c r="D25" s="157"/>
      <c r="E25" s="157"/>
      <c r="F25" s="157"/>
    </row>
    <row r="26" spans="1:7" ht="11.25">
      <c r="A26" s="155" t="s">
        <v>108</v>
      </c>
      <c r="B26" s="418">
        <v>1083</v>
      </c>
      <c r="C26" s="242">
        <v>2101</v>
      </c>
      <c r="D26" s="157">
        <v>2101</v>
      </c>
      <c r="E26" s="157">
        <v>2101</v>
      </c>
      <c r="F26" s="157">
        <v>2101</v>
      </c>
    </row>
    <row r="27" spans="1:7" ht="12" customHeight="1">
      <c r="A27" s="135" t="s">
        <v>179</v>
      </c>
      <c r="B27" s="418">
        <v>5830</v>
      </c>
      <c r="C27" s="242">
        <v>11776</v>
      </c>
      <c r="D27" s="157">
        <v>8938</v>
      </c>
      <c r="E27" s="157">
        <v>8809</v>
      </c>
      <c r="F27" s="157">
        <v>8885</v>
      </c>
    </row>
    <row r="28" spans="1:7" ht="12" customHeight="1">
      <c r="A28" s="176" t="s">
        <v>52</v>
      </c>
      <c r="B28" s="421">
        <v>6913</v>
      </c>
      <c r="C28" s="433">
        <v>13877</v>
      </c>
      <c r="D28" s="421">
        <v>11039</v>
      </c>
      <c r="E28" s="421">
        <v>10910</v>
      </c>
      <c r="F28" s="421">
        <v>10986</v>
      </c>
    </row>
    <row r="29" spans="1:7" ht="12" customHeight="1">
      <c r="A29" s="56" t="s">
        <v>53</v>
      </c>
      <c r="B29" s="157"/>
      <c r="C29" s="242"/>
      <c r="D29" s="157"/>
      <c r="E29" s="157"/>
      <c r="F29" s="157"/>
    </row>
    <row r="30" spans="1:7" ht="11.25">
      <c r="A30" s="207" t="s">
        <v>180</v>
      </c>
      <c r="B30" s="157">
        <v>14283</v>
      </c>
      <c r="C30" s="242">
        <v>10792</v>
      </c>
      <c r="D30" s="157">
        <v>10353</v>
      </c>
      <c r="E30" s="157">
        <v>10353</v>
      </c>
      <c r="F30" s="157">
        <v>10353</v>
      </c>
    </row>
    <row r="31" spans="1:7" ht="12" customHeight="1">
      <c r="A31" s="176" t="s">
        <v>54</v>
      </c>
      <c r="B31" s="421">
        <v>14283</v>
      </c>
      <c r="C31" s="433">
        <v>10792</v>
      </c>
      <c r="D31" s="421">
        <v>10353</v>
      </c>
      <c r="E31" s="421">
        <v>10353</v>
      </c>
      <c r="F31" s="421">
        <v>10353</v>
      </c>
      <c r="G31" s="47"/>
    </row>
    <row r="32" spans="1:7" ht="11.25">
      <c r="A32" s="98" t="s">
        <v>181</v>
      </c>
      <c r="B32" s="354">
        <v>-7370</v>
      </c>
      <c r="C32" s="355">
        <v>3085</v>
      </c>
      <c r="D32" s="354">
        <v>686</v>
      </c>
      <c r="E32" s="354">
        <v>557</v>
      </c>
      <c r="F32" s="354">
        <v>633</v>
      </c>
      <c r="G32" s="47"/>
    </row>
    <row r="33" spans="1:7" ht="11.25">
      <c r="A33" s="98" t="s">
        <v>182</v>
      </c>
      <c r="B33" s="354">
        <v>0</v>
      </c>
      <c r="C33" s="355">
        <v>0</v>
      </c>
      <c r="D33" s="354">
        <v>0</v>
      </c>
      <c r="E33" s="354">
        <v>0</v>
      </c>
      <c r="F33" s="354">
        <v>0</v>
      </c>
      <c r="G33" s="47"/>
    </row>
    <row r="34" spans="1:7" ht="22.5">
      <c r="A34" s="97" t="s">
        <v>131</v>
      </c>
      <c r="B34" s="157">
        <v>6</v>
      </c>
      <c r="C34" s="242">
        <v>0</v>
      </c>
      <c r="D34" s="157">
        <v>0</v>
      </c>
      <c r="E34" s="157">
        <v>0</v>
      </c>
      <c r="F34" s="157">
        <v>0</v>
      </c>
      <c r="G34" s="47"/>
    </row>
    <row r="35" spans="1:7" ht="22.5">
      <c r="A35" s="165" t="s">
        <v>128</v>
      </c>
      <c r="B35" s="362">
        <v>6</v>
      </c>
      <c r="C35" s="235">
        <v>0</v>
      </c>
      <c r="D35" s="156">
        <v>0</v>
      </c>
      <c r="E35" s="156">
        <v>0</v>
      </c>
      <c r="F35" s="156">
        <v>0</v>
      </c>
    </row>
    <row r="36" spans="1:7" ht="12" customHeight="1">
      <c r="A36" s="167" t="s">
        <v>106</v>
      </c>
      <c r="B36" s="68"/>
      <c r="C36" s="68"/>
      <c r="D36" s="68"/>
      <c r="E36" s="68"/>
      <c r="F36" s="68"/>
    </row>
    <row r="37" spans="1:7" ht="12" customHeight="1">
      <c r="A37" s="167"/>
      <c r="B37" s="68"/>
      <c r="C37" s="68"/>
      <c r="D37" s="68"/>
      <c r="E37" s="68"/>
      <c r="F37" s="68"/>
    </row>
  </sheetData>
  <phoneticPr fontId="19"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Q20"/>
  <sheetViews>
    <sheetView showGridLines="0" zoomScaleNormal="100" zoomScaleSheetLayoutView="110" workbookViewId="0">
      <selection activeCell="T37" sqref="T37"/>
    </sheetView>
  </sheetViews>
  <sheetFormatPr defaultColWidth="9.140625" defaultRowHeight="12" customHeight="1"/>
  <cols>
    <col min="1" max="1" width="31.140625" style="35" customWidth="1"/>
    <col min="2" max="2" width="7.42578125" style="35" customWidth="1"/>
    <col min="3" max="7" width="7.42578125" style="38" customWidth="1"/>
    <col min="8" max="8" width="8.42578125" style="38" customWidth="1"/>
    <col min="9" max="9" width="9.140625" style="265" customWidth="1"/>
    <col min="10" max="10" width="9.140625" style="39" customWidth="1"/>
    <col min="11" max="16" width="9.140625" style="38" customWidth="1"/>
    <col min="17" max="16384" width="9.140625" style="38"/>
  </cols>
  <sheetData>
    <row r="1" spans="1:17" ht="12" customHeight="1">
      <c r="A1" s="322" t="s">
        <v>220</v>
      </c>
      <c r="B1" s="33"/>
      <c r="C1" s="34"/>
      <c r="D1" s="33"/>
      <c r="E1" s="33"/>
      <c r="F1" s="33"/>
      <c r="G1" s="257"/>
      <c r="H1" s="33"/>
      <c r="I1" s="264"/>
      <c r="J1" s="36"/>
      <c r="K1" s="37"/>
      <c r="L1" s="35"/>
    </row>
    <row r="2" spans="1:17" ht="12" customHeight="1">
      <c r="A2" s="32"/>
      <c r="B2" s="33"/>
      <c r="C2" s="34"/>
      <c r="D2" s="33"/>
      <c r="E2" s="33"/>
      <c r="F2" s="33"/>
      <c r="G2" s="257"/>
      <c r="H2" s="33"/>
      <c r="I2" s="264"/>
      <c r="J2" s="36"/>
      <c r="K2" s="37"/>
      <c r="L2" s="35"/>
    </row>
    <row r="3" spans="1:17" ht="45.75" customHeight="1">
      <c r="A3" s="100"/>
      <c r="B3" s="316" t="s">
        <v>208</v>
      </c>
      <c r="C3" s="317" t="s">
        <v>212</v>
      </c>
      <c r="D3" s="316" t="s">
        <v>213</v>
      </c>
      <c r="E3" s="316" t="s">
        <v>214</v>
      </c>
      <c r="F3" s="316" t="s">
        <v>215</v>
      </c>
      <c r="G3" s="254"/>
      <c r="I3" s="38"/>
      <c r="J3" s="38"/>
    </row>
    <row r="4" spans="1:17" ht="12" customHeight="1">
      <c r="A4" s="143" t="s">
        <v>87</v>
      </c>
      <c r="B4" s="50"/>
      <c r="C4" s="236"/>
      <c r="D4" s="50"/>
      <c r="E4" s="50"/>
      <c r="F4" s="50"/>
      <c r="G4" s="50"/>
      <c r="I4" s="38"/>
      <c r="J4" s="38"/>
    </row>
    <row r="5" spans="1:17" ht="12" customHeight="1">
      <c r="A5" s="74" t="s">
        <v>183</v>
      </c>
      <c r="B5" s="438">
        <v>12145</v>
      </c>
      <c r="C5" s="439">
        <v>11776</v>
      </c>
      <c r="D5" s="438">
        <v>8938</v>
      </c>
      <c r="E5" s="438">
        <v>8809</v>
      </c>
      <c r="F5" s="438">
        <v>8885</v>
      </c>
      <c r="G5" s="50"/>
      <c r="H5" s="120"/>
      <c r="I5" s="38"/>
      <c r="J5" s="38"/>
    </row>
    <row r="6" spans="1:17" ht="12" customHeight="1">
      <c r="A6" s="74" t="s">
        <v>184</v>
      </c>
      <c r="B6" s="438">
        <v>2101</v>
      </c>
      <c r="C6" s="439">
        <v>2101</v>
      </c>
      <c r="D6" s="438">
        <v>2101</v>
      </c>
      <c r="E6" s="438">
        <v>2101</v>
      </c>
      <c r="F6" s="438">
        <v>2101</v>
      </c>
      <c r="G6" s="50"/>
      <c r="H6" s="120"/>
      <c r="I6" s="38"/>
      <c r="J6" s="38"/>
    </row>
    <row r="7" spans="1:17" ht="12" customHeight="1">
      <c r="A7" s="143" t="s">
        <v>71</v>
      </c>
      <c r="B7" s="440">
        <v>14246</v>
      </c>
      <c r="C7" s="441">
        <v>13877</v>
      </c>
      <c r="D7" s="440">
        <v>11039</v>
      </c>
      <c r="E7" s="440">
        <v>10910</v>
      </c>
      <c r="F7" s="440">
        <v>10986</v>
      </c>
      <c r="G7" s="255"/>
      <c r="I7" s="38"/>
      <c r="J7" s="38"/>
    </row>
    <row r="8" spans="1:17" ht="12" customHeight="1">
      <c r="A8" s="246" t="s">
        <v>88</v>
      </c>
      <c r="B8" s="438"/>
      <c r="C8" s="439"/>
      <c r="D8" s="438"/>
      <c r="E8" s="438"/>
      <c r="F8" s="438"/>
      <c r="G8" s="50"/>
      <c r="I8" s="38"/>
      <c r="J8" s="38"/>
    </row>
    <row r="9" spans="1:17" ht="12" customHeight="1">
      <c r="A9" s="247" t="s">
        <v>58</v>
      </c>
      <c r="B9" s="442">
        <v>14246</v>
      </c>
      <c r="C9" s="443">
        <v>13877</v>
      </c>
      <c r="D9" s="442">
        <v>11039</v>
      </c>
      <c r="E9" s="442">
        <v>10910</v>
      </c>
      <c r="F9" s="442">
        <v>10986</v>
      </c>
      <c r="G9" s="50"/>
      <c r="I9" s="38"/>
      <c r="J9" s="38"/>
    </row>
    <row r="10" spans="1:17" ht="12" customHeight="1">
      <c r="A10" s="246" t="s">
        <v>69</v>
      </c>
      <c r="B10" s="444">
        <v>14246</v>
      </c>
      <c r="C10" s="445">
        <v>13877</v>
      </c>
      <c r="D10" s="444">
        <v>11039</v>
      </c>
      <c r="E10" s="444">
        <v>10910</v>
      </c>
      <c r="F10" s="444">
        <v>10986</v>
      </c>
      <c r="G10" s="50"/>
      <c r="I10" s="38"/>
      <c r="J10" s="38"/>
    </row>
    <row r="11" spans="1:17" ht="12" customHeight="1">
      <c r="A11" s="144" t="s">
        <v>94</v>
      </c>
      <c r="B11" s="438"/>
      <c r="C11" s="439"/>
      <c r="D11" s="438"/>
      <c r="E11" s="438"/>
      <c r="F11" s="438"/>
      <c r="G11" s="255"/>
      <c r="I11" s="38"/>
      <c r="J11" s="38"/>
    </row>
    <row r="12" spans="1:17" ht="12" customHeight="1">
      <c r="A12" s="74" t="s">
        <v>185</v>
      </c>
      <c r="B12" s="438">
        <v>12145</v>
      </c>
      <c r="C12" s="439">
        <v>11776</v>
      </c>
      <c r="D12" s="438">
        <v>8938</v>
      </c>
      <c r="E12" s="438">
        <v>8809</v>
      </c>
      <c r="F12" s="438">
        <v>8885</v>
      </c>
      <c r="G12" s="50"/>
      <c r="H12" s="120"/>
      <c r="I12" s="120"/>
      <c r="J12" s="120"/>
      <c r="K12" s="120"/>
      <c r="L12" s="120"/>
      <c r="M12" s="120"/>
      <c r="N12" s="120"/>
      <c r="O12" s="120"/>
      <c r="P12" s="120"/>
      <c r="Q12" s="120"/>
    </row>
    <row r="13" spans="1:17" ht="19.5" customHeight="1">
      <c r="A13" s="142" t="s">
        <v>258</v>
      </c>
      <c r="B13" s="438">
        <v>2101</v>
      </c>
      <c r="C13" s="439">
        <v>2101</v>
      </c>
      <c r="D13" s="438">
        <v>2101</v>
      </c>
      <c r="E13" s="438">
        <v>2101</v>
      </c>
      <c r="F13" s="438">
        <v>2101</v>
      </c>
      <c r="G13" s="50"/>
      <c r="H13" s="120"/>
      <c r="I13" s="120"/>
      <c r="J13" s="120"/>
      <c r="K13" s="104"/>
      <c r="L13" s="120"/>
      <c r="M13" s="120"/>
      <c r="N13" s="120"/>
      <c r="O13" s="120"/>
      <c r="P13" s="120"/>
      <c r="Q13" s="120"/>
    </row>
    <row r="14" spans="1:17" ht="15">
      <c r="A14" s="143" t="s">
        <v>205</v>
      </c>
      <c r="B14" s="440">
        <v>14246</v>
      </c>
      <c r="C14" s="441">
        <v>13877</v>
      </c>
      <c r="D14" s="440">
        <v>11039</v>
      </c>
      <c r="E14" s="440">
        <v>10910</v>
      </c>
      <c r="F14" s="440">
        <v>10986</v>
      </c>
      <c r="G14" s="50"/>
      <c r="H14" s="121"/>
      <c r="I14" s="121"/>
      <c r="J14" s="121"/>
      <c r="K14" s="121"/>
      <c r="L14" s="121"/>
      <c r="M14" s="121"/>
      <c r="N14" s="121"/>
      <c r="O14" s="121"/>
      <c r="P14" s="121"/>
      <c r="Q14" s="121"/>
    </row>
    <row r="15" spans="1:17" ht="15">
      <c r="A15" s="465" t="s">
        <v>106</v>
      </c>
      <c r="B15" s="465"/>
      <c r="C15" s="465"/>
      <c r="D15" s="465"/>
      <c r="E15" s="465"/>
      <c r="F15" s="465"/>
      <c r="G15" s="256"/>
      <c r="H15" s="256"/>
      <c r="I15" s="266"/>
      <c r="J15" s="40"/>
      <c r="K15" s="37"/>
      <c r="L15" s="35"/>
      <c r="M15" s="35"/>
      <c r="N15" s="35"/>
      <c r="P15" s="105"/>
    </row>
    <row r="16" spans="1:17" ht="45">
      <c r="A16" s="470" t="s">
        <v>363</v>
      </c>
      <c r="B16" s="33"/>
      <c r="C16" s="33"/>
      <c r="D16" s="33"/>
      <c r="E16" s="33"/>
      <c r="F16" s="33"/>
      <c r="G16" s="251"/>
      <c r="H16" s="251"/>
      <c r="I16" s="264"/>
      <c r="J16" s="40"/>
      <c r="K16" s="37"/>
      <c r="L16" s="35"/>
      <c r="M16" s="35"/>
      <c r="N16" s="35"/>
    </row>
    <row r="17" spans="1:14" ht="12.2" customHeight="1">
      <c r="A17" s="466"/>
      <c r="B17" s="466"/>
      <c r="C17" s="466"/>
      <c r="D17" s="466"/>
      <c r="E17" s="466"/>
      <c r="F17" s="466"/>
      <c r="G17" s="257"/>
      <c r="H17" s="33"/>
      <c r="I17" s="264"/>
      <c r="J17" s="40"/>
      <c r="K17" s="37"/>
      <c r="L17" s="35"/>
      <c r="M17" s="35"/>
      <c r="N17" s="35"/>
    </row>
    <row r="18" spans="1:14" ht="12.2" customHeight="1">
      <c r="A18" s="268"/>
      <c r="B18" s="450"/>
      <c r="C18" s="450"/>
      <c r="D18" s="450"/>
      <c r="E18" s="450"/>
      <c r="F18" s="450"/>
      <c r="G18" s="257"/>
      <c r="H18" s="33"/>
      <c r="I18" s="264"/>
      <c r="J18" s="40"/>
      <c r="K18" s="37"/>
      <c r="L18" s="35"/>
      <c r="M18" s="35"/>
      <c r="N18" s="35"/>
    </row>
    <row r="19" spans="1:14" ht="48.2" customHeight="1">
      <c r="A19" s="466"/>
      <c r="B19" s="466"/>
      <c r="C19" s="466"/>
      <c r="D19" s="466"/>
      <c r="E19" s="466"/>
      <c r="F19" s="466"/>
      <c r="G19" s="258"/>
      <c r="H19" s="450"/>
      <c r="I19" s="264"/>
      <c r="J19" s="40"/>
      <c r="K19" s="37"/>
      <c r="L19" s="35"/>
      <c r="M19" s="35"/>
      <c r="N19" s="35"/>
    </row>
    <row r="20" spans="1:14" ht="15">
      <c r="A20" s="450"/>
      <c r="B20" s="450"/>
      <c r="C20" s="450"/>
      <c r="D20" s="450"/>
      <c r="E20" s="450"/>
      <c r="F20" s="450"/>
      <c r="G20" s="258"/>
      <c r="H20" s="450"/>
      <c r="I20" s="264"/>
      <c r="J20" s="40"/>
      <c r="K20" s="37"/>
      <c r="L20" s="35"/>
      <c r="M20" s="35"/>
      <c r="N20" s="35"/>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32"/>
  <sheetViews>
    <sheetView showGridLines="0" zoomScaleNormal="100" zoomScaleSheetLayoutView="110" workbookViewId="0">
      <selection activeCell="M22" sqref="M22"/>
    </sheetView>
  </sheetViews>
  <sheetFormatPr defaultColWidth="9.140625" defaultRowHeight="12.75"/>
  <cols>
    <col min="1" max="1" width="30.85546875" style="22" customWidth="1"/>
    <col min="2" max="3" width="8" style="22" customWidth="1"/>
    <col min="4" max="7" width="8.42578125" style="22" customWidth="1"/>
    <col min="8" max="8" width="8.5703125" style="22" customWidth="1"/>
    <col min="9" max="9" width="5.5703125" style="22" bestFit="1" customWidth="1"/>
    <col min="10" max="10" width="26.5703125" style="22" customWidth="1"/>
    <col min="11" max="16384" width="9.140625" style="22"/>
  </cols>
  <sheetData>
    <row r="1" spans="1:8">
      <c r="A1" s="106" t="s">
        <v>221</v>
      </c>
      <c r="B1" s="7"/>
      <c r="C1" s="7"/>
      <c r="D1" s="7"/>
      <c r="E1" s="7"/>
      <c r="F1" s="7"/>
      <c r="G1" s="7"/>
      <c r="H1" s="7"/>
    </row>
    <row r="2" spans="1:8">
      <c r="A2" s="7"/>
      <c r="B2" s="7"/>
      <c r="C2" s="7"/>
      <c r="D2" s="7"/>
      <c r="E2" s="7"/>
      <c r="F2" s="7"/>
      <c r="G2" s="7"/>
      <c r="H2" s="7"/>
    </row>
    <row r="3" spans="1:8" s="19" customFormat="1">
      <c r="A3" s="3"/>
      <c r="B3" s="163"/>
      <c r="C3" s="163"/>
      <c r="D3" s="163"/>
      <c r="E3" s="163"/>
      <c r="F3" s="163"/>
      <c r="G3" s="163"/>
      <c r="H3" s="163"/>
    </row>
    <row r="4" spans="1:8" s="306" customFormat="1" ht="55.5" customHeight="1">
      <c r="A4" s="305"/>
      <c r="B4" s="356" t="s">
        <v>117</v>
      </c>
      <c r="C4" s="356" t="s">
        <v>118</v>
      </c>
      <c r="D4" s="356" t="s">
        <v>119</v>
      </c>
      <c r="E4" s="356" t="s">
        <v>120</v>
      </c>
      <c r="F4" s="356" t="s">
        <v>288</v>
      </c>
      <c r="G4" s="356" t="s">
        <v>121</v>
      </c>
      <c r="H4" s="49"/>
    </row>
    <row r="5" spans="1:8" s="72" customFormat="1" ht="11.25">
      <c r="A5" s="131" t="s">
        <v>233</v>
      </c>
      <c r="B5" s="146"/>
      <c r="C5" s="146"/>
      <c r="D5" s="146"/>
      <c r="E5" s="146"/>
      <c r="F5" s="146"/>
      <c r="G5" s="147"/>
      <c r="H5" s="6"/>
    </row>
    <row r="6" spans="1:8" s="72" customFormat="1" ht="11.25">
      <c r="A6" s="133" t="s">
        <v>59</v>
      </c>
      <c r="B6" s="146">
        <v>11280</v>
      </c>
      <c r="C6" s="146">
        <v>82178</v>
      </c>
      <c r="D6" s="146">
        <v>10531</v>
      </c>
      <c r="E6" s="146">
        <v>23471</v>
      </c>
      <c r="F6" s="146">
        <v>1362</v>
      </c>
      <c r="G6" s="147">
        <v>128822</v>
      </c>
      <c r="H6" s="6"/>
    </row>
    <row r="7" spans="1:8" s="72" customFormat="1" ht="12.95" customHeight="1">
      <c r="A7" s="133" t="s">
        <v>148</v>
      </c>
      <c r="B7" s="146">
        <v>834</v>
      </c>
      <c r="C7" s="146">
        <v>146701</v>
      </c>
      <c r="D7" s="146">
        <v>3549</v>
      </c>
      <c r="E7" s="146">
        <v>0</v>
      </c>
      <c r="F7" s="146">
        <v>0</v>
      </c>
      <c r="G7" s="147">
        <v>151084</v>
      </c>
      <c r="H7" s="6"/>
    </row>
    <row r="8" spans="1:8" s="72" customFormat="1" ht="22.5">
      <c r="A8" s="134" t="s">
        <v>132</v>
      </c>
      <c r="B8" s="146">
        <v>0</v>
      </c>
      <c r="C8" s="146">
        <v>-16358</v>
      </c>
      <c r="D8" s="146">
        <v>-5344</v>
      </c>
      <c r="E8" s="146">
        <v>-10884</v>
      </c>
      <c r="F8" s="146">
        <v>0</v>
      </c>
      <c r="G8" s="147">
        <v>-32586</v>
      </c>
      <c r="H8" s="6"/>
    </row>
    <row r="9" spans="1:8" s="72" customFormat="1" ht="22.5" customHeight="1">
      <c r="A9" s="134" t="s">
        <v>287</v>
      </c>
      <c r="B9" s="146">
        <v>-523</v>
      </c>
      <c r="C9" s="146">
        <v>-47640</v>
      </c>
      <c r="D9" s="146">
        <v>-2190</v>
      </c>
      <c r="E9" s="146">
        <v>0</v>
      </c>
      <c r="F9" s="146">
        <v>0</v>
      </c>
      <c r="G9" s="147">
        <v>-50353</v>
      </c>
      <c r="H9" s="6"/>
    </row>
    <row r="10" spans="1:8" s="72" customFormat="1" ht="11.25">
      <c r="A10" s="132" t="s">
        <v>60</v>
      </c>
      <c r="B10" s="357">
        <v>11591</v>
      </c>
      <c r="C10" s="357">
        <v>164881</v>
      </c>
      <c r="D10" s="357">
        <v>6546</v>
      </c>
      <c r="E10" s="357">
        <v>12587</v>
      </c>
      <c r="F10" s="357">
        <v>1362</v>
      </c>
      <c r="G10" s="357">
        <v>196967</v>
      </c>
      <c r="H10" s="6"/>
    </row>
    <row r="11" spans="1:8" s="72" customFormat="1" ht="11.25">
      <c r="A11" s="132" t="s">
        <v>61</v>
      </c>
      <c r="B11" s="146"/>
      <c r="C11" s="146"/>
      <c r="D11" s="146"/>
      <c r="E11" s="146"/>
      <c r="F11" s="146"/>
      <c r="G11" s="147"/>
      <c r="H11" s="69"/>
    </row>
    <row r="12" spans="1:8" s="72" customFormat="1" ht="22.5">
      <c r="A12" s="150" t="s">
        <v>133</v>
      </c>
      <c r="B12" s="146"/>
      <c r="C12" s="146"/>
      <c r="D12" s="146"/>
      <c r="E12" s="146"/>
      <c r="F12" s="146"/>
      <c r="G12" s="147"/>
      <c r="H12" s="6"/>
    </row>
    <row r="13" spans="1:8" s="72" customFormat="1" ht="11.25">
      <c r="A13" s="151" t="s">
        <v>124</v>
      </c>
      <c r="B13" s="146">
        <v>0</v>
      </c>
      <c r="C13" s="146">
        <v>430</v>
      </c>
      <c r="D13" s="146">
        <v>1350</v>
      </c>
      <c r="E13" s="146">
        <v>321</v>
      </c>
      <c r="F13" s="146">
        <v>0</v>
      </c>
      <c r="G13" s="147">
        <v>2101</v>
      </c>
      <c r="H13" s="6"/>
    </row>
    <row r="14" spans="1:8" s="72" customFormat="1" ht="22.5">
      <c r="A14" s="151" t="s">
        <v>134</v>
      </c>
      <c r="B14" s="146">
        <v>0</v>
      </c>
      <c r="C14" s="146">
        <v>2411</v>
      </c>
      <c r="D14" s="146">
        <v>7567</v>
      </c>
      <c r="E14" s="146">
        <v>1798</v>
      </c>
      <c r="F14" s="146">
        <v>0</v>
      </c>
      <c r="G14" s="147">
        <v>11776</v>
      </c>
      <c r="H14" s="6"/>
    </row>
    <row r="15" spans="1:8" s="72" customFormat="1" ht="11.25">
      <c r="A15" s="150" t="s">
        <v>75</v>
      </c>
      <c r="B15" s="307">
        <v>0</v>
      </c>
      <c r="C15" s="307">
        <v>2841</v>
      </c>
      <c r="D15" s="307">
        <v>8917</v>
      </c>
      <c r="E15" s="307">
        <v>2119</v>
      </c>
      <c r="F15" s="307">
        <v>0</v>
      </c>
      <c r="G15" s="307">
        <v>13877</v>
      </c>
      <c r="H15" s="6"/>
    </row>
    <row r="16" spans="1:8" s="72" customFormat="1" ht="11.25" customHeight="1">
      <c r="A16" s="150" t="s">
        <v>62</v>
      </c>
      <c r="B16" s="307"/>
      <c r="C16" s="307"/>
      <c r="D16" s="307"/>
      <c r="E16" s="307"/>
      <c r="F16" s="307"/>
      <c r="G16" s="307"/>
      <c r="H16" s="6"/>
    </row>
    <row r="17" spans="1:9" s="72" customFormat="1" ht="11.25">
      <c r="A17" s="151" t="s">
        <v>63</v>
      </c>
      <c r="B17" s="146">
        <v>0</v>
      </c>
      <c r="C17" s="146">
        <v>-6298</v>
      </c>
      <c r="D17" s="146">
        <v>-2139</v>
      </c>
      <c r="E17" s="146">
        <v>-4349</v>
      </c>
      <c r="F17" s="146">
        <v>0</v>
      </c>
      <c r="G17" s="147">
        <v>-12786</v>
      </c>
      <c r="H17" s="6"/>
    </row>
    <row r="18" spans="1:9" s="72" customFormat="1" ht="22.5">
      <c r="A18" s="151" t="s">
        <v>149</v>
      </c>
      <c r="B18" s="146">
        <v>-186</v>
      </c>
      <c r="C18" s="146">
        <v>-15994</v>
      </c>
      <c r="D18" s="146">
        <v>-987</v>
      </c>
      <c r="E18" s="146">
        <v>0</v>
      </c>
      <c r="F18" s="146">
        <v>0</v>
      </c>
      <c r="G18" s="147">
        <v>-17167</v>
      </c>
      <c r="H18" s="6"/>
    </row>
    <row r="19" spans="1:9" s="72" customFormat="1" ht="11.25">
      <c r="A19" s="150" t="s">
        <v>91</v>
      </c>
      <c r="B19" s="357">
        <v>-186</v>
      </c>
      <c r="C19" s="357">
        <v>-22292</v>
      </c>
      <c r="D19" s="357">
        <v>-3126</v>
      </c>
      <c r="E19" s="357">
        <v>-4349</v>
      </c>
      <c r="F19" s="357">
        <v>0</v>
      </c>
      <c r="G19" s="357">
        <v>-29953</v>
      </c>
      <c r="H19" s="6"/>
    </row>
    <row r="20" spans="1:9" s="72" customFormat="1" ht="11.25">
      <c r="A20" s="132" t="s">
        <v>234</v>
      </c>
      <c r="B20" s="146"/>
      <c r="C20" s="146"/>
      <c r="D20" s="146"/>
      <c r="E20" s="146"/>
      <c r="F20" s="146"/>
      <c r="G20" s="147"/>
      <c r="H20" s="6"/>
    </row>
    <row r="21" spans="1:9" s="72" customFormat="1" ht="11.25">
      <c r="A21" s="134" t="s">
        <v>64</v>
      </c>
      <c r="B21" s="146">
        <v>11280</v>
      </c>
      <c r="C21" s="146">
        <v>85019</v>
      </c>
      <c r="D21" s="146">
        <v>19448</v>
      </c>
      <c r="E21" s="146">
        <v>25590</v>
      </c>
      <c r="F21" s="146">
        <v>1362</v>
      </c>
      <c r="G21" s="147">
        <v>142699</v>
      </c>
    </row>
    <row r="22" spans="1:9" s="72" customFormat="1" ht="11.25">
      <c r="A22" s="134" t="s">
        <v>148</v>
      </c>
      <c r="B22" s="146">
        <v>834</v>
      </c>
      <c r="C22" s="146">
        <v>146701</v>
      </c>
      <c r="D22" s="146">
        <v>3549</v>
      </c>
      <c r="E22" s="146">
        <v>0</v>
      </c>
      <c r="F22" s="146">
        <v>0</v>
      </c>
      <c r="G22" s="147">
        <v>151084</v>
      </c>
    </row>
    <row r="23" spans="1:9" s="72" customFormat="1" ht="22.5">
      <c r="A23" s="134" t="s">
        <v>132</v>
      </c>
      <c r="B23" s="146">
        <v>0</v>
      </c>
      <c r="C23" s="146">
        <v>-22656</v>
      </c>
      <c r="D23" s="146">
        <v>-7483</v>
      </c>
      <c r="E23" s="146">
        <v>-15233</v>
      </c>
      <c r="F23" s="146">
        <v>0</v>
      </c>
      <c r="G23" s="147">
        <v>-45372</v>
      </c>
    </row>
    <row r="24" spans="1:9" s="72" customFormat="1" ht="22.5">
      <c r="A24" s="134" t="s">
        <v>287</v>
      </c>
      <c r="B24" s="146">
        <v>-709</v>
      </c>
      <c r="C24" s="146">
        <v>-63634</v>
      </c>
      <c r="D24" s="146">
        <v>-3177</v>
      </c>
      <c r="E24" s="146">
        <v>0</v>
      </c>
      <c r="F24" s="146">
        <v>0</v>
      </c>
      <c r="G24" s="147">
        <v>-67520</v>
      </c>
    </row>
    <row r="25" spans="1:9" ht="12" customHeight="1">
      <c r="A25" s="426" t="s">
        <v>65</v>
      </c>
      <c r="B25" s="357">
        <v>11405</v>
      </c>
      <c r="C25" s="357">
        <v>145430</v>
      </c>
      <c r="D25" s="357">
        <v>12337</v>
      </c>
      <c r="E25" s="357">
        <v>10357</v>
      </c>
      <c r="F25" s="357">
        <v>1362</v>
      </c>
      <c r="G25" s="357">
        <v>180891</v>
      </c>
      <c r="H25" s="308"/>
    </row>
    <row r="26" spans="1:9" ht="12" customHeight="1">
      <c r="A26" s="73"/>
      <c r="B26" s="73"/>
      <c r="C26" s="73"/>
      <c r="D26" s="73"/>
      <c r="E26" s="73"/>
      <c r="F26" s="73"/>
      <c r="G26" s="73"/>
      <c r="H26" s="73"/>
      <c r="I26"/>
    </row>
    <row r="27" spans="1:9" ht="22.5">
      <c r="A27" s="476" t="s">
        <v>106</v>
      </c>
    </row>
    <row r="28" spans="1:9" ht="56.25">
      <c r="A28" s="477" t="s">
        <v>364</v>
      </c>
    </row>
    <row r="29" spans="1:9" ht="56.25">
      <c r="A29" s="477" t="s">
        <v>365</v>
      </c>
    </row>
    <row r="30" spans="1:9">
      <c r="A30" s="478"/>
    </row>
    <row r="31" spans="1:9">
      <c r="A31" s="41"/>
    </row>
    <row r="32" spans="1:9">
      <c r="A32" s="260"/>
    </row>
  </sheetData>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FIN33506-1658115890-276724</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https://f1.prdmgd.finance.gov.au/sites/50033506/_layouts/15/DocIdRedir.aspx?ID=FIN33506-1658115890-276724</Url>
      <Description>FIN33506-1658115890-276724</Description>
    </_dlc_DocIdUr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731D0565-7BD6-4783-AD00-9EED0E574289}"/>
</file>

<file path=customXml/itemProps2.xml><?xml version="1.0" encoding="utf-8"?>
<ds:datastoreItem xmlns:ds="http://schemas.openxmlformats.org/officeDocument/2006/customXml" ds:itemID="{819B513A-D76E-4B26-A483-4D4456938679}"/>
</file>

<file path=customXml/itemProps3.xml><?xml version="1.0" encoding="utf-8"?>
<ds:datastoreItem xmlns:ds="http://schemas.openxmlformats.org/officeDocument/2006/customXml" ds:itemID="{6736A367-EEDA-4E88-A127-B9F086B1EFD6}"/>
</file>

<file path=customXml/itemProps4.xml><?xml version="1.0" encoding="utf-8"?>
<ds:datastoreItem xmlns:ds="http://schemas.openxmlformats.org/officeDocument/2006/customXml" ds:itemID="{E2F1AE2A-ECA6-44A2-9ACB-C3E3CBC480F0}"/>
</file>

<file path=customXml/itemProps5.xml><?xml version="1.0" encoding="utf-8"?>
<ds:datastoreItem xmlns:ds="http://schemas.openxmlformats.org/officeDocument/2006/customXml" ds:itemID="{59DF28DA-C12C-41E6-935E-E1D5BF27B14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vt:i4>
      </vt:variant>
    </vt:vector>
  </HeadingPairs>
  <TitlesOfParts>
    <vt:vector size="25" baseType="lpstr">
      <vt:lpstr>Table 1.1 Resourcing</vt:lpstr>
      <vt:lpstr>Table 1.2</vt:lpstr>
      <vt:lpstr>Table 2.1.1 Budgeted Expense</vt:lpstr>
      <vt:lpstr>Table 3.1 Dept IS</vt:lpstr>
      <vt:lpstr>Table 3.2 Dept BS</vt:lpstr>
      <vt:lpstr>Table 3.3 Dept equity</vt:lpstr>
      <vt:lpstr>Table 3.4 Dept CF</vt:lpstr>
      <vt:lpstr>Table 3.5 Dept CBS</vt:lpstr>
      <vt:lpstr>Table 3.6 Dept Assets</vt:lpstr>
      <vt:lpstr>Table 3.7 Admin IS</vt:lpstr>
      <vt:lpstr>Table 3.8 Admin BS</vt:lpstr>
      <vt:lpstr>Table 3.9 Admin CF</vt:lpstr>
      <vt:lpstr>Table 3.11 - Admin Assets</vt:lpstr>
      <vt:lpstr>'Table 1.1 Resourcing'!Print_Area</vt:lpstr>
      <vt:lpstr>'Table 2.1.1 Budgeted Expense'!Print_Area</vt:lpstr>
      <vt:lpstr>'Table 3.1 Dept IS'!Print_Area</vt:lpstr>
      <vt:lpstr>'Table 3.11 - Admin Assets'!Print_Area</vt:lpstr>
      <vt:lpstr>'Table 3.2 Dept BS'!Print_Area</vt:lpstr>
      <vt:lpstr>'Table 3.3 Dept equity'!Print_Area</vt:lpstr>
      <vt:lpstr>'Table 3.4 Dept CF'!Print_Area</vt:lpstr>
      <vt:lpstr>'Table 3.5 Dept CBS'!Print_Area</vt:lpstr>
      <vt:lpstr>'Table 3.6 Dept Assets'!Print_Area</vt:lpstr>
      <vt:lpstr>'Table 3.7 Admin IS'!Print_Area</vt:lpstr>
      <vt:lpstr>'Table 3.8 Admin BS'!Print_Area</vt:lpstr>
      <vt:lpstr>'Table 3.9 Admin CF'!Print_Area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2022-10-22T06:06:03Z</dcterms:created>
  <dcterms:modified xsi:type="dcterms:W3CDTF">2022-10-22T06:06:11Z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InitiatingEntity">
    <vt:lpwstr>2;#Department of Finance|fd660e8f-8f31-49bd-92a3-d31d4da31afe</vt:lpwstr>
  </property>
  <property fmtid="{D5CDD505-2E9C-101B-9397-08002B2CF9AE}" pid="5" name="ContentTypeId">
    <vt:lpwstr>0x010100B321FEA60C5BA343A52BC94EC00ABC9E0700B41D55FEFC2E954F919119111D872713</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8a283dab-b1e2-4066-a98d-71481e842f1b</vt:lpwstr>
  </property>
</Properties>
</file>