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Budget Branch\Budget 2022-23\PB Statements\October Budget\Portfolio Entities\1. For Finance\"/>
    </mc:Choice>
  </mc:AlternateContent>
  <bookViews>
    <workbookView xWindow="-30" yWindow="45" windowWidth="4020" windowHeight="5670" tabRatio="873" firstSheet="1" activeTab="1"/>
  </bookViews>
  <sheets>
    <sheet name="Input" sheetId="48" state="hidden" r:id="rId1"/>
    <sheet name="1.1 Resource Statement" sheetId="19" r:id="rId2"/>
    <sheet name="1.2 Measures" sheetId="34" r:id="rId3"/>
    <sheet name="2.1.1 Prog Exp" sheetId="7" r:id="rId4"/>
    <sheet name="3.1 Income Statement" sheetId="21" r:id="rId5"/>
    <sheet name="3.2 Balance Sheet" sheetId="12" r:id="rId6"/>
    <sheet name="3.3 Changes in Equity " sheetId="22" r:id="rId7"/>
    <sheet name="3.4 Cash Flow" sheetId="14" r:id="rId8"/>
    <sheet name="3.5 dept CBS" sheetId="16" r:id="rId9"/>
    <sheet name="3.6 dept assets" sheetId="35" r:id="rId10"/>
  </sheets>
  <definedNames>
    <definedName name="_xlnm.Print_Area" localSheetId="1">'1.1 Resource Statement'!$A$1:$C$30</definedName>
    <definedName name="_xlnm.Print_Area" localSheetId="2">'1.2 Measures'!$A$1:$G$15</definedName>
    <definedName name="_xlnm.Print_Area" localSheetId="3">'2.1.1 Prog Exp'!$A$1:$F$16</definedName>
    <definedName name="_xlnm.Print_Area" localSheetId="4">'3.1 Income Statement'!$A$1:$F$38</definedName>
    <definedName name="_xlnm.Print_Area" localSheetId="5">'3.2 Balance Sheet'!$A$1:$F$36</definedName>
    <definedName name="_xlnm.Print_Area" localSheetId="6">'3.3 Changes in Equity '!$A$1:$E$9</definedName>
    <definedName name="_xlnm.Print_Area" localSheetId="7">'3.4 Cash Flow'!$A$1:$F$35</definedName>
    <definedName name="_xlnm.Print_Area" localSheetId="8">'3.5 dept CBS'!$A$1:$F$18</definedName>
    <definedName name="_xlnm.Print_Area" localSheetId="9">'3.6 dept assets'!$A$1:$E$26</definedName>
    <definedName name="Z_D4786556_5610_4637_8BFC_AE78BCCB000A_.wvu.Cols" localSheetId="7" hidden="1">'3.4 Cash Flow'!#REF!</definedName>
    <definedName name="Z_E17A761E_E232_4B16_B081_29C59F6C978B_.wvu.Cols" localSheetId="7" hidden="1">'3.4 Cash Flow'!#REF!</definedName>
  </definedNames>
  <calcPr calcId="162913" concurrentCalc="0"/>
</workbook>
</file>

<file path=xl/calcChain.xml><?xml version="1.0" encoding="utf-8"?>
<calcChain xmlns="http://schemas.openxmlformats.org/spreadsheetml/2006/main">
  <c r="B4" i="48" l="1"/>
  <c r="B9" i="48"/>
  <c r="C4" i="48"/>
  <c r="F4" i="48"/>
  <c r="F9" i="48"/>
  <c r="E4" i="48"/>
  <c r="E9" i="48"/>
  <c r="D4" i="48"/>
  <c r="D9" i="48"/>
  <c r="C9" i="48"/>
</calcChain>
</file>

<file path=xl/sharedStrings.xml><?xml version="1.0" encoding="utf-8"?>
<sst xmlns="http://schemas.openxmlformats.org/spreadsheetml/2006/main" count="247" uniqueCount="202">
  <si>
    <t>Total annual appropriations</t>
  </si>
  <si>
    <t>Total funds from Government</t>
  </si>
  <si>
    <t>Interest</t>
  </si>
  <si>
    <t>Sale of goods and services</t>
  </si>
  <si>
    <t>Other</t>
  </si>
  <si>
    <t>Operating deficit (surplus)</t>
  </si>
  <si>
    <t>Total expenses for Outcome 1</t>
  </si>
  <si>
    <t>Appropriations</t>
  </si>
  <si>
    <t>EXPENSES</t>
  </si>
  <si>
    <t>Employee benefits</t>
  </si>
  <si>
    <t>Supplier expenses</t>
  </si>
  <si>
    <t>Depreciation and amortisation</t>
  </si>
  <si>
    <t>Total expenses</t>
  </si>
  <si>
    <t xml:space="preserve">LESS: </t>
  </si>
  <si>
    <t>OWN-SOURCE INCOME</t>
  </si>
  <si>
    <t>Other revenue</t>
  </si>
  <si>
    <t>Gains</t>
  </si>
  <si>
    <t>Total gains</t>
  </si>
  <si>
    <t>Total own-source income</t>
  </si>
  <si>
    <t>Revenue from Government</t>
  </si>
  <si>
    <t>ASSETS</t>
  </si>
  <si>
    <t>Financial assets</t>
  </si>
  <si>
    <t>Cash and cash equivalents</t>
  </si>
  <si>
    <t>Total financial assets</t>
  </si>
  <si>
    <t>Non-financial assets</t>
  </si>
  <si>
    <t>Land and buildings</t>
  </si>
  <si>
    <t>Total non-financial assets</t>
  </si>
  <si>
    <t>Total assets</t>
  </si>
  <si>
    <t>LIABILITIES</t>
  </si>
  <si>
    <t>Payables</t>
  </si>
  <si>
    <t>Suppliers</t>
  </si>
  <si>
    <t>Other payables</t>
  </si>
  <si>
    <t>Total payables</t>
  </si>
  <si>
    <t>Provisions</t>
  </si>
  <si>
    <t>Employees</t>
  </si>
  <si>
    <t>Other provisions</t>
  </si>
  <si>
    <t>Total provisions</t>
  </si>
  <si>
    <t>Total liabilities</t>
  </si>
  <si>
    <t>EQUITY</t>
  </si>
  <si>
    <t>Contributed equity</t>
  </si>
  <si>
    <t>Reserves</t>
  </si>
  <si>
    <t>Total equity</t>
  </si>
  <si>
    <t>OPERATING ACTIVITIES</t>
  </si>
  <si>
    <t>Cash received</t>
  </si>
  <si>
    <t>Goods and services</t>
  </si>
  <si>
    <t>Net GST received</t>
  </si>
  <si>
    <t>Other cash received</t>
  </si>
  <si>
    <t>Total cash received</t>
  </si>
  <si>
    <t>Cash used</t>
  </si>
  <si>
    <t>Net GST paid</t>
  </si>
  <si>
    <t>Total cash used</t>
  </si>
  <si>
    <t>INVESTING ACTIVITIES</t>
  </si>
  <si>
    <t>FINANCING ACTIVITIES</t>
  </si>
  <si>
    <t>Equity injections - Bill 2</t>
  </si>
  <si>
    <t>Total purchases</t>
  </si>
  <si>
    <t xml:space="preserve">Gross book value </t>
  </si>
  <si>
    <t>CAPITAL ASSET ADDITIONS</t>
  </si>
  <si>
    <t>Other movements</t>
  </si>
  <si>
    <t>Gross book value</t>
  </si>
  <si>
    <r>
      <t xml:space="preserve">Average </t>
    </r>
    <r>
      <rPr>
        <b/>
        <sz val="8"/>
        <rFont val="Arial"/>
        <family val="2"/>
      </rPr>
      <t>s</t>
    </r>
    <r>
      <rPr>
        <b/>
        <sz val="8"/>
        <color indexed="8"/>
        <rFont val="Arial"/>
        <family val="2"/>
      </rPr>
      <t xml:space="preserve">taffing </t>
    </r>
    <r>
      <rPr>
        <b/>
        <sz val="8"/>
        <rFont val="Arial"/>
        <family val="2"/>
      </rPr>
      <t>l</t>
    </r>
    <r>
      <rPr>
        <b/>
        <sz val="8"/>
        <color indexed="8"/>
        <rFont val="Arial"/>
        <family val="2"/>
      </rPr>
      <t>evel (number)</t>
    </r>
  </si>
  <si>
    <t>Total net resourcing for AIHW</t>
  </si>
  <si>
    <t>All figures are GST exclusive.</t>
  </si>
  <si>
    <t>Net assets</t>
  </si>
  <si>
    <t>OTHER COMPREHENSIVE INCOME</t>
  </si>
  <si>
    <t>Appropriation (equity injection)</t>
  </si>
  <si>
    <t>Total capital appropriations</t>
  </si>
  <si>
    <t>Closing net book balance</t>
  </si>
  <si>
    <t>Opening net book balance</t>
  </si>
  <si>
    <t>Depreciation/amortisation expense</t>
  </si>
  <si>
    <t>Purchase of non-financial assets</t>
  </si>
  <si>
    <t>Surplus (deficit) for the period</t>
  </si>
  <si>
    <t>By purchase - internal resources</t>
  </si>
  <si>
    <t>Property, plant and equipment</t>
  </si>
  <si>
    <t>Total items</t>
  </si>
  <si>
    <r>
      <t>Buildings</t>
    </r>
    <r>
      <rPr>
        <sz val="8"/>
        <rFont val="Arial"/>
        <family val="2"/>
      </rPr>
      <t xml:space="preserve"> 
$'000</t>
    </r>
  </si>
  <si>
    <r>
      <t xml:space="preserve">Intangibles 
</t>
    </r>
    <r>
      <rPr>
        <sz val="8"/>
        <rFont val="Arial"/>
        <family val="2"/>
      </rPr>
      <t>$'000</t>
    </r>
  </si>
  <si>
    <r>
      <t xml:space="preserve">Total 
</t>
    </r>
    <r>
      <rPr>
        <sz val="8"/>
        <rFont val="Arial"/>
        <family val="2"/>
      </rPr>
      <t>$'000</t>
    </r>
  </si>
  <si>
    <r>
      <rPr>
        <b/>
        <sz val="8"/>
        <color indexed="8"/>
        <rFont val="Arial"/>
        <family val="2"/>
      </rPr>
      <t xml:space="preserve">Retained earnings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</si>
  <si>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Asset revaluation reserve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</si>
  <si>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Contributed equity/
capital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</si>
  <si>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Total 
equity </t>
    </r>
    <r>
      <rPr>
        <sz val="8"/>
        <color indexed="8"/>
        <rFont val="Arial"/>
        <family val="2"/>
      </rPr>
      <t xml:space="preserve">
$'000</t>
    </r>
  </si>
  <si>
    <t>Australian Institute of Health and Welfare</t>
  </si>
  <si>
    <t>By purchase - appropriation equity</t>
  </si>
  <si>
    <t>Total other movements</t>
  </si>
  <si>
    <t>Total additions</t>
  </si>
  <si>
    <t>Program</t>
  </si>
  <si>
    <t>Amounts from other entities</t>
  </si>
  <si>
    <t>Total amounts received from related entities</t>
  </si>
  <si>
    <t>Total funds from other sources</t>
  </si>
  <si>
    <t>Opening balance/cash reserves at 1 July</t>
  </si>
  <si>
    <t>Amounts from the Portfolio Department</t>
  </si>
  <si>
    <t>Trade and other receivables</t>
  </si>
  <si>
    <t xml:space="preserve">
Funds from other sources</t>
  </si>
  <si>
    <t>Equity injection</t>
  </si>
  <si>
    <t>Total for Program 1.1</t>
  </si>
  <si>
    <t>Surplus (deficit)</t>
  </si>
  <si>
    <t>Amounts from related entities</t>
  </si>
  <si>
    <t>Total cash used to acquire asset</t>
  </si>
  <si>
    <t>CAPITAL APPROPRIATIONS</t>
  </si>
  <si>
    <t>Total revenue</t>
  </si>
  <si>
    <t>Revenue</t>
  </si>
  <si>
    <r>
      <t>Ordinary annual services</t>
    </r>
    <r>
      <rPr>
        <vertAlign val="superscript"/>
        <sz val="8"/>
        <rFont val="Arial"/>
        <family val="2"/>
      </rPr>
      <t xml:space="preserve"> (a)</t>
    </r>
  </si>
  <si>
    <t>Revenues from independent sources</t>
  </si>
  <si>
    <t>Sale of goods and rendering of services</t>
  </si>
  <si>
    <t xml:space="preserve">Net cost of (contribution by) services </t>
  </si>
  <si>
    <t>Surplus (deficit) attributable to the Australian Government</t>
  </si>
  <si>
    <t>Changes in asset revaluation reserves</t>
  </si>
  <si>
    <t>Total other comprehensive income (loss)</t>
  </si>
  <si>
    <t>Total comprehensive income (loss) attributable to the Australian Government</t>
  </si>
  <si>
    <t>Retained surpluses (accumulated deficits)</t>
  </si>
  <si>
    <t>Balance carried forward from previous period</t>
  </si>
  <si>
    <t>Net cash from (or used by) operating activities</t>
  </si>
  <si>
    <t>Purchase of property, plant and equipment and intangibles</t>
  </si>
  <si>
    <t>Net cash from (or used by)  investing activities</t>
  </si>
  <si>
    <t>Net cash from (or used by) financing activities</t>
  </si>
  <si>
    <t>Net increase (or decrease) in cash held</t>
  </si>
  <si>
    <t>Cash and cash equivalents at the beginning of the reporting period</t>
  </si>
  <si>
    <t>Cash and cash equivalents at the end of the reporting period</t>
  </si>
  <si>
    <t>Total new capital appropriations represented by:</t>
  </si>
  <si>
    <t>PURCHASE OF NON-FINANCIAL ASSETS</t>
  </si>
  <si>
    <t>Funded internally from departmental resources</t>
  </si>
  <si>
    <t>RECONCILIATION OF CASH USED TO ACQUIRE ASSETS TO ASSET MOVEMENT TABLE</t>
  </si>
  <si>
    <t>Estimated expenditure on new or replacement assets</t>
  </si>
  <si>
    <r>
      <t>Ordinary annual services</t>
    </r>
    <r>
      <rPr>
        <vertAlign val="superscript"/>
        <sz val="8"/>
        <color indexed="8"/>
        <rFont val="Arial"/>
        <family val="2"/>
      </rPr>
      <t xml:space="preserve"> (a)</t>
    </r>
  </si>
  <si>
    <r>
      <t xml:space="preserve">Funded by capital appropriations
 - equity injection </t>
    </r>
    <r>
      <rPr>
        <vertAlign val="superscript"/>
        <sz val="8"/>
        <rFont val="Arial"/>
        <family val="2"/>
      </rPr>
      <t>(a)</t>
    </r>
  </si>
  <si>
    <t>Total acquisitions of
 non-financial assets</t>
  </si>
  <si>
    <t>The AIHW is not directly appropriated as it is a corporate Commonwealth entity. Appropriations are made to the Department of Health, which are then paid to the AIHW and are considered 'departmental' for all purposes.</t>
  </si>
  <si>
    <t>Computer software</t>
  </si>
  <si>
    <t>Accumulated depreciation/ amortisation and impairment</t>
  </si>
  <si>
    <t>Interest bearing liabilities</t>
  </si>
  <si>
    <t>Interest on RoU</t>
  </si>
  <si>
    <t>Unearned revenue</t>
  </si>
  <si>
    <t>Leases</t>
  </si>
  <si>
    <t>Total interest bearing liabilities</t>
  </si>
  <si>
    <t>Lease principal repayments</t>
  </si>
  <si>
    <t>Gross book value - RoU</t>
  </si>
  <si>
    <t>By purchase - RoU</t>
  </si>
  <si>
    <t>Accumulated depreciation/ amortisation and impairment - RoU</t>
  </si>
  <si>
    <t>Depreciation/amortisation expense - RoU</t>
  </si>
  <si>
    <r>
      <t xml:space="preserve">2019-20
Estimated
actual
</t>
    </r>
    <r>
      <rPr>
        <sz val="8"/>
        <rFont val="Arial"/>
        <family val="2"/>
      </rPr>
      <t>$'000</t>
    </r>
  </si>
  <si>
    <r>
      <t xml:space="preserve">2020-21
Estimate
</t>
    </r>
    <r>
      <rPr>
        <sz val="8"/>
        <rFont val="Arial"/>
        <family val="2"/>
      </rPr>
      <t>$'000</t>
    </r>
  </si>
  <si>
    <t>Funds from Government annual appropriations</t>
  </si>
  <si>
    <t>RoU = Right-of-Use asset</t>
  </si>
  <si>
    <t>Note: Reconciliation of comprehensive income attributable to the agency</t>
  </si>
  <si>
    <t>Total comprehensive income (loss) attributable to the  Australian Government</t>
  </si>
  <si>
    <t>plus depreciation and amortisation expenses for RoU</t>
  </si>
  <si>
    <t>less lease principal repayments</t>
  </si>
  <si>
    <t>Total comprehensive income (loss) attributable to the agency</t>
  </si>
  <si>
    <t>Derived from current CBMS reports</t>
  </si>
  <si>
    <t>Inputs for tables - derived from above</t>
  </si>
  <si>
    <t>Used for Prog Expense, P&amp;L, Balance Sheet, Cash Flow and CBS</t>
  </si>
  <si>
    <t>Used for Resource Table</t>
  </si>
  <si>
    <t>Interest payments on lease liability</t>
  </si>
  <si>
    <t>Departmental payments</t>
  </si>
  <si>
    <r>
      <rPr>
        <vertAlign val="superscript"/>
        <sz val="8"/>
        <rFont val="Arial"/>
        <family val="2"/>
      </rPr>
      <t xml:space="preserve">(a) </t>
    </r>
    <r>
      <rPr>
        <sz val="8"/>
        <rFont val="Arial"/>
        <family val="2"/>
      </rPr>
      <t>Includes both current Bill 2 and prior Act 2, 4, 6 appropriations.</t>
    </r>
  </si>
  <si>
    <r>
      <t xml:space="preserve">Property, plant and equipment 
</t>
    </r>
    <r>
      <rPr>
        <sz val="8"/>
        <rFont val="Arial"/>
        <family val="2"/>
      </rPr>
      <t>$'000</t>
    </r>
  </si>
  <si>
    <t>Program 1.1: Develop, Collect, Analyse and Report High Quality National Health and Welfare Information and Statistics for Governments and the Community</t>
  </si>
  <si>
    <t>Total payments</t>
  </si>
  <si>
    <t>Opening balance as at 1 July 2022</t>
  </si>
  <si>
    <t>Estimated closing balance as at 30 June 2023</t>
  </si>
  <si>
    <t>As at 1 July 2022</t>
  </si>
  <si>
    <t>As at 30 June 2023</t>
  </si>
  <si>
    <r>
      <t xml:space="preserve">2021–22 Estimated actual
</t>
    </r>
    <r>
      <rPr>
        <sz val="8"/>
        <rFont val="Arial"/>
        <family val="2"/>
      </rPr>
      <t>$'000</t>
    </r>
  </si>
  <si>
    <r>
      <t xml:space="preserve">2022–23
Estimate
</t>
    </r>
    <r>
      <rPr>
        <sz val="8"/>
        <rFont val="Arial"/>
        <family val="2"/>
      </rPr>
      <t>$'000</t>
    </r>
  </si>
  <si>
    <t>2021–22</t>
  </si>
  <si>
    <t>2022–23</t>
  </si>
  <si>
    <r>
      <t xml:space="preserve">2021–22 
</t>
    </r>
    <r>
      <rPr>
        <sz val="8"/>
        <rFont val="Arial"/>
        <family val="2"/>
      </rPr>
      <t>$'000</t>
    </r>
  </si>
  <si>
    <r>
      <t xml:space="preserve">2022–23
</t>
    </r>
    <r>
      <rPr>
        <sz val="8"/>
        <rFont val="Arial"/>
        <family val="2"/>
      </rPr>
      <t>$'000</t>
    </r>
  </si>
  <si>
    <r>
      <t xml:space="preserve">2023–24
</t>
    </r>
    <r>
      <rPr>
        <sz val="8"/>
        <rFont val="Arial"/>
        <family val="2"/>
      </rPr>
      <t>$'000</t>
    </r>
  </si>
  <si>
    <r>
      <t xml:space="preserve">2024–25 
</t>
    </r>
    <r>
      <rPr>
        <sz val="8"/>
        <rFont val="Arial"/>
        <family val="2"/>
      </rPr>
      <t>$'000</t>
    </r>
  </si>
  <si>
    <r>
      <t xml:space="preserve">2025–26
</t>
    </r>
    <r>
      <rPr>
        <sz val="8"/>
        <rFont val="Arial"/>
        <family val="2"/>
      </rPr>
      <t>$'000</t>
    </r>
  </si>
  <si>
    <r>
      <t xml:space="preserve">2022–23
Budget
</t>
    </r>
    <r>
      <rPr>
        <sz val="8"/>
        <rFont val="Arial"/>
        <family val="2"/>
      </rPr>
      <t>$'000</t>
    </r>
  </si>
  <si>
    <r>
      <t xml:space="preserve">2023–24 Forward estimate
</t>
    </r>
    <r>
      <rPr>
        <sz val="8"/>
        <rFont val="Arial"/>
        <family val="2"/>
      </rPr>
      <t>$'000</t>
    </r>
  </si>
  <si>
    <r>
      <t xml:space="preserve">2024–25
Forward estimate
</t>
    </r>
    <r>
      <rPr>
        <sz val="8"/>
        <rFont val="Arial"/>
        <family val="2"/>
      </rPr>
      <t>$'000</t>
    </r>
  </si>
  <si>
    <r>
      <t xml:space="preserve">2025–26
Forward estimate
</t>
    </r>
    <r>
      <rPr>
        <sz val="8"/>
        <rFont val="Arial"/>
        <family val="2"/>
      </rPr>
      <t>$'000</t>
    </r>
  </si>
  <si>
    <r>
      <t xml:space="preserve">2021–22 </t>
    </r>
    <r>
      <rPr>
        <sz val="8"/>
        <rFont val="Arial"/>
        <family val="2"/>
      </rPr>
      <t>$'000</t>
    </r>
  </si>
  <si>
    <r>
      <t xml:space="preserve">2022–23 </t>
    </r>
    <r>
      <rPr>
        <sz val="8"/>
        <rFont val="Arial"/>
        <family val="2"/>
      </rPr>
      <t>$'000</t>
    </r>
  </si>
  <si>
    <r>
      <t>2023–24</t>
    </r>
    <r>
      <rPr>
        <sz val="8"/>
        <rFont val="Arial"/>
        <family val="2"/>
      </rPr>
      <t xml:space="preserve"> $'000</t>
    </r>
  </si>
  <si>
    <r>
      <t xml:space="preserve">2024–25 </t>
    </r>
    <r>
      <rPr>
        <sz val="8"/>
        <rFont val="Arial"/>
        <family val="2"/>
      </rPr>
      <t>$'000</t>
    </r>
  </si>
  <si>
    <r>
      <t xml:space="preserve">2025–26 </t>
    </r>
    <r>
      <rPr>
        <sz val="8"/>
        <rFont val="Arial"/>
        <family val="2"/>
      </rPr>
      <t>$'000</t>
    </r>
  </si>
  <si>
    <t>Write down and impairment of assets</t>
  </si>
  <si>
    <t>Table 1.2:  AIHW October 2022–23 Budget measures</t>
  </si>
  <si>
    <t>Table 1.1:  AIHW resource statement – Budget estimates for 2022–23 as at October Budget 2022</t>
  </si>
  <si>
    <r>
      <rPr>
        <vertAlign val="superscript"/>
        <sz val="8"/>
        <rFont val="Arial"/>
        <family val="2"/>
      </rPr>
      <t>(b)</t>
    </r>
    <r>
      <rPr>
        <sz val="8"/>
        <rFont val="Arial"/>
        <family val="2"/>
      </rPr>
      <t xml:space="preserve"> Appropriation Bill (No. 2) 2022–23.</t>
    </r>
  </si>
  <si>
    <r>
      <rPr>
        <vertAlign val="superscript"/>
        <sz val="8"/>
        <rFont val="Arial"/>
        <family val="2"/>
      </rPr>
      <t xml:space="preserve">(c) </t>
    </r>
    <r>
      <rPr>
        <sz val="8"/>
        <rFont val="Arial"/>
        <family val="2"/>
      </rPr>
      <t>Funding provided by a Government entity that is not specified within the annual appropriation bills as a payment to the corporate entity.</t>
    </r>
  </si>
  <si>
    <t>Outcome 1</t>
  </si>
  <si>
    <r>
      <t>Other services</t>
    </r>
    <r>
      <rPr>
        <vertAlign val="superscript"/>
        <sz val="8"/>
        <rFont val="Arial"/>
        <family val="2"/>
      </rPr>
      <t xml:space="preserve"> (b)</t>
    </r>
  </si>
  <si>
    <r>
      <t>Amounts received from related entities</t>
    </r>
    <r>
      <rPr>
        <b/>
        <vertAlign val="superscript"/>
        <sz val="8"/>
        <rFont val="Arial"/>
        <family val="2"/>
      </rPr>
      <t xml:space="preserve"> (c)</t>
    </r>
  </si>
  <si>
    <t>Part 1: Measures announced since the March 2022–23 Budget</t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</si>
  <si>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Appropriation Bill (No. 1) 2022–23</t>
    </r>
    <r>
      <rPr>
        <i/>
        <sz val="8"/>
        <rFont val="Arial"/>
        <family val="2"/>
      </rPr>
      <t>.</t>
    </r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</si>
  <si>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Appropriation Bill (No. 1) 2022–23.</t>
    </r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</si>
  <si>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AIHW is not the lead entity for these measures. AIHW impacts only are shown in this table.</t>
    </r>
  </si>
  <si>
    <t>`</t>
  </si>
  <si>
    <t>Table 2.1.1:  Budgeted expenses for Outcome 1</t>
  </si>
  <si>
    <t>Table 3.1:  Comprehensive income statement (showing net cost of services)
for the period ended 30 June</t>
  </si>
  <si>
    <t>Table 3.2:  Budgeted departmental balance sheet (as at 30 June)</t>
  </si>
  <si>
    <t>Table 3.3:  Departmental statement of changes in equity — summary of movement (Budget year 2022–23)</t>
  </si>
  <si>
    <t>Table 3.4:  Budgeted departmental statement of cash flows
(for the period ended 30 June)</t>
  </si>
  <si>
    <t>Table 3.5:  Departmental capital budget statement (for the period ended 30 June)</t>
  </si>
  <si>
    <t>Table 3.6:  Statement of departmental asset movements (Budget year 2022–23)</t>
  </si>
  <si>
    <r>
      <t xml:space="preserve">An Ambitious and Enduring APS Reform Plan </t>
    </r>
    <r>
      <rPr>
        <b/>
        <vertAlign val="superscript"/>
        <sz val="8"/>
        <rFont val="Arial"/>
        <family val="2"/>
      </rPr>
      <t>(a)</t>
    </r>
  </si>
  <si>
    <r>
      <t xml:space="preserve">Savings from External Labour, and Savings from Advertising, Travel and Legal 
Expenses </t>
    </r>
    <r>
      <rPr>
        <b/>
        <vertAlign val="superscript"/>
        <sz val="8"/>
        <rFont val="Arial"/>
        <family val="2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</si>
</sst>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_(* #,##0_);_(* \(#,##0\);_(* &quot;-&quot;_);_(@_)"/>
    <numFmt numFmtId="166" formatCode="#,###;\(#,###\);\-"/>
    <numFmt numFmtId="167" formatCode="#,##0.0"/>
    <numFmt numFmtId="168" formatCode="#,###\ ;\(#,###\);\-\ "/>
    <numFmt numFmtId="169" formatCode="#,##0_);&quot;(&quot;#,##0&quot;)&quot;;&quot;-&quot;_)"/>
    <numFmt numFmtId="170" formatCode="#,###.0;\(#,###.0\);\-"/>
  </numFmts>
  <fonts count="40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sz val="8"/>
      <color indexed="14"/>
      <name val="Arial"/>
      <family val="2"/>
    </font>
    <font>
      <sz val="8"/>
      <name val="Calibri"/>
      <family val="2"/>
    </font>
    <font>
      <sz val="8"/>
      <color indexed="8"/>
      <name val="Calibri"/>
      <family val="2"/>
    </font>
    <font>
      <b/>
      <vertAlign val="superscript"/>
      <sz val="8"/>
      <name val="Arial"/>
      <family val="2"/>
    </font>
    <font>
      <vertAlign val="superscript"/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8" tint="-0.249977111117893"/>
      <name val="Arial"/>
      <family val="2"/>
    </font>
    <font>
      <sz val="8"/>
      <color theme="3"/>
      <name val="Arial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  <font>
      <b/>
      <sz val="10"/>
      <color theme="0"/>
      <name val="Calibri"/>
      <family val="2"/>
    </font>
    <font>
      <b/>
      <sz val="11"/>
      <color theme="0"/>
      <name val="Calibri"/>
      <family val="2"/>
    </font>
    <font>
      <sz val="10"/>
      <color rgb="FF00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9" fillId="0" borderId="0"/>
    <xf numFmtId="0" fontId="6" fillId="0" borderId="0"/>
    <xf numFmtId="0" fontId="6" fillId="0" borderId="0"/>
  </cellStyleXfs>
  <cellXfs count="276">
    <xf numFmtId="0" fontId="0" fillId="0" borderId="0" xfId="0"/>
    <xf numFmtId="165" fontId="20" fillId="0" borderId="0" xfId="0" applyNumberFormat="1" applyFont="1" applyFill="1" applyBorder="1" applyAlignment="1" applyProtection="1">
      <alignment horizontal="right"/>
      <protection locked="0"/>
    </xf>
    <xf numFmtId="165" fontId="21" fillId="0" borderId="0" xfId="28" applyNumberFormat="1" applyFont="1" applyFill="1" applyBorder="1" applyAlignment="1" applyProtection="1">
      <alignment vertical="center"/>
      <protection locked="0"/>
    </xf>
    <xf numFmtId="0" fontId="2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 applyProtection="1">
      <protection locked="0"/>
    </xf>
    <xf numFmtId="166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 indent="1"/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 wrapText="1" indent="1"/>
      <protection locked="0"/>
    </xf>
    <xf numFmtId="166" fontId="20" fillId="0" borderId="0" xfId="0" applyNumberFormat="1" applyFont="1" applyBorder="1" applyAlignment="1" applyProtection="1">
      <alignment horizontal="right"/>
    </xf>
    <xf numFmtId="166" fontId="20" fillId="0" borderId="0" xfId="0" applyNumberFormat="1" applyFont="1" applyBorder="1" applyAlignment="1" applyProtection="1">
      <alignment horizontal="right" wrapText="1"/>
    </xf>
    <xf numFmtId="166" fontId="20" fillId="25" borderId="0" xfId="0" applyNumberFormat="1" applyFont="1" applyFill="1" applyBorder="1" applyAlignment="1" applyProtection="1">
      <alignment horizontal="right"/>
    </xf>
    <xf numFmtId="0" fontId="21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horizontal="right"/>
      <protection locked="0"/>
    </xf>
    <xf numFmtId="0" fontId="21" fillId="0" borderId="0" xfId="0" applyFont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wrapText="1"/>
      <protection locked="0"/>
    </xf>
    <xf numFmtId="0" fontId="20" fillId="0" borderId="0" xfId="0" applyFont="1" applyBorder="1" applyAlignment="1" applyProtection="1">
      <alignment horizontal="right"/>
    </xf>
    <xf numFmtId="0" fontId="12" fillId="0" borderId="0" xfId="0" applyFont="1" applyBorder="1" applyAlignment="1" applyProtection="1">
      <alignment horizontal="right"/>
    </xf>
    <xf numFmtId="0" fontId="21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right" vertical="center"/>
      <protection locked="0"/>
    </xf>
    <xf numFmtId="0" fontId="26" fillId="0" borderId="0" xfId="0" applyFont="1" applyAlignment="1" applyProtection="1">
      <alignment horizontal="right" vertical="center"/>
      <protection locked="0"/>
    </xf>
    <xf numFmtId="165" fontId="25" fillId="0" borderId="0" xfId="28" applyNumberFormat="1" applyFont="1" applyFill="1" applyBorder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24" borderId="0" xfId="0" applyFont="1" applyFill="1" applyProtection="1"/>
    <xf numFmtId="0" fontId="20" fillId="24" borderId="0" xfId="0" applyFont="1" applyFill="1" applyBorder="1" applyAlignment="1" applyProtection="1">
      <alignment wrapText="1"/>
    </xf>
    <xf numFmtId="0" fontId="20" fillId="24" borderId="0" xfId="0" applyFont="1" applyFill="1" applyBorder="1" applyProtection="1"/>
    <xf numFmtId="0" fontId="20" fillId="24" borderId="0" xfId="0" applyFont="1" applyFill="1" applyAlignment="1" applyProtection="1">
      <alignment wrapText="1"/>
    </xf>
    <xf numFmtId="0" fontId="20" fillId="0" borderId="0" xfId="0" applyFont="1" applyFill="1" applyAlignment="1" applyProtection="1">
      <alignment wrapText="1"/>
    </xf>
    <xf numFmtId="0" fontId="20" fillId="0" borderId="0" xfId="0" applyFont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 vertical="top" wrapText="1"/>
    </xf>
    <xf numFmtId="166" fontId="12" fillId="0" borderId="0" xfId="0" applyNumberFormat="1" applyFont="1" applyBorder="1" applyAlignment="1" applyProtection="1">
      <alignment horizontal="left"/>
    </xf>
    <xf numFmtId="166" fontId="31" fillId="0" borderId="0" xfId="0" applyNumberFormat="1" applyFont="1" applyBorder="1" applyAlignment="1" applyProtection="1">
      <alignment horizontal="right"/>
    </xf>
    <xf numFmtId="166" fontId="20" fillId="26" borderId="0" xfId="0" applyNumberFormat="1" applyFont="1" applyFill="1" applyBorder="1" applyAlignment="1" applyProtection="1">
      <alignment horizontal="right"/>
    </xf>
    <xf numFmtId="166" fontId="20" fillId="0" borderId="0" xfId="0" applyNumberFormat="1" applyFont="1" applyBorder="1" applyAlignment="1" applyProtection="1">
      <alignment horizontal="left" indent="1"/>
    </xf>
    <xf numFmtId="166" fontId="12" fillId="0" borderId="0" xfId="0" applyNumberFormat="1" applyFont="1" applyBorder="1" applyProtection="1"/>
    <xf numFmtId="166" fontId="20" fillId="0" borderId="0" xfId="0" applyNumberFormat="1" applyFont="1" applyAlignment="1" applyProtection="1">
      <alignment horizontal="left" indent="1"/>
    </xf>
    <xf numFmtId="166" fontId="20" fillId="0" borderId="0" xfId="0" applyNumberFormat="1" applyFont="1" applyProtection="1"/>
    <xf numFmtId="166" fontId="20" fillId="0" borderId="0" xfId="0" applyNumberFormat="1" applyFont="1" applyAlignment="1" applyProtection="1">
      <alignment horizontal="left" indent="2"/>
    </xf>
    <xf numFmtId="166" fontId="20" fillId="25" borderId="0" xfId="0" applyNumberFormat="1" applyFont="1" applyFill="1" applyBorder="1" applyAlignment="1" applyProtection="1">
      <alignment horizontal="right"/>
    </xf>
    <xf numFmtId="166" fontId="20" fillId="0" borderId="0" xfId="0" applyNumberFormat="1" applyFont="1" applyFill="1" applyBorder="1" applyAlignment="1" applyProtection="1">
      <alignment horizontal="right"/>
    </xf>
    <xf numFmtId="166" fontId="12" fillId="25" borderId="0" xfId="0" applyNumberFormat="1" applyFont="1" applyFill="1" applyBorder="1" applyAlignment="1" applyProtection="1">
      <alignment horizontal="right"/>
    </xf>
    <xf numFmtId="166" fontId="20" fillId="0" borderId="0" xfId="0" applyNumberFormat="1" applyFont="1" applyFill="1" applyBorder="1" applyAlignment="1" applyProtection="1">
      <alignment horizontal="left" indent="2"/>
    </xf>
    <xf numFmtId="166" fontId="20" fillId="0" borderId="0" xfId="0" applyNumberFormat="1" applyFont="1" applyFill="1" applyBorder="1" applyAlignment="1" applyProtection="1">
      <alignment horizontal="right"/>
    </xf>
    <xf numFmtId="166" fontId="12" fillId="25" borderId="0" xfId="0" applyNumberFormat="1" applyFont="1" applyFill="1" applyBorder="1" applyAlignment="1" applyProtection="1">
      <alignment horizontal="right"/>
    </xf>
    <xf numFmtId="166" fontId="20" fillId="25" borderId="0" xfId="0" applyNumberFormat="1" applyFont="1" applyFill="1" applyBorder="1" applyAlignment="1" applyProtection="1">
      <alignment horizontal="right"/>
    </xf>
    <xf numFmtId="166" fontId="12" fillId="0" borderId="0" xfId="0" applyNumberFormat="1" applyFont="1" applyFill="1" applyBorder="1" applyAlignment="1" applyProtection="1">
      <alignment horizontal="left"/>
    </xf>
    <xf numFmtId="166" fontId="20" fillId="0" borderId="0" xfId="0" applyNumberFormat="1" applyFont="1" applyFill="1" applyBorder="1" applyAlignment="1" applyProtection="1">
      <alignment horizontal="left" indent="1"/>
    </xf>
    <xf numFmtId="166" fontId="12" fillId="0" borderId="0" xfId="0" applyNumberFormat="1" applyFont="1" applyFill="1" applyBorder="1" applyAlignment="1" applyProtection="1">
      <alignment horizontal="left" indent="1"/>
    </xf>
    <xf numFmtId="166" fontId="12" fillId="0" borderId="0" xfId="0" applyNumberFormat="1" applyFont="1" applyFill="1" applyBorder="1" applyAlignment="1" applyProtection="1">
      <alignment horizontal="left" indent="2"/>
    </xf>
    <xf numFmtId="166" fontId="12" fillId="0" borderId="0" xfId="0" applyNumberFormat="1" applyFont="1" applyFill="1" applyBorder="1" applyAlignment="1" applyProtection="1">
      <alignment horizontal="left"/>
    </xf>
    <xf numFmtId="166" fontId="25" fillId="0" borderId="0" xfId="0" applyNumberFormat="1" applyFont="1" applyBorder="1" applyAlignment="1" applyProtection="1">
      <alignment horizontal="left"/>
    </xf>
    <xf numFmtId="166" fontId="25" fillId="0" borderId="0" xfId="0" applyNumberFormat="1" applyFont="1" applyBorder="1" applyAlignment="1" applyProtection="1">
      <alignment horizontal="left" indent="1"/>
    </xf>
    <xf numFmtId="166" fontId="21" fillId="0" borderId="0" xfId="0" applyNumberFormat="1" applyFont="1" applyBorder="1" applyAlignment="1" applyProtection="1">
      <alignment horizontal="left" indent="2"/>
    </xf>
    <xf numFmtId="166" fontId="25" fillId="0" borderId="0" xfId="0" applyNumberFormat="1" applyFont="1" applyBorder="1" applyAlignment="1" applyProtection="1">
      <alignment horizontal="left" indent="2"/>
    </xf>
    <xf numFmtId="166" fontId="25" fillId="0" borderId="0" xfId="0" applyNumberFormat="1" applyFont="1" applyBorder="1" applyAlignment="1" applyProtection="1">
      <alignment horizontal="left" indent="2"/>
    </xf>
    <xf numFmtId="166" fontId="25" fillId="0" borderId="0" xfId="0" applyNumberFormat="1" applyFont="1" applyBorder="1" applyAlignment="1" applyProtection="1">
      <alignment horizontal="left" indent="1"/>
    </xf>
    <xf numFmtId="166" fontId="21" fillId="0" borderId="0" xfId="0" applyNumberFormat="1" applyFont="1" applyBorder="1" applyAlignment="1" applyProtection="1">
      <alignment horizontal="left" indent="2"/>
    </xf>
    <xf numFmtId="166" fontId="21" fillId="0" borderId="0" xfId="0" applyNumberFormat="1" applyFont="1" applyBorder="1" applyAlignment="1" applyProtection="1">
      <alignment horizontal="left" indent="1"/>
    </xf>
    <xf numFmtId="166" fontId="21" fillId="0" borderId="0" xfId="28" applyNumberFormat="1" applyFont="1" applyBorder="1" applyAlignment="1" applyProtection="1">
      <alignment horizontal="right"/>
    </xf>
    <xf numFmtId="166" fontId="21" fillId="25" borderId="0" xfId="28" applyNumberFormat="1" applyFont="1" applyFill="1" applyBorder="1" applyAlignment="1" applyProtection="1">
      <alignment horizontal="right"/>
    </xf>
    <xf numFmtId="166" fontId="25" fillId="0" borderId="0" xfId="28" applyNumberFormat="1" applyFont="1" applyBorder="1" applyAlignment="1" applyProtection="1">
      <alignment horizontal="right"/>
    </xf>
    <xf numFmtId="166" fontId="25" fillId="0" borderId="0" xfId="28" applyNumberFormat="1" applyFont="1" applyBorder="1" applyAlignment="1" applyProtection="1">
      <alignment horizontal="right" vertical="center"/>
    </xf>
    <xf numFmtId="166" fontId="21" fillId="0" borderId="0" xfId="28" applyNumberFormat="1" applyFont="1" applyBorder="1" applyAlignment="1" applyProtection="1">
      <alignment horizontal="right" vertical="center"/>
    </xf>
    <xf numFmtId="166" fontId="25" fillId="0" borderId="0" xfId="0" applyNumberFormat="1" applyFont="1" applyFill="1" applyBorder="1" applyAlignment="1" applyProtection="1">
      <alignment horizontal="left"/>
    </xf>
    <xf numFmtId="166" fontId="21" fillId="0" borderId="0" xfId="0" applyNumberFormat="1" applyFont="1" applyFill="1" applyBorder="1" applyAlignment="1" applyProtection="1">
      <alignment horizontal="left" indent="1"/>
    </xf>
    <xf numFmtId="166" fontId="20" fillId="0" borderId="0" xfId="0" applyNumberFormat="1" applyFont="1" applyFill="1" applyBorder="1" applyAlignment="1" applyProtection="1">
      <alignment horizontal="left" indent="1"/>
    </xf>
    <xf numFmtId="166" fontId="20" fillId="0" borderId="0" xfId="28" applyNumberFormat="1" applyFont="1" applyFill="1" applyBorder="1" applyAlignment="1" applyProtection="1">
      <alignment horizontal="right"/>
    </xf>
    <xf numFmtId="166" fontId="25" fillId="0" borderId="0" xfId="28" applyNumberFormat="1" applyFont="1" applyFill="1" applyBorder="1" applyAlignment="1" applyProtection="1">
      <alignment horizontal="right"/>
    </xf>
    <xf numFmtId="166" fontId="25" fillId="0" borderId="0" xfId="0" applyNumberFormat="1" applyFont="1" applyBorder="1" applyAlignment="1" applyProtection="1">
      <alignment horizontal="left" indent="2"/>
    </xf>
    <xf numFmtId="166" fontId="21" fillId="25" borderId="0" xfId="28" applyNumberFormat="1" applyFont="1" applyFill="1" applyBorder="1" applyAlignment="1" applyProtection="1">
      <alignment horizontal="right" vertical="center"/>
    </xf>
    <xf numFmtId="166" fontId="20" fillId="24" borderId="0" xfId="0" applyNumberFormat="1" applyFont="1" applyFill="1" applyAlignment="1" applyProtection="1">
      <alignment horizontal="left" indent="1"/>
    </xf>
    <xf numFmtId="166" fontId="12" fillId="24" borderId="0" xfId="0" applyNumberFormat="1" applyFont="1" applyFill="1" applyAlignment="1" applyProtection="1">
      <alignment horizontal="left" indent="1"/>
    </xf>
    <xf numFmtId="166" fontId="12" fillId="24" borderId="0" xfId="0" applyNumberFormat="1" applyFont="1" applyFill="1" applyAlignment="1" applyProtection="1">
      <alignment horizontal="left"/>
    </xf>
    <xf numFmtId="166" fontId="20" fillId="24" borderId="0" xfId="0" applyNumberFormat="1" applyFont="1" applyFill="1" applyAlignment="1" applyProtection="1">
      <alignment horizontal="right"/>
    </xf>
    <xf numFmtId="166" fontId="20" fillId="0" borderId="0" xfId="0" applyNumberFormat="1" applyFont="1" applyFill="1" applyAlignment="1" applyProtection="1">
      <alignment horizontal="right"/>
    </xf>
    <xf numFmtId="166" fontId="20" fillId="0" borderId="0" xfId="0" applyNumberFormat="1" applyFont="1" applyFill="1" applyAlignment="1" applyProtection="1">
      <alignment horizontal="left" indent="1"/>
    </xf>
    <xf numFmtId="166" fontId="12" fillId="0" borderId="0" xfId="0" applyNumberFormat="1" applyFont="1" applyFill="1" applyAlignment="1" applyProtection="1">
      <alignment horizontal="left" indent="1"/>
    </xf>
    <xf numFmtId="166" fontId="12" fillId="0" borderId="0" xfId="0" applyNumberFormat="1" applyFont="1" applyFill="1" applyAlignment="1" applyProtection="1">
      <alignment horizontal="right"/>
    </xf>
    <xf numFmtId="166" fontId="12" fillId="0" borderId="0" xfId="0" applyNumberFormat="1" applyFont="1" applyFill="1" applyAlignment="1" applyProtection="1">
      <alignment horizontal="left"/>
    </xf>
    <xf numFmtId="167" fontId="20" fillId="0" borderId="0" xfId="0" applyNumberFormat="1" applyFont="1" applyBorder="1" applyAlignment="1" applyProtection="1">
      <alignment horizontal="right"/>
    </xf>
    <xf numFmtId="166" fontId="12" fillId="26" borderId="0" xfId="0" applyNumberFormat="1" applyFont="1" applyFill="1" applyBorder="1" applyAlignment="1" applyProtection="1">
      <alignment horizontal="left"/>
    </xf>
    <xf numFmtId="166" fontId="12" fillId="26" borderId="0" xfId="0" applyNumberFormat="1" applyFont="1" applyFill="1" applyBorder="1" applyAlignment="1" applyProtection="1">
      <alignment horizontal="right"/>
    </xf>
    <xf numFmtId="166" fontId="12" fillId="0" borderId="11" xfId="0" applyNumberFormat="1" applyFont="1" applyBorder="1" applyAlignment="1" applyProtection="1">
      <alignment horizontal="right" wrapText="1"/>
    </xf>
    <xf numFmtId="166" fontId="12" fillId="0" borderId="12" xfId="0" applyNumberFormat="1" applyFont="1" applyBorder="1" applyAlignment="1" applyProtection="1">
      <alignment horizontal="right"/>
    </xf>
    <xf numFmtId="166" fontId="12" fillId="25" borderId="12" xfId="0" applyNumberFormat="1" applyFont="1" applyFill="1" applyBorder="1" applyAlignment="1" applyProtection="1">
      <alignment horizontal="right"/>
    </xf>
    <xf numFmtId="168" fontId="12" fillId="0" borderId="15" xfId="0" applyNumberFormat="1" applyFont="1" applyFill="1" applyBorder="1" applyAlignment="1">
      <alignment horizontal="right" wrapText="1"/>
    </xf>
    <xf numFmtId="168" fontId="12" fillId="25" borderId="15" xfId="0" applyNumberFormat="1" applyFont="1" applyFill="1" applyBorder="1" applyAlignment="1">
      <alignment horizontal="right" wrapText="1"/>
    </xf>
    <xf numFmtId="0" fontId="20" fillId="0" borderId="0" xfId="0" applyFont="1" applyProtection="1">
      <protection locked="0"/>
    </xf>
    <xf numFmtId="166" fontId="20" fillId="25" borderId="12" xfId="0" applyNumberFormat="1" applyFont="1" applyFill="1" applyBorder="1" applyAlignment="1" applyProtection="1">
      <alignment horizontal="right"/>
    </xf>
    <xf numFmtId="166" fontId="20" fillId="0" borderId="12" xfId="0" applyNumberFormat="1" applyFont="1" applyBorder="1" applyAlignment="1" applyProtection="1">
      <alignment horizontal="right"/>
    </xf>
    <xf numFmtId="166" fontId="25" fillId="0" borderId="12" xfId="0" applyNumberFormat="1" applyFont="1" applyBorder="1" applyAlignment="1" applyProtection="1">
      <alignment horizontal="left"/>
    </xf>
    <xf numFmtId="166" fontId="21" fillId="0" borderId="11" xfId="0" applyNumberFormat="1" applyFont="1" applyBorder="1" applyAlignment="1" applyProtection="1">
      <alignment horizontal="left"/>
    </xf>
    <xf numFmtId="166" fontId="25" fillId="0" borderId="12" xfId="0" applyNumberFormat="1" applyFont="1" applyBorder="1" applyAlignment="1" applyProtection="1">
      <alignment horizontal="left"/>
    </xf>
    <xf numFmtId="166" fontId="12" fillId="0" borderId="13" xfId="0" applyNumberFormat="1" applyFont="1" applyFill="1" applyBorder="1" applyAlignment="1" applyProtection="1">
      <alignment horizontal="right"/>
    </xf>
    <xf numFmtId="166" fontId="12" fillId="25" borderId="13" xfId="0" applyNumberFormat="1" applyFont="1" applyFill="1" applyBorder="1" applyAlignment="1" applyProtection="1">
      <alignment horizontal="right"/>
    </xf>
    <xf numFmtId="0" fontId="25" fillId="0" borderId="0" xfId="0" applyFont="1" applyBorder="1" applyAlignment="1" applyProtection="1">
      <alignment vertical="center"/>
    </xf>
    <xf numFmtId="166" fontId="12" fillId="0" borderId="12" xfId="0" applyNumberFormat="1" applyFont="1" applyFill="1" applyBorder="1" applyAlignment="1" applyProtection="1">
      <alignment horizontal="right"/>
    </xf>
    <xf numFmtId="166" fontId="12" fillId="25" borderId="12" xfId="0" applyNumberFormat="1" applyFont="1" applyFill="1" applyBorder="1" applyAlignment="1" applyProtection="1">
      <alignment horizontal="right"/>
    </xf>
    <xf numFmtId="166" fontId="12" fillId="0" borderId="10" xfId="0" applyNumberFormat="1" applyFont="1" applyFill="1" applyBorder="1" applyAlignment="1" applyProtection="1">
      <alignment horizontal="right"/>
    </xf>
    <xf numFmtId="166" fontId="12" fillId="25" borderId="10" xfId="0" applyNumberFormat="1" applyFont="1" applyFill="1" applyBorder="1" applyAlignment="1" applyProtection="1">
      <alignment horizontal="right"/>
    </xf>
    <xf numFmtId="166" fontId="12" fillId="0" borderId="12" xfId="0" applyNumberFormat="1" applyFont="1" applyFill="1" applyBorder="1" applyAlignment="1" applyProtection="1">
      <alignment horizontal="right"/>
    </xf>
    <xf numFmtId="166" fontId="12" fillId="25" borderId="12" xfId="0" applyNumberFormat="1" applyFont="1" applyFill="1" applyBorder="1" applyAlignment="1" applyProtection="1">
      <alignment horizontal="right"/>
    </xf>
    <xf numFmtId="166" fontId="25" fillId="0" borderId="12" xfId="28" applyNumberFormat="1" applyFont="1" applyBorder="1" applyAlignment="1" applyProtection="1">
      <alignment horizontal="right"/>
    </xf>
    <xf numFmtId="166" fontId="25" fillId="25" borderId="12" xfId="28" applyNumberFormat="1" applyFont="1" applyFill="1" applyBorder="1" applyAlignment="1" applyProtection="1">
      <alignment horizontal="right"/>
    </xf>
    <xf numFmtId="166" fontId="25" fillId="0" borderId="12" xfId="0" applyNumberFormat="1" applyFont="1" applyBorder="1" applyAlignment="1" applyProtection="1">
      <alignment horizontal="left" indent="1"/>
    </xf>
    <xf numFmtId="0" fontId="25" fillId="0" borderId="12" xfId="0" applyFont="1" applyBorder="1" applyAlignment="1" applyProtection="1">
      <alignment vertical="center"/>
    </xf>
    <xf numFmtId="0" fontId="21" fillId="0" borderId="12" xfId="0" applyFont="1" applyBorder="1" applyAlignment="1" applyProtection="1">
      <alignment horizontal="right" vertical="center"/>
    </xf>
    <xf numFmtId="166" fontId="21" fillId="0" borderId="0" xfId="0" applyNumberFormat="1" applyFont="1" applyFill="1" applyBorder="1" applyAlignment="1" applyProtection="1">
      <alignment horizontal="right"/>
    </xf>
    <xf numFmtId="166" fontId="12" fillId="0" borderId="12" xfId="28" applyNumberFormat="1" applyFont="1" applyBorder="1" applyAlignment="1" applyProtection="1">
      <alignment horizontal="right"/>
    </xf>
    <xf numFmtId="166" fontId="20" fillId="0" borderId="12" xfId="0" applyNumberFormat="1" applyFont="1" applyFill="1" applyBorder="1" applyProtection="1"/>
    <xf numFmtId="166" fontId="20" fillId="0" borderId="12" xfId="0" applyNumberFormat="1" applyFont="1" applyFill="1" applyBorder="1" applyAlignment="1" applyProtection="1">
      <alignment horizontal="right"/>
    </xf>
    <xf numFmtId="166" fontId="20" fillId="0" borderId="0" xfId="0" applyNumberFormat="1" applyFont="1" applyFill="1" applyBorder="1" applyAlignment="1" applyProtection="1">
      <alignment horizontal="right"/>
    </xf>
    <xf numFmtId="166" fontId="12" fillId="0" borderId="12" xfId="0" applyNumberFormat="1" applyFont="1" applyFill="1" applyBorder="1" applyAlignment="1" applyProtection="1">
      <alignment horizontal="left" indent="1"/>
    </xf>
    <xf numFmtId="0" fontId="20" fillId="0" borderId="0" xfId="0" applyFont="1" applyFill="1" applyProtection="1">
      <protection locked="0"/>
    </xf>
    <xf numFmtId="166" fontId="12" fillId="0" borderId="10" xfId="0" applyNumberFormat="1" applyFont="1" applyFill="1" applyBorder="1" applyAlignment="1" applyProtection="1">
      <alignment horizontal="right" wrapText="1"/>
    </xf>
    <xf numFmtId="166" fontId="12" fillId="0" borderId="0" xfId="0" applyNumberFormat="1" applyFont="1" applyFill="1" applyBorder="1" applyAlignment="1" applyProtection="1">
      <alignment horizontal="right" wrapText="1"/>
    </xf>
    <xf numFmtId="166" fontId="20" fillId="0" borderId="11" xfId="0" applyNumberFormat="1" applyFont="1" applyFill="1" applyBorder="1" applyAlignment="1" applyProtection="1">
      <alignment horizontal="right" wrapText="1"/>
    </xf>
    <xf numFmtId="166" fontId="21" fillId="0" borderId="0" xfId="0" applyNumberFormat="1" applyFont="1" applyFill="1" applyBorder="1" applyAlignment="1" applyProtection="1">
      <alignment horizontal="right" wrapText="1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protection locked="0"/>
    </xf>
    <xf numFmtId="166" fontId="20" fillId="0" borderId="11" xfId="0" applyNumberFormat="1" applyFont="1" applyBorder="1" applyAlignment="1" applyProtection="1">
      <alignment horizontal="right"/>
    </xf>
    <xf numFmtId="166" fontId="12" fillId="0" borderId="0" xfId="0" applyNumberFormat="1" applyFont="1" applyBorder="1" applyAlignment="1" applyProtection="1">
      <alignment horizontal="left" indent="1"/>
    </xf>
    <xf numFmtId="166" fontId="20" fillId="0" borderId="0" xfId="0" applyNumberFormat="1" applyFont="1" applyBorder="1" applyAlignment="1" applyProtection="1">
      <alignment horizontal="left" indent="2"/>
    </xf>
    <xf numFmtId="166" fontId="20" fillId="27" borderId="0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protection locked="0"/>
    </xf>
    <xf numFmtId="166" fontId="12" fillId="0" borderId="12" xfId="0" applyNumberFormat="1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166" fontId="12" fillId="0" borderId="0" xfId="0" applyNumberFormat="1" applyFont="1" applyFill="1" applyBorder="1" applyAlignment="1" applyProtection="1">
      <alignment horizontal="right" vertical="top"/>
    </xf>
    <xf numFmtId="0" fontId="12" fillId="0" borderId="0" xfId="0" applyFont="1" applyFill="1" applyProtection="1">
      <protection locked="0"/>
    </xf>
    <xf numFmtId="0" fontId="20" fillId="0" borderId="0" xfId="0" applyFont="1" applyFill="1" applyAlignment="1" applyProtection="1">
      <protection locked="0"/>
    </xf>
    <xf numFmtId="3" fontId="20" fillId="0" borderId="0" xfId="0" applyNumberFormat="1" applyFont="1" applyFill="1" applyProtection="1"/>
    <xf numFmtId="3" fontId="20" fillId="0" borderId="0" xfId="0" applyNumberFormat="1" applyFont="1" applyFill="1" applyAlignment="1" applyProtection="1">
      <alignment horizontal="right"/>
    </xf>
    <xf numFmtId="0" fontId="20" fillId="0" borderId="0" xfId="0" applyFont="1" applyFill="1" applyAlignment="1" applyProtection="1">
      <alignment horizontal="right"/>
      <protection locked="0"/>
    </xf>
    <xf numFmtId="0" fontId="20" fillId="0" borderId="0" xfId="0" applyFont="1" applyProtection="1">
      <protection locked="0"/>
    </xf>
    <xf numFmtId="0" fontId="20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8" fillId="0" borderId="0" xfId="0" applyFont="1" applyProtection="1">
      <protection locked="0"/>
    </xf>
    <xf numFmtId="0" fontId="28" fillId="26" borderId="0" xfId="0" applyFont="1" applyFill="1" applyProtection="1">
      <protection locked="0"/>
    </xf>
    <xf numFmtId="166" fontId="20" fillId="0" borderId="0" xfId="0" applyNumberFormat="1" applyFont="1" applyAlignment="1" applyProtection="1">
      <alignment horizontal="left" indent="1"/>
    </xf>
    <xf numFmtId="166" fontId="21" fillId="0" borderId="10" xfId="0" applyNumberFormat="1" applyFont="1" applyFill="1" applyBorder="1" applyAlignment="1" applyProtection="1">
      <alignment horizontal="right" wrapText="1"/>
    </xf>
    <xf numFmtId="166" fontId="21" fillId="0" borderId="10" xfId="0" applyNumberFormat="1" applyFont="1" applyBorder="1" applyAlignment="1" applyProtection="1">
      <alignment horizontal="right" wrapText="1"/>
    </xf>
    <xf numFmtId="169" fontId="20" fillId="0" borderId="0" xfId="0" applyNumberFormat="1" applyFont="1" applyFill="1" applyProtection="1"/>
    <xf numFmtId="166" fontId="21" fillId="0" borderId="0" xfId="0" applyNumberFormat="1" applyFont="1" applyFill="1" applyAlignment="1" applyProtection="1">
      <alignment horizontal="left" indent="1"/>
    </xf>
    <xf numFmtId="166" fontId="25" fillId="0" borderId="0" xfId="0" applyNumberFormat="1" applyFont="1" applyFill="1" applyBorder="1" applyAlignment="1" applyProtection="1">
      <alignment horizontal="right"/>
    </xf>
    <xf numFmtId="166" fontId="25" fillId="0" borderId="10" xfId="0" applyNumberFormat="1" applyFont="1" applyBorder="1" applyAlignment="1" applyProtection="1">
      <alignment horizontal="right"/>
    </xf>
    <xf numFmtId="0" fontId="21" fillId="0" borderId="0" xfId="0" applyFont="1" applyFill="1" applyProtection="1">
      <protection locked="0"/>
    </xf>
    <xf numFmtId="166" fontId="25" fillId="0" borderId="0" xfId="0" applyNumberFormat="1" applyFont="1" applyFill="1" applyAlignment="1" applyProtection="1">
      <alignment horizontal="left" indent="1"/>
    </xf>
    <xf numFmtId="166" fontId="12" fillId="25" borderId="12" xfId="28" applyNumberFormat="1" applyFont="1" applyFill="1" applyBorder="1" applyAlignment="1" applyProtection="1">
      <alignment horizontal="right"/>
    </xf>
    <xf numFmtId="166" fontId="12" fillId="0" borderId="10" xfId="0" applyNumberFormat="1" applyFont="1" applyBorder="1" applyAlignment="1" applyProtection="1">
      <alignment horizontal="right" wrapText="1"/>
    </xf>
    <xf numFmtId="166" fontId="12" fillId="25" borderId="10" xfId="0" applyNumberFormat="1" applyFont="1" applyFill="1" applyBorder="1" applyAlignment="1" applyProtection="1">
      <alignment horizontal="right" wrapText="1"/>
    </xf>
    <xf numFmtId="166" fontId="20" fillId="0" borderId="0" xfId="0" applyNumberFormat="1" applyFont="1" applyProtection="1">
      <protection locked="0"/>
    </xf>
    <xf numFmtId="166" fontId="12" fillId="0" borderId="0" xfId="0" applyNumberFormat="1" applyFont="1" applyBorder="1" applyAlignment="1" applyProtection="1">
      <alignment horizontal="right"/>
    </xf>
    <xf numFmtId="166" fontId="12" fillId="0" borderId="0" xfId="0" applyNumberFormat="1" applyFont="1" applyFill="1" applyBorder="1" applyAlignment="1" applyProtection="1">
      <alignment horizontal="right"/>
    </xf>
    <xf numFmtId="166" fontId="20" fillId="0" borderId="0" xfId="28" applyNumberFormat="1" applyFont="1" applyBorder="1" applyAlignment="1" applyProtection="1">
      <alignment horizontal="right"/>
    </xf>
    <xf numFmtId="166" fontId="20" fillId="25" borderId="0" xfId="28" applyNumberFormat="1" applyFont="1" applyFill="1" applyBorder="1" applyAlignment="1" applyProtection="1">
      <alignment horizontal="right"/>
    </xf>
    <xf numFmtId="166" fontId="12" fillId="0" borderId="11" xfId="0" applyNumberFormat="1" applyFont="1" applyFill="1" applyBorder="1" applyAlignment="1" applyProtection="1">
      <alignment horizontal="right"/>
    </xf>
    <xf numFmtId="166" fontId="20" fillId="25" borderId="11" xfId="0" applyNumberFormat="1" applyFont="1" applyFill="1" applyBorder="1" applyAlignment="1" applyProtection="1">
      <alignment horizontal="right"/>
    </xf>
    <xf numFmtId="166" fontId="20" fillId="0" borderId="11" xfId="0" applyNumberFormat="1" applyFont="1" applyFill="1" applyBorder="1" applyAlignment="1" applyProtection="1">
      <alignment horizontal="right"/>
    </xf>
    <xf numFmtId="166" fontId="25" fillId="0" borderId="0" xfId="0" applyNumberFormat="1" applyFont="1" applyBorder="1" applyAlignment="1" applyProtection="1">
      <alignment horizontal="left"/>
    </xf>
    <xf numFmtId="166" fontId="20" fillId="0" borderId="0" xfId="0" applyNumberFormat="1" applyFont="1" applyFill="1" applyBorder="1" applyAlignment="1" applyProtection="1">
      <alignment horizontal="right"/>
    </xf>
    <xf numFmtId="166" fontId="31" fillId="0" borderId="0" xfId="28" applyNumberFormat="1" applyFont="1" applyFill="1" applyBorder="1" applyAlignment="1" applyProtection="1">
      <alignment horizontal="right"/>
    </xf>
    <xf numFmtId="166" fontId="20" fillId="0" borderId="0" xfId="0" applyNumberFormat="1" applyFont="1" applyBorder="1" applyAlignment="1" applyProtection="1">
      <alignment horizontal="left" indent="3"/>
    </xf>
    <xf numFmtId="170" fontId="12" fillId="0" borderId="0" xfId="0" applyNumberFormat="1" applyFont="1" applyBorder="1" applyAlignment="1" applyProtection="1">
      <alignment horizontal="left" indent="2"/>
    </xf>
    <xf numFmtId="166" fontId="12" fillId="0" borderId="0" xfId="0" applyNumberFormat="1" applyFont="1" applyBorder="1" applyAlignment="1" applyProtection="1">
      <alignment horizontal="left" indent="2"/>
    </xf>
    <xf numFmtId="166" fontId="25" fillId="0" borderId="0" xfId="0" applyNumberFormat="1" applyFont="1" applyBorder="1" applyAlignment="1" applyProtection="1">
      <alignment horizontal="left" indent="1"/>
    </xf>
    <xf numFmtId="166" fontId="12" fillId="0" borderId="0" xfId="0" applyNumberFormat="1" applyFont="1" applyFill="1" applyBorder="1" applyAlignment="1" applyProtection="1">
      <alignment horizontal="left" indent="1"/>
    </xf>
    <xf numFmtId="166" fontId="12" fillId="0" borderId="10" xfId="28" applyNumberFormat="1" applyFont="1" applyBorder="1" applyAlignment="1" applyProtection="1">
      <alignment horizontal="right"/>
    </xf>
    <xf numFmtId="166" fontId="12" fillId="25" borderId="10" xfId="28" applyNumberFormat="1" applyFont="1" applyFill="1" applyBorder="1" applyAlignment="1" applyProtection="1">
      <alignment horizontal="right"/>
    </xf>
    <xf numFmtId="166" fontId="12" fillId="0" borderId="0" xfId="28" applyNumberFormat="1" applyFont="1" applyBorder="1" applyAlignment="1" applyProtection="1">
      <alignment horizontal="right"/>
    </xf>
    <xf numFmtId="166" fontId="12" fillId="25" borderId="0" xfId="28" applyNumberFormat="1" applyFont="1" applyFill="1" applyBorder="1" applyAlignment="1" applyProtection="1">
      <alignment horizontal="right"/>
    </xf>
    <xf numFmtId="166" fontId="33" fillId="0" borderId="0" xfId="28" applyNumberFormat="1" applyFont="1" applyBorder="1" applyAlignment="1" applyProtection="1">
      <alignment horizontal="right"/>
    </xf>
    <xf numFmtId="166" fontId="33" fillId="25" borderId="0" xfId="28" applyNumberFormat="1" applyFont="1" applyFill="1" applyBorder="1" applyAlignment="1" applyProtection="1">
      <alignment horizontal="right"/>
    </xf>
    <xf numFmtId="166" fontId="12" fillId="0" borderId="12" xfId="28" applyNumberFormat="1" applyFont="1" applyFill="1" applyBorder="1" applyAlignment="1" applyProtection="1">
      <alignment horizontal="right"/>
    </xf>
    <xf numFmtId="166" fontId="20" fillId="25" borderId="0" xfId="28" applyNumberFormat="1" applyFont="1" applyFill="1" applyBorder="1" applyAlignment="1" applyProtection="1">
      <alignment horizontal="right" vertical="center"/>
    </xf>
    <xf numFmtId="166" fontId="20" fillId="0" borderId="0" xfId="28" applyNumberFormat="1" applyFont="1" applyBorder="1" applyAlignment="1" applyProtection="1">
      <alignment horizontal="right" vertical="center"/>
    </xf>
    <xf numFmtId="166" fontId="20" fillId="24" borderId="0" xfId="0" applyNumberFormat="1" applyFont="1" applyFill="1" applyBorder="1" applyAlignment="1" applyProtection="1">
      <alignment horizontal="left" indent="1"/>
    </xf>
    <xf numFmtId="169" fontId="12" fillId="0" borderId="0" xfId="0" applyNumberFormat="1" applyFont="1" applyFill="1" applyBorder="1" applyAlignment="1">
      <alignment horizontal="left" indent="2"/>
    </xf>
    <xf numFmtId="166" fontId="12" fillId="0" borderId="0" xfId="0" applyNumberFormat="1" applyFont="1" applyBorder="1" applyAlignment="1" applyProtection="1">
      <alignment horizontal="left" indent="1"/>
    </xf>
    <xf numFmtId="166" fontId="12" fillId="0" borderId="0" xfId="0" applyNumberFormat="1" applyFont="1" applyBorder="1" applyAlignment="1" applyProtection="1">
      <alignment horizontal="left" wrapText="1" indent="1"/>
    </xf>
    <xf numFmtId="166" fontId="20" fillId="0" borderId="0" xfId="0" applyNumberFormat="1" applyFont="1" applyAlignment="1" applyProtection="1">
      <alignment horizontal="left" wrapText="1" indent="1"/>
    </xf>
    <xf numFmtId="166" fontId="20" fillId="0" borderId="0" xfId="0" applyNumberFormat="1" applyFont="1" applyFill="1" applyBorder="1" applyAlignment="1" applyProtection="1">
      <alignment horizontal="left" wrapText="1" indent="2"/>
    </xf>
    <xf numFmtId="166" fontId="12" fillId="0" borderId="0" xfId="0" applyNumberFormat="1" applyFont="1" applyFill="1" applyBorder="1" applyAlignment="1" applyProtection="1">
      <alignment horizontal="left" wrapText="1"/>
    </xf>
    <xf numFmtId="166" fontId="20" fillId="0" borderId="0" xfId="0" applyNumberFormat="1" applyFont="1" applyFill="1" applyBorder="1" applyAlignment="1" applyProtection="1">
      <alignment horizontal="left" wrapText="1" indent="1"/>
    </xf>
    <xf numFmtId="166" fontId="12" fillId="0" borderId="0" xfId="0" applyNumberFormat="1" applyFont="1" applyFill="1" applyBorder="1" applyAlignment="1" applyProtection="1">
      <alignment horizontal="left" wrapText="1" indent="1"/>
    </xf>
    <xf numFmtId="166" fontId="12" fillId="0" borderId="12" xfId="0" applyNumberFormat="1" applyFont="1" applyFill="1" applyBorder="1" applyAlignment="1" applyProtection="1">
      <alignment horizontal="left" wrapText="1"/>
    </xf>
    <xf numFmtId="166" fontId="21" fillId="0" borderId="0" xfId="0" applyNumberFormat="1" applyFont="1" applyBorder="1" applyAlignment="1" applyProtection="1">
      <alignment horizontal="left" wrapText="1" indent="1"/>
    </xf>
    <xf numFmtId="166" fontId="21" fillId="0" borderId="0" xfId="0" applyNumberFormat="1" applyFont="1" applyFill="1" applyBorder="1" applyAlignment="1" applyProtection="1">
      <alignment horizontal="left" wrapText="1" indent="1"/>
    </xf>
    <xf numFmtId="166" fontId="25" fillId="0" borderId="12" xfId="0" applyNumberFormat="1" applyFont="1" applyBorder="1" applyAlignment="1" applyProtection="1">
      <alignment horizontal="left" wrapText="1"/>
    </xf>
    <xf numFmtId="166" fontId="25" fillId="0" borderId="0" xfId="0" applyNumberFormat="1" applyFont="1" applyBorder="1" applyAlignment="1" applyProtection="1">
      <alignment horizontal="left" wrapText="1" indent="1"/>
    </xf>
    <xf numFmtId="166" fontId="25" fillId="0" borderId="0" xfId="0" applyNumberFormat="1" applyFont="1" applyBorder="1" applyAlignment="1" applyProtection="1">
      <alignment horizontal="left" wrapText="1" indent="1"/>
    </xf>
    <xf numFmtId="166" fontId="12" fillId="24" borderId="0" xfId="0" applyNumberFormat="1" applyFont="1" applyFill="1" applyAlignment="1" applyProtection="1">
      <alignment horizontal="left" wrapText="1"/>
    </xf>
    <xf numFmtId="166" fontId="20" fillId="0" borderId="0" xfId="0" applyNumberFormat="1" applyFont="1" applyFill="1" applyBorder="1" applyAlignment="1" applyProtection="1">
      <alignment horizontal="left" wrapText="1" indent="1"/>
    </xf>
    <xf numFmtId="166" fontId="20" fillId="24" borderId="0" xfId="0" applyNumberFormat="1" applyFont="1" applyFill="1" applyAlignment="1" applyProtection="1">
      <alignment horizontal="left" wrapText="1" indent="1"/>
    </xf>
    <xf numFmtId="166" fontId="12" fillId="24" borderId="0" xfId="0" applyNumberFormat="1" applyFont="1" applyFill="1" applyBorder="1" applyAlignment="1" applyProtection="1">
      <alignment horizontal="left" wrapText="1" indent="1"/>
    </xf>
    <xf numFmtId="166" fontId="12" fillId="24" borderId="0" xfId="0" applyNumberFormat="1" applyFont="1" applyFill="1" applyBorder="1" applyAlignment="1" applyProtection="1">
      <alignment horizontal="left" wrapText="1"/>
    </xf>
    <xf numFmtId="166" fontId="12" fillId="24" borderId="12" xfId="0" applyNumberFormat="1" applyFont="1" applyFill="1" applyBorder="1" applyAlignment="1" applyProtection="1">
      <alignment horizontal="left" wrapText="1" indent="1"/>
    </xf>
    <xf numFmtId="166" fontId="20" fillId="0" borderId="0" xfId="0" applyNumberFormat="1" applyFont="1" applyFill="1" applyAlignment="1" applyProtection="1">
      <alignment horizontal="left" wrapText="1" indent="1"/>
    </xf>
    <xf numFmtId="166" fontId="12" fillId="0" borderId="0" xfId="0" applyNumberFormat="1" applyFont="1" applyFill="1" applyAlignment="1" applyProtection="1">
      <alignment horizontal="left" wrapText="1" indent="1"/>
    </xf>
    <xf numFmtId="169" fontId="12" fillId="0" borderId="10" xfId="0" applyNumberFormat="1" applyFont="1" applyBorder="1" applyAlignment="1">
      <alignment horizontal="right" wrapText="1"/>
    </xf>
    <xf numFmtId="169" fontId="12" fillId="25" borderId="10" xfId="0" applyNumberFormat="1" applyFont="1" applyFill="1" applyBorder="1" applyAlignment="1">
      <alignment horizontal="right" wrapText="1"/>
    </xf>
    <xf numFmtId="166" fontId="21" fillId="0" borderId="0" xfId="0" applyNumberFormat="1" applyFont="1" applyAlignment="1" applyProtection="1">
      <alignment horizontal="left" indent="2"/>
    </xf>
    <xf numFmtId="166" fontId="21" fillId="0" borderId="0" xfId="0" applyNumberFormat="1" applyFont="1" applyFill="1" applyBorder="1" applyAlignment="1" applyProtection="1">
      <alignment horizontal="left" indent="2"/>
    </xf>
    <xf numFmtId="166" fontId="21" fillId="0" borderId="0" xfId="0" applyNumberFormat="1" applyFont="1" applyFill="1" applyBorder="1" applyAlignment="1" applyProtection="1">
      <alignment horizontal="left" indent="2"/>
    </xf>
    <xf numFmtId="166" fontId="21" fillId="0" borderId="0" xfId="0" applyNumberFormat="1" applyFont="1" applyFill="1" applyBorder="1" applyAlignment="1" applyProtection="1">
      <alignment horizontal="left" wrapText="1" indent="2"/>
    </xf>
    <xf numFmtId="166" fontId="20" fillId="0" borderId="0" xfId="0" applyNumberFormat="1" applyFont="1" applyFill="1" applyAlignment="1" applyProtection="1">
      <alignment horizontal="left" indent="2"/>
    </xf>
    <xf numFmtId="166" fontId="21" fillId="0" borderId="0" xfId="0" applyNumberFormat="1" applyFont="1" applyFill="1" applyBorder="1" applyAlignment="1" applyProtection="1">
      <alignment horizontal="left" wrapText="1" indent="1"/>
    </xf>
    <xf numFmtId="166" fontId="12" fillId="0" borderId="10" xfId="0" applyNumberFormat="1" applyFont="1" applyFill="1" applyBorder="1" applyAlignment="1" applyProtection="1">
      <alignment horizontal="right"/>
    </xf>
    <xf numFmtId="166" fontId="12" fillId="25" borderId="10" xfId="0" applyNumberFormat="1" applyFont="1" applyFill="1" applyBorder="1" applyAlignment="1" applyProtection="1">
      <alignment horizontal="right"/>
    </xf>
    <xf numFmtId="166" fontId="12" fillId="0" borderId="11" xfId="0" applyNumberFormat="1" applyFont="1" applyBorder="1" applyAlignment="1" applyProtection="1">
      <alignment horizontal="right"/>
    </xf>
    <xf numFmtId="166" fontId="12" fillId="0" borderId="12" xfId="0" applyNumberFormat="1" applyFont="1" applyBorder="1" applyAlignment="1" applyProtection="1">
      <alignment horizontal="left"/>
    </xf>
    <xf numFmtId="166" fontId="20" fillId="0" borderId="12" xfId="0" applyNumberFormat="1" applyFont="1" applyBorder="1" applyAlignment="1" applyProtection="1">
      <alignment horizontal="right"/>
    </xf>
    <xf numFmtId="166" fontId="25" fillId="0" borderId="10" xfId="28" applyNumberFormat="1" applyFont="1" applyBorder="1" applyAlignment="1" applyProtection="1">
      <alignment horizontal="right"/>
    </xf>
    <xf numFmtId="166" fontId="25" fillId="0" borderId="10" xfId="28" applyNumberFormat="1" applyFont="1" applyFill="1" applyBorder="1" applyAlignment="1" applyProtection="1">
      <alignment horizontal="right"/>
    </xf>
    <xf numFmtId="0" fontId="32" fillId="26" borderId="0" xfId="0" applyFont="1" applyFill="1" applyAlignment="1">
      <alignment horizontal="left" wrapText="1" indent="1"/>
    </xf>
    <xf numFmtId="166" fontId="21" fillId="0" borderId="0" xfId="0" applyNumberFormat="1" applyFont="1" applyAlignment="1" applyProtection="1">
      <alignment vertical="center"/>
      <protection locked="0"/>
    </xf>
    <xf numFmtId="0" fontId="0" fillId="0" borderId="0" xfId="0"/>
    <xf numFmtId="166" fontId="20" fillId="0" borderId="11" xfId="0" applyNumberFormat="1" applyFont="1" applyBorder="1" applyAlignment="1" applyProtection="1">
      <alignment horizontal="right" wrapText="1"/>
    </xf>
    <xf numFmtId="166" fontId="12" fillId="0" borderId="0" xfId="0" applyNumberFormat="1" applyFont="1" applyFill="1" applyBorder="1" applyAlignment="1" applyProtection="1">
      <alignment horizontal="left" wrapText="1"/>
    </xf>
    <xf numFmtId="166" fontId="25" fillId="0" borderId="0" xfId="0" applyNumberFormat="1" applyFont="1" applyBorder="1" applyAlignment="1" applyProtection="1">
      <alignment horizontal="right"/>
    </xf>
    <xf numFmtId="166" fontId="12" fillId="25" borderId="0" xfId="0" applyNumberFormat="1" applyFont="1" applyFill="1" applyBorder="1" applyAlignment="1" applyProtection="1">
      <alignment horizontal="right" wrapText="1"/>
    </xf>
    <xf numFmtId="166" fontId="12" fillId="0" borderId="0" xfId="0" applyNumberFormat="1" applyFont="1" applyBorder="1" applyAlignment="1" applyProtection="1">
      <alignment horizontal="right" wrapText="1"/>
    </xf>
    <xf numFmtId="166" fontId="21" fillId="0" borderId="0" xfId="0" applyNumberFormat="1" applyFont="1" applyAlignment="1" applyProtection="1">
      <alignment horizontal="left" wrapText="1" indent="1"/>
    </xf>
    <xf numFmtId="166" fontId="20" fillId="0" borderId="0" xfId="0" applyNumberFormat="1" applyFont="1" applyFill="1" applyBorder="1" applyAlignment="1" applyProtection="1">
      <alignment horizontal="right"/>
    </xf>
    <xf numFmtId="166" fontId="12" fillId="0" borderId="12" xfId="0" applyNumberFormat="1" applyFont="1" applyFill="1" applyBorder="1" applyAlignment="1" applyProtection="1">
      <alignment horizontal="left" wrapText="1"/>
    </xf>
    <xf numFmtId="0" fontId="36" fillId="0" borderId="0" xfId="0" applyFont="1"/>
    <xf numFmtId="0" fontId="0" fillId="0" borderId="0" xfId="0" applyAlignment="1">
      <alignment wrapText="1"/>
    </xf>
    <xf numFmtId="0" fontId="35" fillId="0" borderId="0" xfId="0" applyFont="1" applyAlignment="1">
      <alignment horizontal="right" vertical="center"/>
    </xf>
    <xf numFmtId="0" fontId="38" fillId="28" borderId="0" xfId="0" applyFont="1" applyFill="1"/>
    <xf numFmtId="0" fontId="0" fillId="0" borderId="0" xfId="0" applyAlignment="1">
      <alignment vertical="center" wrapText="1"/>
    </xf>
    <xf numFmtId="0" fontId="0" fillId="0" borderId="0" xfId="0"/>
    <xf numFmtId="166" fontId="20" fillId="0" borderId="0" xfId="0" applyNumberFormat="1" applyFont="1" applyFill="1" applyBorder="1" applyAlignment="1" applyProtection="1"/>
    <xf numFmtId="166" fontId="21" fillId="0" borderId="0" xfId="28" applyNumberFormat="1" applyFont="1" applyFill="1" applyBorder="1" applyAlignment="1" applyProtection="1">
      <alignment horizontal="right"/>
    </xf>
    <xf numFmtId="166" fontId="20" fillId="0" borderId="0" xfId="44" applyNumberFormat="1" applyFont="1" applyBorder="1" applyAlignment="1" applyProtection="1">
      <alignment horizontal="right" vertical="top"/>
    </xf>
    <xf numFmtId="166" fontId="12" fillId="0" borderId="0" xfId="45" applyNumberFormat="1" applyFont="1" applyBorder="1" applyAlignment="1" applyProtection="1">
      <alignment horizontal="right"/>
    </xf>
    <xf numFmtId="168" fontId="12" fillId="0" borderId="0" xfId="44" applyNumberFormat="1" applyFont="1" applyFill="1" applyBorder="1" applyAlignment="1">
      <alignment horizontal="right" wrapText="1"/>
    </xf>
    <xf numFmtId="0" fontId="34" fillId="0" borderId="0" xfId="0" applyFont="1" applyAlignment="1" applyProtection="1">
      <alignment horizontal="center"/>
      <protection locked="0"/>
    </xf>
    <xf numFmtId="166" fontId="20" fillId="25" borderId="0" xfId="0" applyNumberFormat="1" applyFont="1" applyFill="1" applyBorder="1" applyAlignment="1" applyProtection="1"/>
    <xf numFmtId="166" fontId="20" fillId="25" borderId="14" xfId="0" applyNumberFormat="1" applyFont="1" applyFill="1" applyBorder="1" applyAlignment="1" applyProtection="1">
      <alignment horizontal="right"/>
    </xf>
    <xf numFmtId="166" fontId="31" fillId="0" borderId="12" xfId="28" applyNumberFormat="1" applyFont="1" applyFill="1" applyBorder="1" applyAlignment="1" applyProtection="1">
      <alignment horizontal="right"/>
    </xf>
    <xf numFmtId="166" fontId="20" fillId="0" borderId="13" xfId="0" applyNumberFormat="1" applyFont="1" applyFill="1" applyBorder="1" applyAlignment="1" applyProtection="1">
      <alignment horizontal="right"/>
    </xf>
    <xf numFmtId="0" fontId="12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28" fillId="0" borderId="0" xfId="0" applyFont="1" applyAlignment="1" applyProtection="1">
      <alignment vertical="center"/>
      <protection locked="0"/>
    </xf>
    <xf numFmtId="166" fontId="20" fillId="0" borderId="0" xfId="0" applyNumberFormat="1" applyFont="1" applyFill="1" applyBorder="1" applyAlignment="1" applyProtection="1">
      <alignment horizontal="right" wrapText="1"/>
    </xf>
    <xf numFmtId="166" fontId="21" fillId="0" borderId="11" xfId="0" applyNumberFormat="1" applyFont="1" applyBorder="1" applyAlignment="1" applyProtection="1"/>
    <xf numFmtId="0" fontId="37" fillId="28" borderId="0" xfId="0" applyFont="1" applyFill="1" applyAlignment="1">
      <alignment horizontal="center" wrapText="1"/>
    </xf>
    <xf numFmtId="0" fontId="12" fillId="0" borderId="0" xfId="0" applyFont="1" applyAlignment="1" applyProtection="1">
      <alignment horizontal="left" wrapText="1"/>
    </xf>
    <xf numFmtId="0" fontId="20" fillId="0" borderId="0" xfId="0" applyFont="1" applyBorder="1" applyAlignment="1" applyProtection="1">
      <alignment horizontal="left" wrapText="1"/>
    </xf>
    <xf numFmtId="0" fontId="20" fillId="0" borderId="0" xfId="43" applyFont="1" applyBorder="1" applyAlignment="1" applyProtection="1">
      <alignment horizontal="left" wrapText="1"/>
    </xf>
    <xf numFmtId="0" fontId="20" fillId="0" borderId="0" xfId="0" applyFont="1" applyAlignment="1" applyProtection="1">
      <alignment horizontal="left" wrapText="1"/>
    </xf>
    <xf numFmtId="0" fontId="20" fillId="0" borderId="0" xfId="0" applyFont="1" applyBorder="1" applyAlignment="1" applyProtection="1">
      <alignment horizontal="left"/>
    </xf>
    <xf numFmtId="166" fontId="12" fillId="0" borderId="0" xfId="48" applyNumberFormat="1" applyFont="1" applyFill="1" applyBorder="1" applyAlignment="1" applyProtection="1">
      <alignment horizontal="left" wrapText="1"/>
    </xf>
    <xf numFmtId="0" fontId="20" fillId="0" borderId="0" xfId="44" applyFont="1" applyAlignment="1" applyProtection="1">
      <alignment horizontal="left" wrapText="1"/>
      <protection locked="0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Alignment="1" applyProtection="1">
      <alignment wrapText="1"/>
    </xf>
    <xf numFmtId="0" fontId="20" fillId="0" borderId="0" xfId="0" applyFont="1" applyAlignment="1" applyProtection="1">
      <alignment wrapText="1"/>
    </xf>
    <xf numFmtId="166" fontId="12" fillId="0" borderId="0" xfId="0" applyNumberFormat="1" applyFont="1" applyAlignment="1" applyProtection="1">
      <alignment horizontal="left" wrapText="1"/>
    </xf>
    <xf numFmtId="0" fontId="12" fillId="0" borderId="0" xfId="0" applyFont="1" applyBorder="1" applyAlignment="1" applyProtection="1">
      <alignment horizontal="left" wrapText="1"/>
    </xf>
    <xf numFmtId="166" fontId="25" fillId="0" borderId="0" xfId="0" applyNumberFormat="1" applyFont="1" applyBorder="1" applyAlignment="1" applyProtection="1">
      <alignment horizontal="left"/>
    </xf>
    <xf numFmtId="0" fontId="25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wrapText="1"/>
    </xf>
    <xf numFmtId="0" fontId="12" fillId="24" borderId="0" xfId="0" applyFont="1" applyFill="1" applyAlignment="1" applyProtection="1">
      <alignment horizontal="left"/>
    </xf>
    <xf numFmtId="0" fontId="25" fillId="0" borderId="0" xfId="0" applyFont="1" applyFill="1" applyAlignment="1" applyProtection="1">
      <alignment horizontal="left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47"/>
    <cellStyle name="Neutral" xfId="37" builtinId="28" customBuiltin="1"/>
    <cellStyle name="Normal" xfId="0" builtinId="0"/>
    <cellStyle name="Normal 2" xfId="43"/>
    <cellStyle name="Normal 2 2 2" xfId="44"/>
    <cellStyle name="Normal 3" xfId="46"/>
    <cellStyle name="Normal_Measures Table" xfId="48"/>
    <cellStyle name="Normal_Variations 11-02" xfId="45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mruColors>
      <color rgb="FFFFFFCC"/>
      <color rgb="FFC9E5D4"/>
      <color rgb="FFDDEFE4"/>
      <color rgb="FF387067"/>
      <color rgb="FF91C9C0"/>
      <color rgb="FF418378"/>
      <color rgb="FF4B9F6B"/>
      <color rgb="FFE4E4E4"/>
      <color rgb="FFC9F3CE"/>
      <color rgb="FFA3EB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3:H11"/>
  <sheetViews>
    <sheetView workbookViewId="0"/>
  </sheetViews>
  <sheetFormatPr defaultRowHeight="15" x14ac:dyDescent="0.25"/>
  <cols>
    <col min="2" max="6" width="14.7109375" customWidth="1"/>
    <col min="7" max="7" width="36.5703125" customWidth="1"/>
    <col min="8" max="9" width="8.7109375" customWidth="1"/>
  </cols>
  <sheetData>
    <row r="3" spans="2:8" x14ac:dyDescent="0.25">
      <c r="B3" s="258" t="s">
        <v>148</v>
      </c>
      <c r="C3" s="258"/>
      <c r="D3" s="258"/>
      <c r="E3" s="258"/>
      <c r="F3" s="258"/>
    </row>
    <row r="4" spans="2:8" x14ac:dyDescent="0.25">
      <c r="B4" s="239" t="e">
        <f>LEFT(#REF!,4)-1&amp;"-"&amp;MID(#REF!,6,2)-1</f>
        <v>#REF!</v>
      </c>
      <c r="C4" s="239" t="e">
        <f>LEFT(#REF!,4)&amp;"-"&amp;MID(#REF!,6,2)</f>
        <v>#REF!</v>
      </c>
      <c r="D4" s="239" t="e">
        <f>LEFT(#REF!,4)+1&amp;"-"&amp;MID(#REF!,6,2)+1</f>
        <v>#REF!</v>
      </c>
      <c r="E4" s="239" t="e">
        <f>LEFT(#REF!,4)&amp;"-"&amp;MID(#REF!,6,2)</f>
        <v>#REF!</v>
      </c>
      <c r="F4" s="239" t="e">
        <f>LEFT(#REF!,4)&amp;"-"&amp;MID(#REF!,6,2)</f>
        <v>#REF!</v>
      </c>
      <c r="H4" s="237"/>
    </row>
    <row r="6" spans="2:8" s="228" customFormat="1" x14ac:dyDescent="0.25"/>
    <row r="7" spans="2:8" s="228" customFormat="1" x14ac:dyDescent="0.25">
      <c r="B7" s="240" t="s">
        <v>149</v>
      </c>
      <c r="C7" s="240"/>
      <c r="D7" s="240"/>
      <c r="E7" s="240"/>
      <c r="F7" s="240"/>
    </row>
    <row r="9" spans="2:8" ht="30" x14ac:dyDescent="0.25">
      <c r="B9" s="211" t="e">
        <f>B4&amp;CHAR(10)&amp;"Estimated"&amp;CHAR(10)&amp;"actual"&amp;CHAR(10)&amp;"$'000"</f>
        <v>#REF!</v>
      </c>
      <c r="C9" s="212" t="e">
        <f>C4&amp;CHAR(10)&amp;"Budget"&amp;CHAR(10)&amp;CHAR(10)&amp;"$'000"</f>
        <v>#REF!</v>
      </c>
      <c r="D9" s="211" t="e">
        <f>D4&amp;CHAR(10)&amp;"Forward"&amp;CHAR(10)&amp;"estimate"&amp;CHAR(10)&amp;"$'000"</f>
        <v>#REF!</v>
      </c>
      <c r="E9" s="211" t="e">
        <f>E4&amp;CHAR(10)&amp;"Forward"&amp;CHAR(10)&amp;"estimate"&amp;CHAR(10)&amp;"$'000"</f>
        <v>#REF!</v>
      </c>
      <c r="F9" s="211" t="e">
        <f>F4&amp;CHAR(10)&amp;"Forward"&amp;CHAR(10)&amp;"estimate"&amp;CHAR(10)&amp;"$'000"</f>
        <v>#REF!</v>
      </c>
      <c r="G9" s="241" t="s">
        <v>150</v>
      </c>
    </row>
    <row r="11" spans="2:8" ht="45.75" x14ac:dyDescent="0.25">
      <c r="B11" s="161" t="s">
        <v>139</v>
      </c>
      <c r="C11" s="162" t="s">
        <v>140</v>
      </c>
      <c r="D11" s="238"/>
      <c r="G11" t="s">
        <v>151</v>
      </c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79998168889431442"/>
  </sheetPr>
  <dimension ref="A1:F30"/>
  <sheetViews>
    <sheetView showGridLines="0" zoomScaleNormal="100" workbookViewId="0">
      <selection activeCell="A28" sqref="A28:XFD34"/>
    </sheetView>
  </sheetViews>
  <sheetFormatPr defaultColWidth="9.28515625" defaultRowHeight="11.25" x14ac:dyDescent="0.2"/>
  <cols>
    <col min="1" max="1" width="29.7109375" style="125" customWidth="1"/>
    <col min="2" max="4" width="10" style="125" customWidth="1"/>
    <col min="5" max="5" width="10" style="145" customWidth="1"/>
    <col min="6" max="16384" width="9.28515625" style="125"/>
  </cols>
  <sheetData>
    <row r="1" spans="1:6" ht="11.25" customHeight="1" x14ac:dyDescent="0.2">
      <c r="A1" s="275" t="s">
        <v>199</v>
      </c>
      <c r="B1" s="275"/>
      <c r="C1" s="275"/>
      <c r="D1" s="275"/>
      <c r="E1" s="275"/>
    </row>
    <row r="2" spans="1:6" ht="11.25" customHeight="1" x14ac:dyDescent="0.2">
      <c r="A2" s="121"/>
      <c r="B2" s="121"/>
      <c r="C2" s="121"/>
      <c r="D2" s="121"/>
      <c r="E2" s="122"/>
    </row>
    <row r="3" spans="1:6" s="141" customFormat="1" ht="45" x14ac:dyDescent="0.2">
      <c r="A3" s="127"/>
      <c r="B3" s="126" t="s">
        <v>74</v>
      </c>
      <c r="C3" s="126" t="s">
        <v>155</v>
      </c>
      <c r="D3" s="126" t="s">
        <v>75</v>
      </c>
      <c r="E3" s="126" t="s">
        <v>76</v>
      </c>
    </row>
    <row r="4" spans="1:6" ht="11.25" customHeight="1" x14ac:dyDescent="0.2">
      <c r="A4" s="90" t="s">
        <v>160</v>
      </c>
      <c r="B4" s="123"/>
      <c r="C4" s="123"/>
      <c r="D4" s="123"/>
      <c r="E4" s="123"/>
    </row>
    <row r="5" spans="1:6" ht="11.25" customHeight="1" x14ac:dyDescent="0.2">
      <c r="A5" s="87" t="s">
        <v>55</v>
      </c>
      <c r="B5" s="70">
        <v>8074</v>
      </c>
      <c r="C5" s="70">
        <v>9059</v>
      </c>
      <c r="D5" s="70">
        <v>3118</v>
      </c>
      <c r="E5" s="72">
        <v>20251</v>
      </c>
      <c r="F5" s="2"/>
    </row>
    <row r="6" spans="1:6" x14ac:dyDescent="0.2">
      <c r="A6" s="209" t="s">
        <v>135</v>
      </c>
      <c r="B6" s="70">
        <v>43716</v>
      </c>
      <c r="C6" s="70">
        <v>0</v>
      </c>
      <c r="D6" s="70">
        <v>0</v>
      </c>
      <c r="E6" s="72">
        <v>43716</v>
      </c>
      <c r="F6" s="2"/>
    </row>
    <row r="7" spans="1:6" ht="22.5" x14ac:dyDescent="0.2">
      <c r="A7" s="209" t="s">
        <v>128</v>
      </c>
      <c r="B7" s="70">
        <v>-3812</v>
      </c>
      <c r="C7" s="70">
        <v>-4853</v>
      </c>
      <c r="D7" s="70">
        <v>-1382</v>
      </c>
      <c r="E7" s="72">
        <v>-10047</v>
      </c>
      <c r="F7" s="2"/>
    </row>
    <row r="8" spans="1:6" ht="22.5" x14ac:dyDescent="0.2">
      <c r="A8" s="209" t="s">
        <v>137</v>
      </c>
      <c r="B8" s="70">
        <v>-13148</v>
      </c>
      <c r="C8" s="70">
        <v>0</v>
      </c>
      <c r="D8" s="70">
        <v>0</v>
      </c>
      <c r="E8" s="72">
        <v>-13148</v>
      </c>
      <c r="F8" s="2"/>
    </row>
    <row r="9" spans="1:6" ht="11.25" customHeight="1" x14ac:dyDescent="0.2">
      <c r="A9" s="88" t="s">
        <v>67</v>
      </c>
      <c r="B9" s="225">
        <v>34830</v>
      </c>
      <c r="C9" s="225">
        <v>4206</v>
      </c>
      <c r="D9" s="225">
        <v>1736</v>
      </c>
      <c r="E9" s="225">
        <v>40772</v>
      </c>
      <c r="F9" s="2"/>
    </row>
    <row r="10" spans="1:6" s="142" customFormat="1" ht="15" customHeight="1" x14ac:dyDescent="0.2">
      <c r="A10" s="90" t="s">
        <v>56</v>
      </c>
      <c r="B10" s="86"/>
      <c r="C10" s="86"/>
      <c r="D10" s="86"/>
      <c r="E10" s="89"/>
      <c r="F10" s="2"/>
    </row>
    <row r="11" spans="1:6" ht="22.5" x14ac:dyDescent="0.2">
      <c r="A11" s="210" t="s">
        <v>122</v>
      </c>
      <c r="B11" s="86"/>
      <c r="C11" s="86"/>
      <c r="D11" s="86"/>
      <c r="E11" s="89"/>
      <c r="F11" s="31"/>
    </row>
    <row r="12" spans="1:6" ht="11.25" customHeight="1" x14ac:dyDescent="0.2">
      <c r="A12" s="155" t="s">
        <v>82</v>
      </c>
      <c r="B12" s="70">
        <v>125</v>
      </c>
      <c r="C12" s="70">
        <v>0</v>
      </c>
      <c r="D12" s="70">
        <v>0</v>
      </c>
      <c r="E12" s="156">
        <v>125</v>
      </c>
      <c r="F12" s="31"/>
    </row>
    <row r="13" spans="1:6" ht="11.25" customHeight="1" x14ac:dyDescent="0.2">
      <c r="A13" s="87" t="s">
        <v>71</v>
      </c>
      <c r="B13" s="70">
        <v>1330</v>
      </c>
      <c r="C13" s="70">
        <v>1723</v>
      </c>
      <c r="D13" s="70">
        <v>0</v>
      </c>
      <c r="E13" s="79">
        <v>3053</v>
      </c>
    </row>
    <row r="14" spans="1:6" ht="11.25" customHeight="1" x14ac:dyDescent="0.2">
      <c r="A14" s="87" t="s">
        <v>136</v>
      </c>
      <c r="B14" s="244">
        <v>335</v>
      </c>
      <c r="C14" s="244">
        <v>0</v>
      </c>
      <c r="D14" s="244">
        <v>0</v>
      </c>
      <c r="E14" s="79">
        <v>335</v>
      </c>
    </row>
    <row r="15" spans="1:6" ht="11.25" customHeight="1" x14ac:dyDescent="0.2">
      <c r="A15" s="159" t="s">
        <v>84</v>
      </c>
      <c r="B15" s="225">
        <v>1790</v>
      </c>
      <c r="C15" s="225">
        <v>1723</v>
      </c>
      <c r="D15" s="225">
        <v>0</v>
      </c>
      <c r="E15" s="225">
        <v>3513</v>
      </c>
    </row>
    <row r="16" spans="1:6" ht="15" customHeight="1" x14ac:dyDescent="0.2">
      <c r="A16" s="90" t="s">
        <v>57</v>
      </c>
      <c r="B16" s="86"/>
      <c r="C16" s="86"/>
      <c r="D16" s="86"/>
      <c r="E16" s="89"/>
    </row>
    <row r="17" spans="1:6" ht="11.25" customHeight="1" x14ac:dyDescent="0.2">
      <c r="A17" s="87" t="s">
        <v>68</v>
      </c>
      <c r="B17" s="70">
        <v>-705</v>
      </c>
      <c r="C17" s="70">
        <v>-945</v>
      </c>
      <c r="D17" s="70">
        <v>-200</v>
      </c>
      <c r="E17" s="79">
        <v>-1850</v>
      </c>
    </row>
    <row r="18" spans="1:6" ht="21.75" customHeight="1" x14ac:dyDescent="0.2">
      <c r="A18" s="209" t="s">
        <v>138</v>
      </c>
      <c r="B18" s="70">
        <v>-4758</v>
      </c>
      <c r="C18" s="70">
        <v>0</v>
      </c>
      <c r="D18" s="70">
        <v>0</v>
      </c>
      <c r="E18" s="79">
        <v>-4758</v>
      </c>
    </row>
    <row r="19" spans="1:6" s="158" customFormat="1" ht="11.25" customHeight="1" x14ac:dyDescent="0.2">
      <c r="A19" s="159" t="s">
        <v>83</v>
      </c>
      <c r="B19" s="157">
        <v>-5463</v>
      </c>
      <c r="C19" s="157">
        <v>-945</v>
      </c>
      <c r="D19" s="157">
        <v>-200</v>
      </c>
      <c r="E19" s="157">
        <v>-6608</v>
      </c>
    </row>
    <row r="20" spans="1:6" ht="15" customHeight="1" x14ac:dyDescent="0.2">
      <c r="A20" s="90" t="s">
        <v>161</v>
      </c>
      <c r="B20" s="74"/>
      <c r="C20" s="74"/>
      <c r="D20" s="74"/>
      <c r="E20" s="73"/>
    </row>
    <row r="21" spans="1:6" ht="11.25" customHeight="1" x14ac:dyDescent="0.2">
      <c r="A21" s="87" t="s">
        <v>58</v>
      </c>
      <c r="B21" s="70">
        <v>9529</v>
      </c>
      <c r="C21" s="70">
        <v>10782</v>
      </c>
      <c r="D21" s="70">
        <v>3118</v>
      </c>
      <c r="E21" s="72">
        <v>23429</v>
      </c>
    </row>
    <row r="22" spans="1:6" ht="11.25" customHeight="1" x14ac:dyDescent="0.2">
      <c r="A22" s="87" t="s">
        <v>135</v>
      </c>
      <c r="B22" s="70">
        <v>44051</v>
      </c>
      <c r="C22" s="70">
        <v>0</v>
      </c>
      <c r="D22" s="70">
        <v>0</v>
      </c>
      <c r="E22" s="72">
        <v>44051</v>
      </c>
    </row>
    <row r="23" spans="1:6" ht="22.5" x14ac:dyDescent="0.2">
      <c r="A23" s="209" t="s">
        <v>128</v>
      </c>
      <c r="B23" s="70">
        <v>-4517</v>
      </c>
      <c r="C23" s="70">
        <v>-5798</v>
      </c>
      <c r="D23" s="70">
        <v>-1582</v>
      </c>
      <c r="E23" s="72">
        <v>-11897</v>
      </c>
    </row>
    <row r="24" spans="1:6" ht="22.5" x14ac:dyDescent="0.2">
      <c r="A24" s="209" t="s">
        <v>137</v>
      </c>
      <c r="B24" s="70">
        <v>-17906</v>
      </c>
      <c r="C24" s="70">
        <v>0</v>
      </c>
      <c r="D24" s="70">
        <v>0</v>
      </c>
      <c r="E24" s="114">
        <v>-17906</v>
      </c>
    </row>
    <row r="25" spans="1:6" ht="11.25" customHeight="1" x14ac:dyDescent="0.2">
      <c r="A25" s="124" t="s">
        <v>66</v>
      </c>
      <c r="B25" s="224">
        <v>31157</v>
      </c>
      <c r="C25" s="224">
        <v>4984</v>
      </c>
      <c r="D25" s="224">
        <v>1536</v>
      </c>
      <c r="E25" s="114">
        <v>37677</v>
      </c>
    </row>
    <row r="26" spans="1:6" ht="11.25" customHeight="1" x14ac:dyDescent="0.2">
      <c r="A26" s="178"/>
      <c r="B26" s="72"/>
      <c r="C26" s="72"/>
      <c r="D26" s="72"/>
      <c r="E26" s="72"/>
    </row>
    <row r="27" spans="1:6" ht="11.25" customHeight="1" x14ac:dyDescent="0.2">
      <c r="A27" s="39" t="s">
        <v>142</v>
      </c>
      <c r="B27" s="143"/>
      <c r="C27" s="143"/>
      <c r="D27" s="143"/>
      <c r="E27" s="144"/>
    </row>
    <row r="30" spans="1:6" ht="11.25" customHeight="1" x14ac:dyDescent="0.2">
      <c r="E30" s="125"/>
      <c r="F30" s="31"/>
    </row>
  </sheetData>
  <mergeCells count="1">
    <mergeCell ref="A1:E1"/>
  </mergeCells>
  <pageMargins left="1.3779527559055118" right="1.3779527559055118" top="1.8503937007874016" bottom="1.8503937007874016" header="0.51181102362204722" footer="0.51181102362204722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79998168889431442"/>
    <pageSetUpPr fitToPage="1"/>
  </sheetPr>
  <dimension ref="A1:IP30"/>
  <sheetViews>
    <sheetView showGridLines="0" tabSelected="1" workbookViewId="0">
      <selection activeCell="A31" sqref="A31"/>
    </sheetView>
  </sheetViews>
  <sheetFormatPr defaultColWidth="9.28515625" defaultRowHeight="11.25" x14ac:dyDescent="0.2"/>
  <cols>
    <col min="1" max="1" width="44.28515625" style="4" customWidth="1"/>
    <col min="2" max="3" width="12.7109375" style="4" customWidth="1"/>
    <col min="4" max="16384" width="9.28515625" style="4"/>
  </cols>
  <sheetData>
    <row r="1" spans="1:250" s="99" customFormat="1" ht="22.5" customHeight="1" x14ac:dyDescent="0.2">
      <c r="A1" s="259" t="s">
        <v>182</v>
      </c>
      <c r="B1" s="259"/>
      <c r="C1" s="259"/>
    </row>
    <row r="2" spans="1:250" ht="11.25" customHeight="1" x14ac:dyDescent="0.2">
      <c r="A2" s="40"/>
      <c r="B2" s="40"/>
      <c r="C2" s="41"/>
    </row>
    <row r="3" spans="1:250" s="99" customFormat="1" ht="45" x14ac:dyDescent="0.2">
      <c r="A3" s="94"/>
      <c r="B3" s="211" t="s">
        <v>162</v>
      </c>
      <c r="C3" s="162" t="s">
        <v>163</v>
      </c>
    </row>
    <row r="4" spans="1:250" ht="15" customHeight="1" x14ac:dyDescent="0.2">
      <c r="A4" s="42" t="s">
        <v>89</v>
      </c>
      <c r="B4" s="43">
        <v>82063</v>
      </c>
      <c r="C4" s="14">
        <v>93148</v>
      </c>
    </row>
    <row r="5" spans="1:250" ht="15" customHeight="1" x14ac:dyDescent="0.2">
      <c r="A5" s="191" t="s">
        <v>141</v>
      </c>
      <c r="B5" s="12"/>
      <c r="C5" s="14"/>
    </row>
    <row r="6" spans="1:250" x14ac:dyDescent="0.2">
      <c r="A6" s="135" t="s">
        <v>101</v>
      </c>
      <c r="B6" s="12"/>
      <c r="C6" s="14"/>
    </row>
    <row r="7" spans="1:250" ht="11.25" customHeight="1" x14ac:dyDescent="0.2">
      <c r="A7" s="174" t="s">
        <v>185</v>
      </c>
      <c r="B7" s="12">
        <v>34917</v>
      </c>
      <c r="C7" s="56">
        <v>34349</v>
      </c>
    </row>
    <row r="8" spans="1:250" ht="15" customHeight="1" x14ac:dyDescent="0.2">
      <c r="A8" s="135" t="s">
        <v>186</v>
      </c>
      <c r="B8" s="12"/>
      <c r="C8" s="14"/>
    </row>
    <row r="9" spans="1:250" ht="11.25" customHeight="1" x14ac:dyDescent="0.2">
      <c r="A9" s="174" t="s">
        <v>93</v>
      </c>
      <c r="B9" s="12">
        <v>125</v>
      </c>
      <c r="C9" s="14">
        <v>0</v>
      </c>
    </row>
    <row r="10" spans="1:250" ht="15" customHeight="1" x14ac:dyDescent="0.2">
      <c r="A10" s="175" t="s">
        <v>0</v>
      </c>
      <c r="B10" s="95">
        <v>35042</v>
      </c>
      <c r="C10" s="96">
        <v>34349</v>
      </c>
      <c r="IP10" s="163">
        <v>69391</v>
      </c>
    </row>
    <row r="11" spans="1:250" s="137" customFormat="1" ht="15" customHeight="1" x14ac:dyDescent="0.2">
      <c r="A11" s="134" t="s">
        <v>187</v>
      </c>
      <c r="B11" s="12"/>
      <c r="C11" s="136"/>
    </row>
    <row r="12" spans="1:250" ht="11.25" customHeight="1" x14ac:dyDescent="0.2">
      <c r="A12" s="135" t="s">
        <v>90</v>
      </c>
      <c r="B12" s="12">
        <v>37367</v>
      </c>
      <c r="C12" s="14">
        <v>30000</v>
      </c>
    </row>
    <row r="13" spans="1:250" ht="11.25" customHeight="1" x14ac:dyDescent="0.2">
      <c r="A13" s="135" t="s">
        <v>86</v>
      </c>
      <c r="B13" s="12">
        <v>0</v>
      </c>
      <c r="C13" s="14">
        <v>0</v>
      </c>
    </row>
    <row r="14" spans="1:250" ht="11.25" customHeight="1" x14ac:dyDescent="0.2">
      <c r="A14" s="176" t="s">
        <v>87</v>
      </c>
      <c r="B14" s="95">
        <v>37367</v>
      </c>
      <c r="C14" s="96">
        <v>30000</v>
      </c>
    </row>
    <row r="15" spans="1:250" ht="15" customHeight="1" x14ac:dyDescent="0.2">
      <c r="A15" s="134" t="s">
        <v>1</v>
      </c>
      <c r="B15" s="95">
        <v>72409</v>
      </c>
      <c r="C15" s="96">
        <v>64349</v>
      </c>
    </row>
    <row r="16" spans="1:250" ht="15" customHeight="1" x14ac:dyDescent="0.2">
      <c r="A16" s="226" t="s">
        <v>92</v>
      </c>
      <c r="B16" s="12"/>
      <c r="C16" s="14"/>
    </row>
    <row r="17" spans="1:3" ht="11.25" customHeight="1" x14ac:dyDescent="0.2">
      <c r="A17" s="135" t="s">
        <v>2</v>
      </c>
      <c r="B17" s="12">
        <v>185</v>
      </c>
      <c r="C17" s="56">
        <v>800</v>
      </c>
    </row>
    <row r="18" spans="1:3" ht="11.25" customHeight="1" x14ac:dyDescent="0.2">
      <c r="A18" s="135" t="s">
        <v>3</v>
      </c>
      <c r="B18" s="12">
        <v>36391</v>
      </c>
      <c r="C18" s="56">
        <v>32000</v>
      </c>
    </row>
    <row r="19" spans="1:3" ht="11.25" customHeight="1" x14ac:dyDescent="0.2">
      <c r="A19" s="135" t="s">
        <v>4</v>
      </c>
      <c r="B19" s="12">
        <v>289</v>
      </c>
      <c r="C19" s="56">
        <v>30</v>
      </c>
    </row>
    <row r="20" spans="1:3" ht="11.25" customHeight="1" x14ac:dyDescent="0.2">
      <c r="A20" s="176" t="s">
        <v>88</v>
      </c>
      <c r="B20" s="95">
        <v>36865</v>
      </c>
      <c r="C20" s="96">
        <v>32830</v>
      </c>
    </row>
    <row r="21" spans="1:3" ht="15" customHeight="1" x14ac:dyDescent="0.2">
      <c r="A21" s="138" t="s">
        <v>60</v>
      </c>
      <c r="B21" s="95">
        <v>191337</v>
      </c>
      <c r="C21" s="96">
        <v>190327</v>
      </c>
    </row>
    <row r="22" spans="1:3" ht="11.25" customHeight="1" x14ac:dyDescent="0.2">
      <c r="A22" s="139"/>
      <c r="B22" s="139"/>
      <c r="C22" s="140"/>
    </row>
    <row r="23" spans="1:3" ht="11.25" customHeight="1" x14ac:dyDescent="0.2">
      <c r="A23" s="257"/>
      <c r="B23" s="105" t="s">
        <v>164</v>
      </c>
      <c r="C23" s="106" t="s">
        <v>165</v>
      </c>
    </row>
    <row r="24" spans="1:3" ht="11.25" customHeight="1" x14ac:dyDescent="0.2">
      <c r="A24" s="104" t="s">
        <v>59</v>
      </c>
      <c r="B24" s="252">
        <v>354</v>
      </c>
      <c r="C24" s="250">
        <v>364</v>
      </c>
    </row>
    <row r="25" spans="1:3" ht="11.25" customHeight="1" x14ac:dyDescent="0.2">
      <c r="A25" s="171"/>
      <c r="B25" s="172"/>
      <c r="C25" s="172"/>
    </row>
    <row r="26" spans="1:3" s="8" customFormat="1" ht="12" customHeight="1" x14ac:dyDescent="0.2">
      <c r="A26" s="263" t="s">
        <v>61</v>
      </c>
      <c r="B26" s="263"/>
      <c r="C26" s="263"/>
    </row>
    <row r="27" spans="1:3" s="8" customFormat="1" ht="33" customHeight="1" x14ac:dyDescent="0.2">
      <c r="A27" s="260" t="s">
        <v>126</v>
      </c>
      <c r="B27" s="260"/>
      <c r="C27" s="260"/>
    </row>
    <row r="28" spans="1:3" s="8" customFormat="1" x14ac:dyDescent="0.2">
      <c r="A28" s="261" t="s">
        <v>190</v>
      </c>
      <c r="B28" s="261"/>
      <c r="C28" s="261"/>
    </row>
    <row r="29" spans="1:3" s="8" customFormat="1" x14ac:dyDescent="0.2">
      <c r="A29" s="261" t="s">
        <v>183</v>
      </c>
      <c r="B29" s="261"/>
      <c r="C29" s="261"/>
    </row>
    <row r="30" spans="1:3" s="8" customFormat="1" ht="22.5" customHeight="1" x14ac:dyDescent="0.2">
      <c r="A30" s="262" t="s">
        <v>184</v>
      </c>
      <c r="B30" s="262"/>
      <c r="C30" s="262"/>
    </row>
  </sheetData>
  <mergeCells count="6">
    <mergeCell ref="A1:C1"/>
    <mergeCell ref="A27:C27"/>
    <mergeCell ref="A29:C29"/>
    <mergeCell ref="A30:C30"/>
    <mergeCell ref="A26:C26"/>
    <mergeCell ref="A28:C28"/>
  </mergeCells>
  <phoneticPr fontId="27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 tint="0.79998168889431442"/>
  </sheetPr>
  <dimension ref="A1:H15"/>
  <sheetViews>
    <sheetView showGridLines="0" workbookViewId="0">
      <selection activeCell="D17" sqref="D17"/>
    </sheetView>
  </sheetViews>
  <sheetFormatPr defaultColWidth="9.28515625" defaultRowHeight="15" x14ac:dyDescent="0.25"/>
  <cols>
    <col min="1" max="1" width="20.28515625" style="3" customWidth="1"/>
    <col min="2" max="7" width="8.28515625" style="3" customWidth="1"/>
    <col min="8" max="8" width="4.28515625" customWidth="1"/>
    <col min="9" max="16384" width="9.28515625" style="149"/>
  </cols>
  <sheetData>
    <row r="1" spans="1:8" ht="11.25" customHeight="1" x14ac:dyDescent="0.25">
      <c r="A1" s="266" t="s">
        <v>181</v>
      </c>
      <c r="B1" s="266"/>
      <c r="C1" s="266"/>
      <c r="D1" s="266"/>
      <c r="E1" s="266"/>
      <c r="F1" s="266"/>
      <c r="G1" s="266"/>
    </row>
    <row r="2" spans="1:8" s="255" customFormat="1" ht="15" customHeight="1" x14ac:dyDescent="0.25">
      <c r="A2" s="253" t="s">
        <v>188</v>
      </c>
      <c r="B2" s="26"/>
      <c r="C2" s="26"/>
      <c r="D2" s="26"/>
      <c r="E2" s="26"/>
      <c r="F2" s="26"/>
      <c r="G2" s="26"/>
      <c r="H2" s="254"/>
    </row>
    <row r="3" spans="1:8" ht="22.5" customHeight="1" x14ac:dyDescent="0.25">
      <c r="A3" s="133"/>
      <c r="B3" s="221" t="s">
        <v>85</v>
      </c>
      <c r="C3" s="97" t="s">
        <v>166</v>
      </c>
      <c r="D3" s="98" t="s">
        <v>167</v>
      </c>
      <c r="E3" s="97" t="s">
        <v>168</v>
      </c>
      <c r="F3" s="97" t="s">
        <v>169</v>
      </c>
      <c r="G3" s="97" t="s">
        <v>170</v>
      </c>
    </row>
    <row r="4" spans="1:8" ht="15" customHeight="1" x14ac:dyDescent="0.25">
      <c r="A4" s="264" t="s">
        <v>200</v>
      </c>
      <c r="B4" s="264"/>
      <c r="C4" s="264"/>
      <c r="D4" s="264"/>
      <c r="E4" s="264"/>
      <c r="F4" s="264"/>
      <c r="G4" s="264"/>
      <c r="H4" s="242"/>
    </row>
    <row r="5" spans="1:8" ht="11.25" customHeight="1" x14ac:dyDescent="0.25">
      <c r="A5" s="243" t="s">
        <v>81</v>
      </c>
      <c r="B5" s="243"/>
      <c r="C5" s="243"/>
      <c r="D5" s="249"/>
      <c r="E5" s="243"/>
      <c r="F5" s="243"/>
      <c r="G5" s="243"/>
      <c r="H5" s="242"/>
    </row>
    <row r="6" spans="1:8" ht="11.25" customHeight="1" x14ac:dyDescent="0.25">
      <c r="A6" s="45" t="s">
        <v>153</v>
      </c>
      <c r="B6" s="91">
        <v>1.1000000000000001</v>
      </c>
      <c r="C6" s="235">
        <v>0</v>
      </c>
      <c r="D6" s="56">
        <v>-12</v>
      </c>
      <c r="E6" s="235">
        <v>-36</v>
      </c>
      <c r="F6" s="235">
        <v>-43</v>
      </c>
      <c r="G6" s="235">
        <v>0</v>
      </c>
      <c r="H6" s="242"/>
    </row>
    <row r="7" spans="1:8" ht="11.25" customHeight="1" x14ac:dyDescent="0.25">
      <c r="A7" s="42" t="s">
        <v>157</v>
      </c>
      <c r="B7" s="12"/>
      <c r="C7" s="219">
        <v>0</v>
      </c>
      <c r="D7" s="220">
        <v>-12</v>
      </c>
      <c r="E7" s="219">
        <v>-36</v>
      </c>
      <c r="F7" s="219">
        <v>-43</v>
      </c>
      <c r="G7" s="219">
        <v>0</v>
      </c>
      <c r="H7" s="242"/>
    </row>
    <row r="8" spans="1:8" ht="26.45" customHeight="1" x14ac:dyDescent="0.25">
      <c r="A8" s="264" t="s">
        <v>201</v>
      </c>
      <c r="B8" s="264"/>
      <c r="C8" s="264"/>
      <c r="D8" s="264"/>
      <c r="E8" s="264"/>
      <c r="F8" s="264"/>
      <c r="G8" s="264"/>
      <c r="H8" s="242"/>
    </row>
    <row r="9" spans="1:8" ht="11.25" customHeight="1" x14ac:dyDescent="0.25">
      <c r="A9" s="243" t="s">
        <v>81</v>
      </c>
      <c r="B9" s="243"/>
      <c r="C9" s="243"/>
      <c r="D9" s="249"/>
      <c r="E9" s="243"/>
      <c r="F9" s="243"/>
      <c r="G9" s="243"/>
      <c r="H9" s="242"/>
    </row>
    <row r="10" spans="1:8" ht="11.25" customHeight="1" x14ac:dyDescent="0.25">
      <c r="A10" s="45" t="s">
        <v>153</v>
      </c>
      <c r="B10" s="91">
        <v>1.1000000000000001</v>
      </c>
      <c r="C10" s="235">
        <v>0</v>
      </c>
      <c r="D10" s="56">
        <v>-787</v>
      </c>
      <c r="E10" s="235">
        <v>0</v>
      </c>
      <c r="F10" s="235">
        <v>0</v>
      </c>
      <c r="G10" s="235">
        <v>0</v>
      </c>
      <c r="H10" s="242"/>
    </row>
    <row r="11" spans="1:8" ht="11.25" customHeight="1" x14ac:dyDescent="0.25">
      <c r="A11" s="222" t="s">
        <v>157</v>
      </c>
      <c r="B11" s="223"/>
      <c r="C11" s="219">
        <v>0</v>
      </c>
      <c r="D11" s="220">
        <v>-787</v>
      </c>
      <c r="E11" s="219">
        <v>0</v>
      </c>
      <c r="F11" s="219">
        <v>0</v>
      </c>
      <c r="G11" s="219">
        <v>0</v>
      </c>
      <c r="H11" s="242"/>
    </row>
    <row r="12" spans="1:8" ht="6.75" customHeight="1" x14ac:dyDescent="0.2">
      <c r="A12" s="245"/>
      <c r="B12" s="246"/>
      <c r="C12" s="247"/>
      <c r="D12" s="247"/>
      <c r="E12" s="247"/>
      <c r="F12" s="247"/>
      <c r="G12" s="247"/>
      <c r="H12" s="248"/>
    </row>
    <row r="13" spans="1:8" customFormat="1" ht="11.25" customHeight="1" x14ac:dyDescent="0.25"/>
    <row r="14" spans="1:8" ht="11.25" customHeight="1" x14ac:dyDescent="0.25">
      <c r="A14" s="265" t="s">
        <v>191</v>
      </c>
      <c r="B14" s="265"/>
      <c r="C14" s="265"/>
      <c r="D14" s="265"/>
      <c r="E14" s="265"/>
      <c r="F14" s="265"/>
      <c r="G14" s="265"/>
      <c r="H14" s="242"/>
    </row>
    <row r="15" spans="1:8" s="150" customFormat="1" ht="11.25" customHeight="1" x14ac:dyDescent="0.25">
      <c r="A15" s="92"/>
      <c r="B15" s="44"/>
      <c r="C15" s="93"/>
      <c r="D15" s="93"/>
      <c r="E15" s="93"/>
      <c r="F15" s="93"/>
      <c r="G15" s="93"/>
      <c r="H15"/>
    </row>
  </sheetData>
  <mergeCells count="4">
    <mergeCell ref="A4:G4"/>
    <mergeCell ref="A14:G14"/>
    <mergeCell ref="A1:G1"/>
    <mergeCell ref="A8:G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 tint="0.79998168889431442"/>
    <pageSetUpPr fitToPage="1"/>
  </sheetPr>
  <dimension ref="A1:F22"/>
  <sheetViews>
    <sheetView showGridLines="0" workbookViewId="0">
      <selection activeCell="A17" sqref="A17:XFD22"/>
    </sheetView>
  </sheetViews>
  <sheetFormatPr defaultColWidth="9.28515625" defaultRowHeight="11.25" customHeight="1" x14ac:dyDescent="0.2"/>
  <cols>
    <col min="1" max="1" width="27.28515625" style="4" customWidth="1"/>
    <col min="2" max="6" width="8.5703125" style="6" customWidth="1"/>
    <col min="7" max="16384" width="9.28515625" style="4"/>
  </cols>
  <sheetData>
    <row r="1" spans="1:6" ht="11.25" customHeight="1" x14ac:dyDescent="0.2">
      <c r="A1" s="267" t="s">
        <v>193</v>
      </c>
      <c r="B1" s="268"/>
      <c r="C1" s="268"/>
      <c r="D1" s="268"/>
      <c r="E1" s="268"/>
      <c r="F1" s="268"/>
    </row>
    <row r="2" spans="1:6" ht="11.25" customHeight="1" x14ac:dyDescent="0.2">
      <c r="A2" s="46"/>
      <c r="B2" s="12"/>
      <c r="C2" s="12"/>
      <c r="D2" s="12"/>
      <c r="E2" s="12"/>
      <c r="F2" s="12"/>
    </row>
    <row r="3" spans="1:6" s="132" customFormat="1" ht="45" x14ac:dyDescent="0.2">
      <c r="A3" s="94"/>
      <c r="B3" s="211" t="s">
        <v>162</v>
      </c>
      <c r="C3" s="212" t="s">
        <v>171</v>
      </c>
      <c r="D3" s="211" t="s">
        <v>172</v>
      </c>
      <c r="E3" s="211" t="s">
        <v>173</v>
      </c>
      <c r="F3" s="211" t="s">
        <v>174</v>
      </c>
    </row>
    <row r="4" spans="1:6" ht="26.25" customHeight="1" x14ac:dyDescent="0.2">
      <c r="A4" s="269" t="s">
        <v>156</v>
      </c>
      <c r="B4" s="269"/>
      <c r="C4" s="269"/>
      <c r="D4" s="269"/>
      <c r="E4" s="269"/>
      <c r="F4" s="269"/>
    </row>
    <row r="5" spans="1:6" ht="15" customHeight="1" x14ac:dyDescent="0.2">
      <c r="A5" s="47" t="s">
        <v>19</v>
      </c>
      <c r="B5" s="13"/>
      <c r="C5" s="14"/>
      <c r="D5" s="13"/>
      <c r="E5" s="13"/>
      <c r="F5" s="13"/>
    </row>
    <row r="6" spans="1:6" ht="11.25" customHeight="1" x14ac:dyDescent="0.2">
      <c r="A6" s="213" t="s">
        <v>123</v>
      </c>
      <c r="B6" s="13">
        <v>35642</v>
      </c>
      <c r="C6" s="56">
        <v>34577</v>
      </c>
      <c r="D6" s="256">
        <v>35943</v>
      </c>
      <c r="E6" s="256">
        <v>36502</v>
      </c>
      <c r="F6" s="13">
        <v>36317</v>
      </c>
    </row>
    <row r="7" spans="1:6" ht="11.25" customHeight="1" x14ac:dyDescent="0.2">
      <c r="A7" s="49" t="s">
        <v>96</v>
      </c>
      <c r="B7" s="12">
        <v>37367</v>
      </c>
      <c r="C7" s="14">
        <v>30000</v>
      </c>
      <c r="D7" s="12">
        <v>30000</v>
      </c>
      <c r="E7" s="12">
        <v>30000</v>
      </c>
      <c r="F7" s="12">
        <v>34000</v>
      </c>
    </row>
    <row r="8" spans="1:6" ht="22.5" customHeight="1" x14ac:dyDescent="0.2">
      <c r="A8" s="192" t="s">
        <v>102</v>
      </c>
      <c r="B8" s="12">
        <v>24194</v>
      </c>
      <c r="C8" s="14">
        <v>32830</v>
      </c>
      <c r="D8" s="12">
        <v>32830</v>
      </c>
      <c r="E8" s="12">
        <v>32830</v>
      </c>
      <c r="F8" s="12">
        <v>28800</v>
      </c>
    </row>
    <row r="9" spans="1:6" ht="11.25" customHeight="1" x14ac:dyDescent="0.2">
      <c r="A9" s="151" t="s">
        <v>5</v>
      </c>
      <c r="B9" s="101">
        <v>1390</v>
      </c>
      <c r="C9" s="100">
        <v>2835</v>
      </c>
      <c r="D9" s="101">
        <v>707</v>
      </c>
      <c r="E9" s="101">
        <v>0</v>
      </c>
      <c r="F9" s="101">
        <v>0</v>
      </c>
    </row>
    <row r="10" spans="1:6" ht="15" customHeight="1" x14ac:dyDescent="0.2">
      <c r="A10" s="190" t="s">
        <v>94</v>
      </c>
      <c r="B10" s="95">
        <v>98593</v>
      </c>
      <c r="C10" s="96">
        <v>100242</v>
      </c>
      <c r="D10" s="95">
        <v>99480</v>
      </c>
      <c r="E10" s="95">
        <v>99332</v>
      </c>
      <c r="F10" s="95">
        <v>99117</v>
      </c>
    </row>
    <row r="11" spans="1:6" ht="15" customHeight="1" x14ac:dyDescent="0.2">
      <c r="A11" s="102" t="s">
        <v>6</v>
      </c>
      <c r="B11" s="95">
        <v>98593</v>
      </c>
      <c r="C11" s="96">
        <v>100242</v>
      </c>
      <c r="D11" s="95">
        <v>99480</v>
      </c>
      <c r="E11" s="95">
        <v>99332</v>
      </c>
      <c r="F11" s="95">
        <v>99117</v>
      </c>
    </row>
    <row r="12" spans="1:6" ht="11.25" customHeight="1" x14ac:dyDescent="0.2">
      <c r="B12" s="164"/>
      <c r="C12" s="165"/>
      <c r="D12" s="164"/>
      <c r="E12" s="164"/>
      <c r="F12" s="164"/>
    </row>
    <row r="13" spans="1:6" s="5" customFormat="1" ht="11.25" customHeight="1" x14ac:dyDescent="0.2">
      <c r="A13" s="103"/>
      <c r="B13" s="105" t="s">
        <v>164</v>
      </c>
      <c r="C13" s="106" t="s">
        <v>165</v>
      </c>
      <c r="D13" s="48"/>
      <c r="E13" s="48"/>
      <c r="F13" s="48"/>
    </row>
    <row r="14" spans="1:6" s="5" customFormat="1" ht="11.25" customHeight="1" x14ac:dyDescent="0.2">
      <c r="A14" s="104" t="s">
        <v>59</v>
      </c>
      <c r="B14" s="251">
        <v>354</v>
      </c>
      <c r="C14" s="100">
        <v>364</v>
      </c>
      <c r="D14" s="48"/>
      <c r="E14" s="48"/>
      <c r="F14" s="48"/>
    </row>
    <row r="15" spans="1:6" s="5" customFormat="1" ht="11.25" customHeight="1" x14ac:dyDescent="0.2">
      <c r="A15" s="171"/>
      <c r="B15" s="173"/>
      <c r="C15" s="173"/>
      <c r="D15" s="48"/>
      <c r="E15" s="48"/>
      <c r="F15" s="48"/>
    </row>
    <row r="16" spans="1:6" x14ac:dyDescent="0.2">
      <c r="A16" s="261" t="s">
        <v>189</v>
      </c>
      <c r="B16" s="261"/>
      <c r="C16" s="261"/>
      <c r="D16" s="261"/>
      <c r="E16" s="261"/>
      <c r="F16" s="261"/>
    </row>
    <row r="17" spans="1:1" ht="11.25" customHeight="1" x14ac:dyDescent="0.2">
      <c r="A17" s="7"/>
    </row>
    <row r="18" spans="1:1" ht="11.25" customHeight="1" x14ac:dyDescent="0.2">
      <c r="A18" s="8"/>
    </row>
    <row r="19" spans="1:1" ht="11.25" customHeight="1" x14ac:dyDescent="0.2">
      <c r="A19" s="7"/>
    </row>
    <row r="20" spans="1:1" ht="11.25" customHeight="1" x14ac:dyDescent="0.2">
      <c r="A20" s="9"/>
    </row>
    <row r="21" spans="1:1" ht="11.25" customHeight="1" x14ac:dyDescent="0.2">
      <c r="A21" s="10"/>
    </row>
    <row r="22" spans="1:1" ht="11.25" customHeight="1" x14ac:dyDescent="0.2">
      <c r="A22" s="11"/>
    </row>
  </sheetData>
  <mergeCells count="3">
    <mergeCell ref="A1:F1"/>
    <mergeCell ref="A4:F4"/>
    <mergeCell ref="A16:F16"/>
  </mergeCells>
  <phoneticPr fontId="22" type="noConversion"/>
  <pageMargins left="1.3779527559055118" right="1.3779527559055118" top="1.8503937007874016" bottom="1.8503937007874016" header="0.51181102362204722" footer="0.51181102362204722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0.79998168889431442"/>
  </sheetPr>
  <dimension ref="A1:P46"/>
  <sheetViews>
    <sheetView showGridLines="0" topLeftCell="A22" workbookViewId="0">
      <selection activeCell="A39" sqref="A39:XFD53"/>
    </sheetView>
  </sheetViews>
  <sheetFormatPr defaultColWidth="8" defaultRowHeight="11.25" x14ac:dyDescent="0.25"/>
  <cols>
    <col min="1" max="1" width="27.28515625" style="15" customWidth="1"/>
    <col min="2" max="6" width="8.5703125" style="15" customWidth="1"/>
    <col min="7" max="7" width="8.7109375" style="15" bestFit="1" customWidth="1"/>
    <col min="8" max="16384" width="8" style="15"/>
  </cols>
  <sheetData>
    <row r="1" spans="1:16" ht="22.5" customHeight="1" x14ac:dyDescent="0.2">
      <c r="A1" s="270" t="s">
        <v>194</v>
      </c>
      <c r="B1" s="270"/>
      <c r="C1" s="270"/>
      <c r="D1" s="270"/>
      <c r="E1" s="270"/>
      <c r="F1" s="270"/>
    </row>
    <row r="2" spans="1:16" ht="11.25" customHeight="1" x14ac:dyDescent="0.2">
      <c r="A2" s="107"/>
      <c r="B2" s="20"/>
      <c r="C2" s="21"/>
      <c r="D2" s="20"/>
      <c r="E2" s="20"/>
      <c r="F2" s="20"/>
    </row>
    <row r="3" spans="1:16" s="131" customFormat="1" ht="45" x14ac:dyDescent="0.2">
      <c r="A3" s="128"/>
      <c r="B3" s="211" t="s">
        <v>162</v>
      </c>
      <c r="C3" s="212" t="s">
        <v>171</v>
      </c>
      <c r="D3" s="211" t="s">
        <v>172</v>
      </c>
      <c r="E3" s="211" t="s">
        <v>173</v>
      </c>
      <c r="F3" s="211" t="s">
        <v>174</v>
      </c>
    </row>
    <row r="4" spans="1:16" ht="11.25" customHeight="1" x14ac:dyDescent="0.2">
      <c r="A4" s="57" t="s">
        <v>8</v>
      </c>
      <c r="B4" s="168"/>
      <c r="C4" s="169"/>
      <c r="D4" s="170"/>
      <c r="E4" s="170"/>
      <c r="F4" s="170"/>
    </row>
    <row r="5" spans="1:16" ht="11.25" customHeight="1" x14ac:dyDescent="0.2">
      <c r="A5" s="58" t="s">
        <v>9</v>
      </c>
      <c r="B5" s="51">
        <v>48690</v>
      </c>
      <c r="C5" s="50">
        <v>51292</v>
      </c>
      <c r="D5" s="51">
        <v>52300</v>
      </c>
      <c r="E5" s="51">
        <v>52888</v>
      </c>
      <c r="F5" s="51">
        <v>53790</v>
      </c>
      <c r="G5" s="18"/>
      <c r="H5" s="18"/>
      <c r="I5" s="18"/>
      <c r="J5" s="18"/>
      <c r="L5" s="227"/>
      <c r="M5" s="227"/>
      <c r="N5" s="227"/>
      <c r="O5" s="227"/>
      <c r="P5" s="227"/>
    </row>
    <row r="6" spans="1:16" ht="11.25" customHeight="1" x14ac:dyDescent="0.2">
      <c r="A6" s="58" t="s">
        <v>10</v>
      </c>
      <c r="B6" s="51">
        <v>42436</v>
      </c>
      <c r="C6" s="56">
        <v>42019</v>
      </c>
      <c r="D6" s="235">
        <v>39870</v>
      </c>
      <c r="E6" s="235">
        <v>39560</v>
      </c>
      <c r="F6" s="51">
        <v>39526</v>
      </c>
      <c r="G6" s="227"/>
      <c r="H6" s="227"/>
      <c r="I6" s="227"/>
      <c r="J6" s="227"/>
      <c r="K6" s="227"/>
      <c r="L6" s="227"/>
    </row>
    <row r="7" spans="1:16" ht="11.25" customHeight="1" x14ac:dyDescent="0.2">
      <c r="A7" s="58" t="s">
        <v>11</v>
      </c>
      <c r="B7" s="51">
        <v>6650</v>
      </c>
      <c r="C7" s="50">
        <v>6608</v>
      </c>
      <c r="D7" s="51">
        <v>7030</v>
      </c>
      <c r="E7" s="51">
        <v>6647</v>
      </c>
      <c r="F7" s="51">
        <v>5601</v>
      </c>
    </row>
    <row r="8" spans="1:16" s="32" customFormat="1" ht="11.25" customHeight="1" x14ac:dyDescent="0.2">
      <c r="A8" s="77" t="s">
        <v>130</v>
      </c>
      <c r="B8" s="235">
        <v>364</v>
      </c>
      <c r="C8" s="56">
        <v>323</v>
      </c>
      <c r="D8" s="235">
        <v>280</v>
      </c>
      <c r="E8" s="235">
        <v>237</v>
      </c>
      <c r="F8" s="235">
        <v>200</v>
      </c>
    </row>
    <row r="9" spans="1:16" ht="11.25" customHeight="1" x14ac:dyDescent="0.2">
      <c r="A9" s="58" t="s">
        <v>180</v>
      </c>
      <c r="B9" s="51">
        <v>453</v>
      </c>
      <c r="C9" s="50">
        <v>0</v>
      </c>
      <c r="D9" s="51">
        <v>0</v>
      </c>
      <c r="E9" s="51">
        <v>0</v>
      </c>
      <c r="F9" s="51">
        <v>0</v>
      </c>
    </row>
    <row r="10" spans="1:16" ht="11.25" customHeight="1" x14ac:dyDescent="0.2">
      <c r="A10" s="59" t="s">
        <v>12</v>
      </c>
      <c r="B10" s="108">
        <v>98593</v>
      </c>
      <c r="C10" s="109">
        <v>100242</v>
      </c>
      <c r="D10" s="108">
        <v>99480</v>
      </c>
      <c r="E10" s="108">
        <v>99332</v>
      </c>
      <c r="F10" s="108">
        <v>99117</v>
      </c>
    </row>
    <row r="11" spans="1:16" ht="15" customHeight="1" x14ac:dyDescent="0.2">
      <c r="A11" s="57" t="s">
        <v>13</v>
      </c>
      <c r="B11" s="51" t="s">
        <v>192</v>
      </c>
      <c r="C11" s="52"/>
      <c r="D11" s="51"/>
      <c r="E11" s="51"/>
      <c r="F11" s="51"/>
    </row>
    <row r="12" spans="1:16" ht="11.25" customHeight="1" x14ac:dyDescent="0.2">
      <c r="A12" s="57" t="s">
        <v>14</v>
      </c>
      <c r="B12" s="51"/>
      <c r="C12" s="52"/>
      <c r="D12" s="51"/>
      <c r="E12" s="51"/>
      <c r="F12" s="51"/>
    </row>
    <row r="13" spans="1:16" ht="11.25" customHeight="1" x14ac:dyDescent="0.2">
      <c r="A13" s="59" t="s">
        <v>100</v>
      </c>
      <c r="B13" s="51"/>
      <c r="C13" s="52"/>
      <c r="D13" s="51"/>
      <c r="E13" s="51"/>
      <c r="F13" s="51"/>
    </row>
    <row r="14" spans="1:16" ht="22.5" customHeight="1" x14ac:dyDescent="0.2">
      <c r="A14" s="193" t="s">
        <v>103</v>
      </c>
      <c r="B14" s="51">
        <v>60811</v>
      </c>
      <c r="C14" s="50">
        <v>62000</v>
      </c>
      <c r="D14" s="51">
        <v>62000</v>
      </c>
      <c r="E14" s="51">
        <v>62000</v>
      </c>
      <c r="F14" s="51">
        <v>62000</v>
      </c>
    </row>
    <row r="15" spans="1:16" ht="11.25" customHeight="1" x14ac:dyDescent="0.2">
      <c r="A15" s="53" t="s">
        <v>2</v>
      </c>
      <c r="B15" s="51">
        <v>461</v>
      </c>
      <c r="C15" s="50">
        <v>800</v>
      </c>
      <c r="D15" s="51">
        <v>800</v>
      </c>
      <c r="E15" s="51">
        <v>800</v>
      </c>
      <c r="F15" s="51">
        <v>800</v>
      </c>
    </row>
    <row r="16" spans="1:16" ht="11.25" customHeight="1" x14ac:dyDescent="0.2">
      <c r="A16" s="53" t="s">
        <v>15</v>
      </c>
      <c r="B16" s="51">
        <v>289</v>
      </c>
      <c r="C16" s="50">
        <v>30</v>
      </c>
      <c r="D16" s="51">
        <v>30</v>
      </c>
      <c r="E16" s="51">
        <v>30</v>
      </c>
      <c r="F16" s="51">
        <v>0</v>
      </c>
    </row>
    <row r="17" spans="1:8" ht="11.25" customHeight="1" x14ac:dyDescent="0.2">
      <c r="A17" s="189" t="s">
        <v>99</v>
      </c>
      <c r="B17" s="108">
        <v>61561</v>
      </c>
      <c r="C17" s="109">
        <v>62830</v>
      </c>
      <c r="D17" s="108">
        <v>62830</v>
      </c>
      <c r="E17" s="108">
        <v>62830</v>
      </c>
      <c r="F17" s="108">
        <v>62800</v>
      </c>
    </row>
    <row r="18" spans="1:8" ht="15" customHeight="1" x14ac:dyDescent="0.2">
      <c r="A18" s="59" t="s">
        <v>16</v>
      </c>
      <c r="B18" s="51"/>
      <c r="C18" s="52"/>
      <c r="D18" s="51"/>
      <c r="E18" s="51"/>
      <c r="F18" s="51"/>
    </row>
    <row r="19" spans="1:8" ht="11.25" customHeight="1" x14ac:dyDescent="0.2">
      <c r="A19" s="53" t="s">
        <v>4</v>
      </c>
      <c r="B19" s="51">
        <v>0</v>
      </c>
      <c r="C19" s="50">
        <v>0</v>
      </c>
      <c r="D19" s="51">
        <v>0</v>
      </c>
      <c r="E19" s="51">
        <v>0</v>
      </c>
      <c r="F19" s="51">
        <v>0</v>
      </c>
    </row>
    <row r="20" spans="1:8" ht="11.25" customHeight="1" x14ac:dyDescent="0.2">
      <c r="A20" s="60" t="s">
        <v>17</v>
      </c>
      <c r="B20" s="108">
        <v>0</v>
      </c>
      <c r="C20" s="109">
        <v>0</v>
      </c>
      <c r="D20" s="108">
        <v>0</v>
      </c>
      <c r="E20" s="108">
        <v>0</v>
      </c>
      <c r="F20" s="108">
        <v>0</v>
      </c>
    </row>
    <row r="21" spans="1:8" ht="11.25" customHeight="1" x14ac:dyDescent="0.2">
      <c r="A21" s="59" t="s">
        <v>18</v>
      </c>
      <c r="B21" s="110">
        <v>61561</v>
      </c>
      <c r="C21" s="111">
        <v>62830</v>
      </c>
      <c r="D21" s="110">
        <v>62830</v>
      </c>
      <c r="E21" s="110">
        <v>62830</v>
      </c>
      <c r="F21" s="110">
        <v>62800</v>
      </c>
    </row>
    <row r="22" spans="1:8" ht="26.25" customHeight="1" x14ac:dyDescent="0.2">
      <c r="A22" s="194" t="s">
        <v>104</v>
      </c>
      <c r="B22" s="108">
        <v>37032</v>
      </c>
      <c r="C22" s="109">
        <v>37412</v>
      </c>
      <c r="D22" s="108">
        <v>36650</v>
      </c>
      <c r="E22" s="108">
        <v>36502</v>
      </c>
      <c r="F22" s="108">
        <v>36317</v>
      </c>
      <c r="G22" s="16"/>
      <c r="H22" s="16"/>
    </row>
    <row r="23" spans="1:8" ht="15" customHeight="1" x14ac:dyDescent="0.2">
      <c r="A23" s="58" t="s">
        <v>19</v>
      </c>
      <c r="B23" s="51">
        <v>34917</v>
      </c>
      <c r="C23" s="169">
        <v>34349</v>
      </c>
      <c r="D23" s="235">
        <v>35885</v>
      </c>
      <c r="E23" s="235">
        <v>36499</v>
      </c>
      <c r="F23" s="51">
        <v>36470</v>
      </c>
    </row>
    <row r="24" spans="1:8" ht="15" customHeight="1" x14ac:dyDescent="0.2">
      <c r="A24" s="57" t="s">
        <v>95</v>
      </c>
      <c r="B24" s="108">
        <v>-2115</v>
      </c>
      <c r="C24" s="109">
        <v>-3063</v>
      </c>
      <c r="D24" s="108">
        <v>-765</v>
      </c>
      <c r="E24" s="108">
        <v>-3</v>
      </c>
      <c r="F24" s="108">
        <v>153</v>
      </c>
    </row>
    <row r="25" spans="1:8" ht="26.25" customHeight="1" x14ac:dyDescent="0.2">
      <c r="A25" s="194" t="s">
        <v>105</v>
      </c>
      <c r="B25" s="108">
        <v>-2115</v>
      </c>
      <c r="C25" s="109">
        <v>-3063</v>
      </c>
      <c r="D25" s="108">
        <v>-765</v>
      </c>
      <c r="E25" s="108">
        <v>-3</v>
      </c>
      <c r="F25" s="108">
        <v>153</v>
      </c>
    </row>
    <row r="26" spans="1:8" s="18" customFormat="1" ht="15" customHeight="1" x14ac:dyDescent="0.2">
      <c r="A26" s="61" t="s">
        <v>63</v>
      </c>
      <c r="B26" s="54"/>
      <c r="C26" s="55"/>
      <c r="D26" s="54"/>
      <c r="E26" s="54"/>
      <c r="F26" s="54"/>
    </row>
    <row r="27" spans="1:8" s="18" customFormat="1" ht="22.5" customHeight="1" x14ac:dyDescent="0.2">
      <c r="A27" s="195" t="s">
        <v>106</v>
      </c>
      <c r="B27" s="54">
        <v>0</v>
      </c>
      <c r="C27" s="56">
        <v>0</v>
      </c>
      <c r="D27" s="54">
        <v>0</v>
      </c>
      <c r="E27" s="54">
        <v>0</v>
      </c>
      <c r="F27" s="54">
        <v>0</v>
      </c>
    </row>
    <row r="28" spans="1:8" s="18" customFormat="1" ht="26.25" customHeight="1" x14ac:dyDescent="0.2">
      <c r="A28" s="196" t="s">
        <v>107</v>
      </c>
      <c r="B28" s="112">
        <v>0</v>
      </c>
      <c r="C28" s="113">
        <v>0</v>
      </c>
      <c r="D28" s="112">
        <v>0</v>
      </c>
      <c r="E28" s="112">
        <v>0</v>
      </c>
      <c r="F28" s="112">
        <v>0</v>
      </c>
    </row>
    <row r="29" spans="1:8" s="18" customFormat="1" ht="37.5" customHeight="1" x14ac:dyDescent="0.2">
      <c r="A29" s="197" t="s">
        <v>108</v>
      </c>
      <c r="B29" s="112">
        <v>-2115</v>
      </c>
      <c r="C29" s="113">
        <v>-3063</v>
      </c>
      <c r="D29" s="112">
        <v>-765</v>
      </c>
      <c r="E29" s="112">
        <v>-3</v>
      </c>
      <c r="F29" s="112">
        <v>153</v>
      </c>
    </row>
    <row r="30" spans="1:8" ht="11.25" customHeight="1" x14ac:dyDescent="0.2">
      <c r="A30" s="19"/>
      <c r="B30" s="1"/>
      <c r="C30" s="17"/>
      <c r="D30" s="1"/>
      <c r="E30" s="1"/>
      <c r="F30" s="1"/>
    </row>
    <row r="31" spans="1:8" x14ac:dyDescent="0.2">
      <c r="A31" s="271" t="s">
        <v>143</v>
      </c>
      <c r="B31" s="271"/>
      <c r="C31" s="271"/>
      <c r="D31" s="271"/>
      <c r="E31" s="271"/>
      <c r="F31" s="271"/>
    </row>
    <row r="32" spans="1:8" ht="22.5" x14ac:dyDescent="0.2">
      <c r="A32" s="229"/>
      <c r="B32" s="126" t="s">
        <v>175</v>
      </c>
      <c r="C32" s="162" t="s">
        <v>176</v>
      </c>
      <c r="D32" s="126" t="s">
        <v>177</v>
      </c>
      <c r="E32" s="126" t="s">
        <v>178</v>
      </c>
      <c r="F32" s="126" t="s">
        <v>179</v>
      </c>
    </row>
    <row r="33" spans="1:6" ht="33.75" x14ac:dyDescent="0.2">
      <c r="A33" s="230" t="s">
        <v>144</v>
      </c>
      <c r="B33" s="231">
        <v>-2115</v>
      </c>
      <c r="C33" s="232">
        <v>-3063</v>
      </c>
      <c r="D33" s="233">
        <v>-765</v>
      </c>
      <c r="E33" s="233">
        <v>-3</v>
      </c>
      <c r="F33" s="233">
        <v>153</v>
      </c>
    </row>
    <row r="34" spans="1:6" ht="26.25" customHeight="1" x14ac:dyDescent="0.2">
      <c r="A34" s="234" t="s">
        <v>145</v>
      </c>
      <c r="B34" s="235">
        <v>4833</v>
      </c>
      <c r="C34" s="14">
        <v>4758</v>
      </c>
      <c r="D34" s="12">
        <v>4430</v>
      </c>
      <c r="E34" s="235">
        <v>4502</v>
      </c>
      <c r="F34" s="235">
        <v>4456</v>
      </c>
    </row>
    <row r="35" spans="1:6" ht="15" customHeight="1" x14ac:dyDescent="0.2">
      <c r="A35" s="234" t="s">
        <v>146</v>
      </c>
      <c r="B35" s="235">
        <v>-4108</v>
      </c>
      <c r="C35" s="14">
        <v>-4530</v>
      </c>
      <c r="D35" s="12">
        <v>-4372</v>
      </c>
      <c r="E35" s="12">
        <v>-4499</v>
      </c>
      <c r="F35" s="12">
        <v>-4609</v>
      </c>
    </row>
    <row r="36" spans="1:6" ht="26.25" customHeight="1" x14ac:dyDescent="0.2">
      <c r="A36" s="236" t="s">
        <v>147</v>
      </c>
      <c r="B36" s="112">
        <v>-1390</v>
      </c>
      <c r="C36" s="113">
        <v>-2835</v>
      </c>
      <c r="D36" s="112">
        <v>-707</v>
      </c>
      <c r="E36" s="112">
        <v>0</v>
      </c>
      <c r="F36" s="112">
        <v>0</v>
      </c>
    </row>
    <row r="37" spans="1:6" s="18" customFormat="1" ht="11.25" customHeight="1" x14ac:dyDescent="0.2">
      <c r="A37" s="19"/>
      <c r="B37" s="1"/>
      <c r="C37" s="17"/>
      <c r="D37" s="1"/>
      <c r="E37" s="1"/>
      <c r="F37" s="1"/>
    </row>
    <row r="38" spans="1:6" s="18" customFormat="1" ht="11.25" customHeight="1" x14ac:dyDescent="0.2">
      <c r="A38" s="19" t="s">
        <v>142</v>
      </c>
      <c r="B38" s="1"/>
      <c r="C38" s="17"/>
      <c r="D38" s="1"/>
      <c r="E38" s="1"/>
      <c r="F38" s="1"/>
    </row>
    <row r="40" spans="1:6" x14ac:dyDescent="0.25">
      <c r="A40" s="27"/>
      <c r="B40" s="227"/>
      <c r="C40" s="227"/>
      <c r="D40" s="227"/>
      <c r="E40" s="227"/>
      <c r="F40" s="227"/>
    </row>
    <row r="41" spans="1:6" x14ac:dyDescent="0.25">
      <c r="A41" s="27"/>
      <c r="B41" s="227"/>
      <c r="C41" s="227"/>
      <c r="D41" s="227"/>
      <c r="E41" s="227"/>
      <c r="F41" s="227"/>
    </row>
    <row r="42" spans="1:6" x14ac:dyDescent="0.25">
      <c r="A42" s="27"/>
      <c r="B42" s="227"/>
      <c r="C42" s="227"/>
      <c r="D42" s="227"/>
      <c r="E42" s="227"/>
      <c r="F42" s="227"/>
    </row>
    <row r="43" spans="1:6" x14ac:dyDescent="0.25">
      <c r="A43" s="27"/>
      <c r="B43" s="227"/>
      <c r="C43" s="227"/>
      <c r="D43" s="227"/>
      <c r="E43" s="227"/>
      <c r="F43" s="227"/>
    </row>
    <row r="44" spans="1:6" x14ac:dyDescent="0.25">
      <c r="A44" s="27"/>
      <c r="B44" s="227"/>
      <c r="C44" s="227"/>
      <c r="D44" s="227"/>
      <c r="E44" s="227"/>
      <c r="F44" s="227"/>
    </row>
    <row r="45" spans="1:6" x14ac:dyDescent="0.25">
      <c r="B45" s="227"/>
      <c r="C45" s="227"/>
      <c r="D45" s="227"/>
      <c r="E45" s="227"/>
      <c r="F45" s="227"/>
    </row>
    <row r="46" spans="1:6" x14ac:dyDescent="0.25">
      <c r="B46" s="227"/>
      <c r="C46" s="227"/>
      <c r="D46" s="227"/>
      <c r="E46" s="227"/>
      <c r="F46" s="227"/>
    </row>
  </sheetData>
  <mergeCells count="2">
    <mergeCell ref="A1:F1"/>
    <mergeCell ref="A31:F31"/>
  </mergeCells>
  <phoneticPr fontId="27" type="noConversion"/>
  <pageMargins left="1.3779527559055118" right="1.3779527559055118" top="1.8503937007874016" bottom="1.8503937007874016" header="0.51181102362204722" footer="0.51181102362204722"/>
  <pageSetup paperSize="9" orientation="portrait" r:id="rId1"/>
  <rowBreaks count="1" manualBreakCount="1">
    <brk id="30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0.79998168889431442"/>
    <pageSetUpPr fitToPage="1"/>
  </sheetPr>
  <dimension ref="A1:F36"/>
  <sheetViews>
    <sheetView showGridLines="0" zoomScaleNormal="100" workbookViewId="0">
      <selection activeCell="G23" sqref="G1:M1048576"/>
    </sheetView>
  </sheetViews>
  <sheetFormatPr defaultColWidth="8" defaultRowHeight="11.25" customHeight="1" x14ac:dyDescent="0.25"/>
  <cols>
    <col min="1" max="1" width="27.28515625" style="22" customWidth="1"/>
    <col min="2" max="6" width="8.5703125" style="22" customWidth="1"/>
    <col min="7" max="16384" width="8" style="22"/>
  </cols>
  <sheetData>
    <row r="1" spans="1:6" ht="11.25" customHeight="1" x14ac:dyDescent="0.25">
      <c r="A1" s="24" t="s">
        <v>195</v>
      </c>
      <c r="B1" s="25"/>
      <c r="C1" s="25"/>
      <c r="D1" s="25"/>
      <c r="E1" s="25"/>
      <c r="F1" s="25"/>
    </row>
    <row r="2" spans="1:6" ht="11.25" customHeight="1" x14ac:dyDescent="0.25">
      <c r="A2" s="24"/>
      <c r="B2" s="25"/>
      <c r="C2" s="25"/>
      <c r="D2" s="25"/>
      <c r="E2" s="25"/>
      <c r="F2" s="25"/>
    </row>
    <row r="3" spans="1:6" s="131" customFormat="1" ht="45" x14ac:dyDescent="0.2">
      <c r="A3" s="128"/>
      <c r="B3" s="211" t="s">
        <v>162</v>
      </c>
      <c r="C3" s="212" t="s">
        <v>171</v>
      </c>
      <c r="D3" s="211" t="s">
        <v>172</v>
      </c>
      <c r="E3" s="211" t="s">
        <v>173</v>
      </c>
      <c r="F3" s="211" t="s">
        <v>174</v>
      </c>
    </row>
    <row r="4" spans="1:6" ht="11.25" customHeight="1" x14ac:dyDescent="0.2">
      <c r="A4" s="62" t="s">
        <v>20</v>
      </c>
      <c r="B4" s="70"/>
      <c r="C4" s="71"/>
      <c r="D4" s="70"/>
      <c r="E4" s="70"/>
      <c r="F4" s="70"/>
    </row>
    <row r="5" spans="1:6" ht="11.25" customHeight="1" x14ac:dyDescent="0.2">
      <c r="A5" s="63" t="s">
        <v>21</v>
      </c>
      <c r="B5" s="70"/>
      <c r="C5" s="71"/>
      <c r="D5" s="70"/>
      <c r="E5" s="70"/>
      <c r="F5" s="70"/>
    </row>
    <row r="6" spans="1:6" ht="11.25" customHeight="1" x14ac:dyDescent="0.2">
      <c r="A6" s="64" t="s">
        <v>22</v>
      </c>
      <c r="B6" s="51">
        <v>93148</v>
      </c>
      <c r="C6" s="50">
        <v>90445</v>
      </c>
      <c r="D6" s="51">
        <v>90538</v>
      </c>
      <c r="E6" s="51">
        <v>91438</v>
      </c>
      <c r="F6" s="51">
        <v>90638</v>
      </c>
    </row>
    <row r="7" spans="1:6" ht="11.25" customHeight="1" x14ac:dyDescent="0.2">
      <c r="A7" s="64" t="s">
        <v>91</v>
      </c>
      <c r="B7" s="166">
        <v>16788</v>
      </c>
      <c r="C7" s="167">
        <v>16788</v>
      </c>
      <c r="D7" s="166">
        <v>16788</v>
      </c>
      <c r="E7" s="166">
        <v>16788</v>
      </c>
      <c r="F7" s="166">
        <v>16788</v>
      </c>
    </row>
    <row r="8" spans="1:6" ht="11.25" customHeight="1" x14ac:dyDescent="0.2">
      <c r="A8" s="65" t="s">
        <v>23</v>
      </c>
      <c r="B8" s="120">
        <v>109936</v>
      </c>
      <c r="C8" s="160">
        <v>107233</v>
      </c>
      <c r="D8" s="120">
        <v>107326</v>
      </c>
      <c r="E8" s="120">
        <v>108226</v>
      </c>
      <c r="F8" s="120">
        <v>107426</v>
      </c>
    </row>
    <row r="9" spans="1:6" ht="15" customHeight="1" x14ac:dyDescent="0.2">
      <c r="A9" s="63" t="s">
        <v>24</v>
      </c>
      <c r="B9" s="183"/>
      <c r="C9" s="184"/>
      <c r="D9" s="183"/>
      <c r="E9" s="183"/>
      <c r="F9" s="183"/>
    </row>
    <row r="10" spans="1:6" ht="11.25" customHeight="1" x14ac:dyDescent="0.2">
      <c r="A10" s="64" t="s">
        <v>25</v>
      </c>
      <c r="B10" s="51">
        <v>34830</v>
      </c>
      <c r="C10" s="50">
        <v>31157</v>
      </c>
      <c r="D10" s="51">
        <v>27371</v>
      </c>
      <c r="E10" s="51">
        <v>23369</v>
      </c>
      <c r="F10" s="51">
        <v>18913</v>
      </c>
    </row>
    <row r="11" spans="1:6" ht="11.25" customHeight="1" x14ac:dyDescent="0.2">
      <c r="A11" s="64" t="s">
        <v>72</v>
      </c>
      <c r="B11" s="51">
        <v>4206</v>
      </c>
      <c r="C11" s="50">
        <v>4984</v>
      </c>
      <c r="D11" s="51">
        <v>4984</v>
      </c>
      <c r="E11" s="51">
        <v>4984</v>
      </c>
      <c r="F11" s="51">
        <v>4984</v>
      </c>
    </row>
    <row r="12" spans="1:6" ht="11.25" customHeight="1" x14ac:dyDescent="0.2">
      <c r="A12" s="64" t="s">
        <v>127</v>
      </c>
      <c r="B12" s="51">
        <v>1736</v>
      </c>
      <c r="C12" s="50">
        <v>1536</v>
      </c>
      <c r="D12" s="51">
        <v>1336</v>
      </c>
      <c r="E12" s="51">
        <v>1136</v>
      </c>
      <c r="F12" s="235">
        <v>936</v>
      </c>
    </row>
    <row r="13" spans="1:6" ht="11.25" customHeight="1" x14ac:dyDescent="0.2">
      <c r="A13" s="64" t="s">
        <v>4</v>
      </c>
      <c r="B13" s="51">
        <v>2489</v>
      </c>
      <c r="C13" s="50">
        <v>2489</v>
      </c>
      <c r="D13" s="51">
        <v>2489</v>
      </c>
      <c r="E13" s="51">
        <v>2489</v>
      </c>
      <c r="F13" s="51">
        <v>2489</v>
      </c>
    </row>
    <row r="14" spans="1:6" ht="11.25" customHeight="1" x14ac:dyDescent="0.2">
      <c r="A14" s="66" t="s">
        <v>26</v>
      </c>
      <c r="B14" s="120">
        <v>43261</v>
      </c>
      <c r="C14" s="160">
        <v>40166</v>
      </c>
      <c r="D14" s="120">
        <v>36180</v>
      </c>
      <c r="E14" s="120">
        <v>31978</v>
      </c>
      <c r="F14" s="120">
        <v>27322</v>
      </c>
    </row>
    <row r="15" spans="1:6" ht="11.25" customHeight="1" x14ac:dyDescent="0.2">
      <c r="A15" s="67" t="s">
        <v>27</v>
      </c>
      <c r="B15" s="179">
        <v>153197</v>
      </c>
      <c r="C15" s="180">
        <v>147399</v>
      </c>
      <c r="D15" s="179">
        <v>143506</v>
      </c>
      <c r="E15" s="179">
        <v>140204</v>
      </c>
      <c r="F15" s="179">
        <v>134748</v>
      </c>
    </row>
    <row r="16" spans="1:6" ht="15" customHeight="1" x14ac:dyDescent="0.2">
      <c r="A16" s="62" t="s">
        <v>28</v>
      </c>
      <c r="B16" s="183"/>
      <c r="C16" s="184"/>
      <c r="D16" s="183"/>
      <c r="E16" s="183"/>
      <c r="F16" s="183"/>
    </row>
    <row r="17" spans="1:6" ht="11.25" customHeight="1" x14ac:dyDescent="0.2">
      <c r="A17" s="63" t="s">
        <v>29</v>
      </c>
      <c r="B17" s="183"/>
      <c r="C17" s="184"/>
      <c r="D17" s="183"/>
      <c r="E17" s="183"/>
      <c r="F17" s="183"/>
    </row>
    <row r="18" spans="1:6" ht="11.25" customHeight="1" x14ac:dyDescent="0.2">
      <c r="A18" s="68" t="s">
        <v>30</v>
      </c>
      <c r="B18" s="51">
        <v>4520</v>
      </c>
      <c r="C18" s="50">
        <v>5979</v>
      </c>
      <c r="D18" s="51">
        <v>6124</v>
      </c>
      <c r="E18" s="51">
        <v>7324</v>
      </c>
      <c r="F18" s="51">
        <v>6324</v>
      </c>
    </row>
    <row r="19" spans="1:6" ht="11.25" customHeight="1" x14ac:dyDescent="0.2">
      <c r="A19" s="68" t="s">
        <v>31</v>
      </c>
      <c r="B19" s="51">
        <v>1866</v>
      </c>
      <c r="C19" s="56">
        <v>1866</v>
      </c>
      <c r="D19" s="235">
        <v>1866</v>
      </c>
      <c r="E19" s="235">
        <v>1866</v>
      </c>
      <c r="F19" s="235">
        <v>1866</v>
      </c>
    </row>
    <row r="20" spans="1:6" ht="11.25" customHeight="1" x14ac:dyDescent="0.2">
      <c r="A20" s="68" t="s">
        <v>131</v>
      </c>
      <c r="B20" s="51">
        <v>60676</v>
      </c>
      <c r="C20" s="50">
        <v>60676</v>
      </c>
      <c r="D20" s="51">
        <v>60676</v>
      </c>
      <c r="E20" s="51">
        <v>60676</v>
      </c>
      <c r="F20" s="51">
        <v>60676</v>
      </c>
    </row>
    <row r="21" spans="1:6" ht="11.25" customHeight="1" x14ac:dyDescent="0.2">
      <c r="A21" s="66" t="s">
        <v>32</v>
      </c>
      <c r="B21" s="120">
        <v>67062</v>
      </c>
      <c r="C21" s="160">
        <v>68521</v>
      </c>
      <c r="D21" s="120">
        <v>68666</v>
      </c>
      <c r="E21" s="120">
        <v>69866</v>
      </c>
      <c r="F21" s="120">
        <v>68866</v>
      </c>
    </row>
    <row r="22" spans="1:6" ht="15" customHeight="1" x14ac:dyDescent="0.2">
      <c r="A22" s="63" t="s">
        <v>129</v>
      </c>
      <c r="B22" s="183"/>
      <c r="C22" s="184"/>
      <c r="D22" s="183"/>
      <c r="E22" s="183"/>
      <c r="F22" s="183"/>
    </row>
    <row r="23" spans="1:6" ht="11.25" customHeight="1" x14ac:dyDescent="0.2">
      <c r="A23" s="68" t="s">
        <v>132</v>
      </c>
      <c r="B23" s="51">
        <v>32391</v>
      </c>
      <c r="C23" s="50">
        <v>28197</v>
      </c>
      <c r="D23" s="51">
        <v>24924</v>
      </c>
      <c r="E23" s="51">
        <v>20425</v>
      </c>
      <c r="F23" s="51">
        <v>15816</v>
      </c>
    </row>
    <row r="24" spans="1:6" ht="11.25" customHeight="1" x14ac:dyDescent="0.2">
      <c r="A24" s="66" t="s">
        <v>133</v>
      </c>
      <c r="B24" s="120">
        <v>32391</v>
      </c>
      <c r="C24" s="160">
        <v>28197</v>
      </c>
      <c r="D24" s="120">
        <v>24924</v>
      </c>
      <c r="E24" s="120">
        <v>20425</v>
      </c>
      <c r="F24" s="120">
        <v>15816</v>
      </c>
    </row>
    <row r="25" spans="1:6" ht="15" customHeight="1" x14ac:dyDescent="0.2">
      <c r="A25" s="63" t="s">
        <v>33</v>
      </c>
      <c r="B25" s="183"/>
      <c r="C25" s="184"/>
      <c r="D25" s="183"/>
      <c r="E25" s="183"/>
      <c r="F25" s="183"/>
    </row>
    <row r="26" spans="1:6" ht="11.25" customHeight="1" x14ac:dyDescent="0.2">
      <c r="A26" s="68" t="s">
        <v>34</v>
      </c>
      <c r="B26" s="51">
        <v>17158</v>
      </c>
      <c r="C26" s="50">
        <v>17158</v>
      </c>
      <c r="D26" s="51">
        <v>17158</v>
      </c>
      <c r="E26" s="51">
        <v>17158</v>
      </c>
      <c r="F26" s="51">
        <v>17158</v>
      </c>
    </row>
    <row r="27" spans="1:6" ht="11.25" customHeight="1" x14ac:dyDescent="0.2">
      <c r="A27" s="68" t="s">
        <v>35</v>
      </c>
      <c r="B27" s="51">
        <v>720</v>
      </c>
      <c r="C27" s="50">
        <v>720</v>
      </c>
      <c r="D27" s="51">
        <v>720</v>
      </c>
      <c r="E27" s="51">
        <v>720</v>
      </c>
      <c r="F27" s="51">
        <v>720</v>
      </c>
    </row>
    <row r="28" spans="1:6" ht="11.25" customHeight="1" x14ac:dyDescent="0.2">
      <c r="A28" s="66" t="s">
        <v>36</v>
      </c>
      <c r="B28" s="181">
        <v>17878</v>
      </c>
      <c r="C28" s="182">
        <v>17878</v>
      </c>
      <c r="D28" s="181">
        <v>17878</v>
      </c>
      <c r="E28" s="181">
        <v>17878</v>
      </c>
      <c r="F28" s="181">
        <v>17878</v>
      </c>
    </row>
    <row r="29" spans="1:6" ht="11.25" customHeight="1" x14ac:dyDescent="0.2">
      <c r="A29" s="63" t="s">
        <v>37</v>
      </c>
      <c r="B29" s="179">
        <v>117331</v>
      </c>
      <c r="C29" s="180">
        <v>114596</v>
      </c>
      <c r="D29" s="179">
        <v>111468</v>
      </c>
      <c r="E29" s="179">
        <v>108169</v>
      </c>
      <c r="F29" s="179">
        <v>102560</v>
      </c>
    </row>
    <row r="30" spans="1:6" ht="15" customHeight="1" x14ac:dyDescent="0.2">
      <c r="A30" s="62" t="s">
        <v>62</v>
      </c>
      <c r="B30" s="120">
        <v>35866</v>
      </c>
      <c r="C30" s="160">
        <v>32803</v>
      </c>
      <c r="D30" s="120">
        <v>32038</v>
      </c>
      <c r="E30" s="120">
        <v>32035</v>
      </c>
      <c r="F30" s="120">
        <v>32188</v>
      </c>
    </row>
    <row r="31" spans="1:6" s="23" customFormat="1" ht="15" customHeight="1" x14ac:dyDescent="0.2">
      <c r="A31" s="62" t="s">
        <v>38</v>
      </c>
      <c r="B31" s="183"/>
      <c r="C31" s="184"/>
      <c r="D31" s="183"/>
      <c r="E31" s="183"/>
      <c r="F31" s="183"/>
    </row>
    <row r="32" spans="1:6" s="23" customFormat="1" ht="11.25" customHeight="1" x14ac:dyDescent="0.2">
      <c r="A32" s="69" t="s">
        <v>39</v>
      </c>
      <c r="B32" s="51">
        <v>31824</v>
      </c>
      <c r="C32" s="50">
        <v>31824</v>
      </c>
      <c r="D32" s="51">
        <v>31824</v>
      </c>
      <c r="E32" s="51">
        <v>31824</v>
      </c>
      <c r="F32" s="51">
        <v>31824</v>
      </c>
    </row>
    <row r="33" spans="1:6" s="23" customFormat="1" ht="11.25" customHeight="1" x14ac:dyDescent="0.2">
      <c r="A33" s="69" t="s">
        <v>40</v>
      </c>
      <c r="B33" s="51">
        <v>1830</v>
      </c>
      <c r="C33" s="50">
        <v>1830</v>
      </c>
      <c r="D33" s="51">
        <v>1830</v>
      </c>
      <c r="E33" s="51">
        <v>1830</v>
      </c>
      <c r="F33" s="51">
        <v>1830</v>
      </c>
    </row>
    <row r="34" spans="1:6" s="23" customFormat="1" ht="22.5" x14ac:dyDescent="0.2">
      <c r="A34" s="198" t="s">
        <v>109</v>
      </c>
      <c r="B34" s="51">
        <v>2212</v>
      </c>
      <c r="C34" s="50">
        <v>-851</v>
      </c>
      <c r="D34" s="235">
        <v>-1616</v>
      </c>
      <c r="E34" s="235">
        <v>-1619</v>
      </c>
      <c r="F34" s="235">
        <v>-1466</v>
      </c>
    </row>
    <row r="35" spans="1:6" s="23" customFormat="1" ht="11.25" customHeight="1" x14ac:dyDescent="0.2">
      <c r="A35" s="116" t="s">
        <v>41</v>
      </c>
      <c r="B35" s="120">
        <v>35866</v>
      </c>
      <c r="C35" s="160">
        <v>32803</v>
      </c>
      <c r="D35" s="120">
        <v>32038</v>
      </c>
      <c r="E35" s="120">
        <v>32035</v>
      </c>
      <c r="F35" s="120">
        <v>32188</v>
      </c>
    </row>
    <row r="36" spans="1:6" ht="11.25" customHeight="1" x14ac:dyDescent="0.25">
      <c r="A36" s="26"/>
      <c r="B36" s="25"/>
      <c r="C36" s="25"/>
      <c r="D36" s="25"/>
      <c r="E36" s="25"/>
      <c r="F36" s="25"/>
    </row>
  </sheetData>
  <phoneticPr fontId="6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 tint="0.79998168889431442"/>
  </sheetPr>
  <dimension ref="A1:G11"/>
  <sheetViews>
    <sheetView showGridLines="0" workbookViewId="0">
      <selection activeCell="A10" sqref="A10:XFD15"/>
    </sheetView>
  </sheetViews>
  <sheetFormatPr defaultColWidth="8" defaultRowHeight="11.25" x14ac:dyDescent="0.25"/>
  <cols>
    <col min="1" max="1" width="27.28515625" style="28" customWidth="1"/>
    <col min="2" max="2" width="10" style="27" customWidth="1"/>
    <col min="3" max="4" width="11.42578125" style="27" customWidth="1"/>
    <col min="5" max="5" width="10" style="27" customWidth="1"/>
    <col min="6" max="16384" width="8" style="28"/>
  </cols>
  <sheetData>
    <row r="1" spans="1:7" ht="22.5" customHeight="1" x14ac:dyDescent="0.25">
      <c r="A1" s="272" t="s">
        <v>196</v>
      </c>
      <c r="B1" s="272"/>
      <c r="C1" s="272"/>
      <c r="D1" s="272"/>
      <c r="E1" s="272"/>
    </row>
    <row r="2" spans="1:7" ht="11.25" customHeight="1" x14ac:dyDescent="0.25">
      <c r="A2" s="117"/>
      <c r="B2" s="118"/>
      <c r="C2" s="118"/>
      <c r="D2" s="118"/>
      <c r="E2" s="118"/>
    </row>
    <row r="3" spans="1:7" s="130" customFormat="1" ht="45" x14ac:dyDescent="0.2">
      <c r="A3" s="129"/>
      <c r="B3" s="152" t="s">
        <v>77</v>
      </c>
      <c r="C3" s="152" t="s">
        <v>78</v>
      </c>
      <c r="D3" s="152" t="s">
        <v>79</v>
      </c>
      <c r="E3" s="153" t="s">
        <v>80</v>
      </c>
    </row>
    <row r="4" spans="1:7" s="29" customFormat="1" ht="11.25" customHeight="1" x14ac:dyDescent="0.2">
      <c r="A4" s="75" t="s">
        <v>158</v>
      </c>
      <c r="B4" s="119"/>
      <c r="C4" s="119"/>
      <c r="D4" s="119"/>
      <c r="E4" s="119"/>
    </row>
    <row r="5" spans="1:7" s="27" customFormat="1" ht="26.25" customHeight="1" x14ac:dyDescent="0.2">
      <c r="A5" s="199" t="s">
        <v>110</v>
      </c>
      <c r="B5" s="70">
        <v>2212</v>
      </c>
      <c r="C5" s="70">
        <v>1830</v>
      </c>
      <c r="D5" s="70">
        <v>31824</v>
      </c>
      <c r="E5" s="72">
        <v>35866</v>
      </c>
      <c r="G5" s="30"/>
    </row>
    <row r="6" spans="1:7" ht="15" customHeight="1" x14ac:dyDescent="0.2">
      <c r="A6" s="77" t="s">
        <v>70</v>
      </c>
      <c r="B6" s="70">
        <v>-3063</v>
      </c>
      <c r="C6" s="70">
        <v>0</v>
      </c>
      <c r="D6" s="70">
        <v>0</v>
      </c>
      <c r="E6" s="72">
        <v>-3063</v>
      </c>
    </row>
    <row r="7" spans="1:7" ht="15" customHeight="1" x14ac:dyDescent="0.2">
      <c r="A7" s="76" t="s">
        <v>64</v>
      </c>
      <c r="B7" s="70">
        <v>0</v>
      </c>
      <c r="C7" s="70">
        <v>0</v>
      </c>
      <c r="D7" s="70">
        <v>0</v>
      </c>
      <c r="E7" s="72">
        <v>0</v>
      </c>
    </row>
    <row r="8" spans="1:7" ht="26.25" customHeight="1" x14ac:dyDescent="0.2">
      <c r="A8" s="200" t="s">
        <v>159</v>
      </c>
      <c r="B8" s="224">
        <v>-851</v>
      </c>
      <c r="C8" s="224">
        <v>1830</v>
      </c>
      <c r="D8" s="224">
        <v>31824</v>
      </c>
      <c r="E8" s="225">
        <v>32803</v>
      </c>
    </row>
    <row r="9" spans="1:7" ht="11.25" customHeight="1" x14ac:dyDescent="0.2">
      <c r="A9" s="177"/>
      <c r="B9" s="72"/>
      <c r="C9" s="72"/>
      <c r="D9" s="72"/>
      <c r="E9" s="79"/>
    </row>
    <row r="11" spans="1:7" x14ac:dyDescent="0.2">
      <c r="A11" s="70"/>
      <c r="B11" s="70"/>
      <c r="C11" s="70"/>
      <c r="D11" s="70"/>
      <c r="E11" s="70"/>
    </row>
  </sheetData>
  <mergeCells count="1">
    <mergeCell ref="A1:E1"/>
  </mergeCells>
  <phoneticPr fontId="27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 tint="0.79998168889431442"/>
    <pageSetUpPr fitToPage="1"/>
  </sheetPr>
  <dimension ref="A1:F35"/>
  <sheetViews>
    <sheetView showGridLines="0" topLeftCell="A9" zoomScaleNormal="100" workbookViewId="0">
      <selection activeCell="A36" sqref="A36:XFD45"/>
    </sheetView>
  </sheetViews>
  <sheetFormatPr defaultColWidth="8" defaultRowHeight="11.25" customHeight="1" x14ac:dyDescent="0.25"/>
  <cols>
    <col min="1" max="1" width="27.28515625" style="32" customWidth="1"/>
    <col min="2" max="6" width="8.5703125" style="32" customWidth="1"/>
    <col min="7" max="16384" width="8" style="32"/>
  </cols>
  <sheetData>
    <row r="1" spans="1:6" ht="25.5" customHeight="1" x14ac:dyDescent="0.2">
      <c r="A1" s="273" t="s">
        <v>197</v>
      </c>
      <c r="B1" s="273"/>
      <c r="C1" s="273"/>
      <c r="D1" s="273"/>
      <c r="E1" s="273"/>
      <c r="F1" s="273"/>
    </row>
    <row r="2" spans="1:6" ht="11.25" customHeight="1" x14ac:dyDescent="0.25">
      <c r="A2" s="33"/>
      <c r="B2" s="34"/>
      <c r="C2" s="34"/>
      <c r="D2" s="34"/>
      <c r="E2" s="34"/>
      <c r="F2" s="34"/>
    </row>
    <row r="3" spans="1:6" s="15" customFormat="1" ht="45" x14ac:dyDescent="0.2">
      <c r="A3" s="128"/>
      <c r="B3" s="211" t="s">
        <v>162</v>
      </c>
      <c r="C3" s="212" t="s">
        <v>171</v>
      </c>
      <c r="D3" s="211" t="s">
        <v>172</v>
      </c>
      <c r="E3" s="211" t="s">
        <v>173</v>
      </c>
      <c r="F3" s="211" t="s">
        <v>174</v>
      </c>
    </row>
    <row r="4" spans="1:6" ht="11.25" customHeight="1" x14ac:dyDescent="0.2">
      <c r="A4" s="62" t="s">
        <v>42</v>
      </c>
      <c r="B4" s="166"/>
      <c r="C4" s="186"/>
      <c r="D4" s="187"/>
      <c r="E4" s="187"/>
      <c r="F4" s="187"/>
    </row>
    <row r="5" spans="1:6" ht="11.25" customHeight="1" x14ac:dyDescent="0.2">
      <c r="A5" s="63" t="s">
        <v>43</v>
      </c>
      <c r="B5" s="166"/>
      <c r="C5" s="167"/>
      <c r="D5" s="166"/>
      <c r="E5" s="166"/>
      <c r="F5" s="166"/>
    </row>
    <row r="6" spans="1:6" ht="11.25" customHeight="1" x14ac:dyDescent="0.2">
      <c r="A6" s="215" t="s">
        <v>44</v>
      </c>
      <c r="B6" s="235">
        <v>74424</v>
      </c>
      <c r="C6" s="50">
        <v>62000</v>
      </c>
      <c r="D6" s="51">
        <v>62000</v>
      </c>
      <c r="E6" s="51">
        <v>62000</v>
      </c>
      <c r="F6" s="51">
        <v>62000</v>
      </c>
    </row>
    <row r="7" spans="1:6" ht="11.25" customHeight="1" x14ac:dyDescent="0.2">
      <c r="A7" s="214" t="s">
        <v>7</v>
      </c>
      <c r="B7" s="51">
        <v>34917</v>
      </c>
      <c r="C7" s="56">
        <v>34349</v>
      </c>
      <c r="D7" s="235">
        <v>35885</v>
      </c>
      <c r="E7" s="235">
        <v>36499</v>
      </c>
      <c r="F7" s="51">
        <v>36470</v>
      </c>
    </row>
    <row r="8" spans="1:6" ht="11.25" customHeight="1" x14ac:dyDescent="0.2">
      <c r="A8" s="214" t="s">
        <v>2</v>
      </c>
      <c r="B8" s="235">
        <v>266</v>
      </c>
      <c r="C8" s="50">
        <v>800</v>
      </c>
      <c r="D8" s="51">
        <v>800</v>
      </c>
      <c r="E8" s="51">
        <v>800</v>
      </c>
      <c r="F8" s="51">
        <v>800</v>
      </c>
    </row>
    <row r="9" spans="1:6" ht="11.25" customHeight="1" x14ac:dyDescent="0.2">
      <c r="A9" s="214" t="s">
        <v>45</v>
      </c>
      <c r="B9" s="235">
        <v>0</v>
      </c>
      <c r="C9" s="56">
        <v>0</v>
      </c>
      <c r="D9" s="235">
        <v>0</v>
      </c>
      <c r="E9" s="235">
        <v>0</v>
      </c>
      <c r="F9" s="235">
        <v>0</v>
      </c>
    </row>
    <row r="10" spans="1:6" ht="11.25" customHeight="1" x14ac:dyDescent="0.2">
      <c r="A10" s="214" t="s">
        <v>46</v>
      </c>
      <c r="B10" s="51">
        <v>289</v>
      </c>
      <c r="C10" s="50">
        <v>30</v>
      </c>
      <c r="D10" s="51">
        <v>30</v>
      </c>
      <c r="E10" s="51">
        <v>30</v>
      </c>
      <c r="F10" s="51">
        <v>0</v>
      </c>
    </row>
    <row r="11" spans="1:6" ht="11.25" customHeight="1" x14ac:dyDescent="0.2">
      <c r="A11" s="80" t="s">
        <v>47</v>
      </c>
      <c r="B11" s="120">
        <v>109896</v>
      </c>
      <c r="C11" s="160">
        <v>97179</v>
      </c>
      <c r="D11" s="120">
        <v>98715</v>
      </c>
      <c r="E11" s="185">
        <v>99329</v>
      </c>
      <c r="F11" s="185">
        <v>99270</v>
      </c>
    </row>
    <row r="12" spans="1:6" ht="15" customHeight="1" x14ac:dyDescent="0.2">
      <c r="A12" s="63" t="s">
        <v>48</v>
      </c>
      <c r="B12" s="166"/>
      <c r="C12" s="167"/>
      <c r="D12" s="166"/>
      <c r="E12" s="166"/>
      <c r="F12" s="166"/>
    </row>
    <row r="13" spans="1:6" ht="11.25" customHeight="1" x14ac:dyDescent="0.2">
      <c r="A13" s="214" t="s">
        <v>34</v>
      </c>
      <c r="B13" s="235">
        <v>47871</v>
      </c>
      <c r="C13" s="50">
        <v>51292</v>
      </c>
      <c r="D13" s="51">
        <v>52300</v>
      </c>
      <c r="E13" s="51">
        <v>52888</v>
      </c>
      <c r="F13" s="51">
        <v>53790</v>
      </c>
    </row>
    <row r="14" spans="1:6" ht="11.25" customHeight="1" x14ac:dyDescent="0.2">
      <c r="A14" s="214" t="s">
        <v>152</v>
      </c>
      <c r="B14" s="51">
        <v>364</v>
      </c>
      <c r="C14" s="50">
        <v>323</v>
      </c>
      <c r="D14" s="51">
        <v>280</v>
      </c>
      <c r="E14" s="51">
        <v>237</v>
      </c>
      <c r="F14" s="51">
        <v>200</v>
      </c>
    </row>
    <row r="15" spans="1:6" ht="11.25" customHeight="1" x14ac:dyDescent="0.2">
      <c r="A15" s="214" t="s">
        <v>30</v>
      </c>
      <c r="B15" s="235">
        <v>44511</v>
      </c>
      <c r="C15" s="56">
        <v>40559</v>
      </c>
      <c r="D15" s="235">
        <v>39725</v>
      </c>
      <c r="E15" s="235">
        <v>38360</v>
      </c>
      <c r="F15" s="235">
        <v>40526</v>
      </c>
    </row>
    <row r="16" spans="1:6" ht="11.25" customHeight="1" x14ac:dyDescent="0.2">
      <c r="A16" s="214" t="s">
        <v>49</v>
      </c>
      <c r="B16" s="78">
        <v>0</v>
      </c>
      <c r="C16" s="167">
        <v>0</v>
      </c>
      <c r="D16" s="166">
        <v>0</v>
      </c>
      <c r="E16" s="166">
        <v>0</v>
      </c>
      <c r="F16" s="166">
        <v>0</v>
      </c>
    </row>
    <row r="17" spans="1:6" ht="11.25" customHeight="1" x14ac:dyDescent="0.2">
      <c r="A17" s="66" t="s">
        <v>50</v>
      </c>
      <c r="B17" s="120">
        <v>92746</v>
      </c>
      <c r="C17" s="160">
        <v>92174</v>
      </c>
      <c r="D17" s="120">
        <v>92305</v>
      </c>
      <c r="E17" s="120">
        <v>91485</v>
      </c>
      <c r="F17" s="120">
        <v>94516</v>
      </c>
    </row>
    <row r="18" spans="1:6" ht="22.5" x14ac:dyDescent="0.2">
      <c r="A18" s="201" t="s">
        <v>111</v>
      </c>
      <c r="B18" s="120">
        <v>17150</v>
      </c>
      <c r="C18" s="160">
        <v>5005</v>
      </c>
      <c r="D18" s="120">
        <v>6410</v>
      </c>
      <c r="E18" s="120">
        <v>7844</v>
      </c>
      <c r="F18" s="120">
        <v>4754</v>
      </c>
    </row>
    <row r="19" spans="1:6" ht="15" customHeight="1" x14ac:dyDescent="0.2">
      <c r="A19" s="62" t="s">
        <v>51</v>
      </c>
      <c r="B19" s="166"/>
      <c r="C19" s="167"/>
      <c r="D19" s="166"/>
      <c r="E19" s="166"/>
      <c r="F19" s="166"/>
    </row>
    <row r="20" spans="1:6" ht="11.25" customHeight="1" x14ac:dyDescent="0.2">
      <c r="A20" s="63" t="s">
        <v>48</v>
      </c>
      <c r="B20" s="166"/>
      <c r="C20" s="167"/>
      <c r="D20" s="166"/>
      <c r="E20" s="166"/>
      <c r="F20" s="166"/>
    </row>
    <row r="21" spans="1:6" ht="22.5" customHeight="1" x14ac:dyDescent="0.2">
      <c r="A21" s="216" t="s">
        <v>112</v>
      </c>
      <c r="B21" s="235">
        <v>2082</v>
      </c>
      <c r="C21" s="50">
        <v>3178</v>
      </c>
      <c r="D21" s="51">
        <v>1945</v>
      </c>
      <c r="E21" s="51">
        <v>2445</v>
      </c>
      <c r="F21" s="51">
        <v>945</v>
      </c>
    </row>
    <row r="22" spans="1:6" ht="11.25" customHeight="1" x14ac:dyDescent="0.2">
      <c r="A22" s="80" t="s">
        <v>50</v>
      </c>
      <c r="B22" s="120">
        <v>2082</v>
      </c>
      <c r="C22" s="160">
        <v>3178</v>
      </c>
      <c r="D22" s="120">
        <v>1945</v>
      </c>
      <c r="E22" s="120">
        <v>2445</v>
      </c>
      <c r="F22" s="120">
        <v>945</v>
      </c>
    </row>
    <row r="23" spans="1:6" ht="22.5" x14ac:dyDescent="0.2">
      <c r="A23" s="201" t="s">
        <v>113</v>
      </c>
      <c r="B23" s="120">
        <v>-2082</v>
      </c>
      <c r="C23" s="160">
        <v>-3178</v>
      </c>
      <c r="D23" s="120">
        <v>-1945</v>
      </c>
      <c r="E23" s="120">
        <v>-2445</v>
      </c>
      <c r="F23" s="120">
        <v>-945</v>
      </c>
    </row>
    <row r="24" spans="1:6" ht="15" customHeight="1" x14ac:dyDescent="0.2">
      <c r="A24" s="62" t="s">
        <v>52</v>
      </c>
      <c r="B24" s="166"/>
      <c r="C24" s="167"/>
      <c r="D24" s="166"/>
      <c r="E24" s="166"/>
      <c r="F24" s="166"/>
    </row>
    <row r="25" spans="1:6" ht="11.25" customHeight="1" x14ac:dyDescent="0.2">
      <c r="A25" s="63" t="s">
        <v>43</v>
      </c>
      <c r="B25" s="166"/>
      <c r="C25" s="167"/>
      <c r="D25" s="166"/>
      <c r="E25" s="166"/>
      <c r="F25" s="166"/>
    </row>
    <row r="26" spans="1:6" ht="11.25" customHeight="1" x14ac:dyDescent="0.2">
      <c r="A26" s="217" t="s">
        <v>39</v>
      </c>
      <c r="B26" s="235">
        <v>125</v>
      </c>
      <c r="C26" s="56">
        <v>0</v>
      </c>
      <c r="D26" s="235">
        <v>0</v>
      </c>
      <c r="E26" s="235">
        <v>0</v>
      </c>
      <c r="F26" s="235">
        <v>0</v>
      </c>
    </row>
    <row r="27" spans="1:6" ht="11.25" customHeight="1" x14ac:dyDescent="0.2">
      <c r="A27" s="66" t="s">
        <v>47</v>
      </c>
      <c r="B27" s="120">
        <v>125</v>
      </c>
      <c r="C27" s="160">
        <v>0</v>
      </c>
      <c r="D27" s="120">
        <v>0</v>
      </c>
      <c r="E27" s="120">
        <v>0</v>
      </c>
      <c r="F27" s="120">
        <v>0</v>
      </c>
    </row>
    <row r="28" spans="1:6" ht="15" customHeight="1" x14ac:dyDescent="0.2">
      <c r="A28" s="63" t="s">
        <v>48</v>
      </c>
      <c r="B28" s="166"/>
      <c r="C28" s="167"/>
      <c r="D28" s="166"/>
      <c r="E28" s="166"/>
      <c r="F28" s="166"/>
    </row>
    <row r="29" spans="1:6" ht="11.25" customHeight="1" x14ac:dyDescent="0.2">
      <c r="A29" s="217" t="s">
        <v>134</v>
      </c>
      <c r="B29" s="235">
        <v>4108</v>
      </c>
      <c r="C29" s="50">
        <v>4530</v>
      </c>
      <c r="D29" s="51">
        <v>4372</v>
      </c>
      <c r="E29" s="51">
        <v>4499</v>
      </c>
      <c r="F29" s="235">
        <v>4609</v>
      </c>
    </row>
    <row r="30" spans="1:6" ht="11.25" customHeight="1" x14ac:dyDescent="0.2">
      <c r="A30" s="66" t="s">
        <v>50</v>
      </c>
      <c r="B30" s="120">
        <v>4108</v>
      </c>
      <c r="C30" s="160">
        <v>4530</v>
      </c>
      <c r="D30" s="120">
        <v>4372</v>
      </c>
      <c r="E30" s="120">
        <v>4499</v>
      </c>
      <c r="F30" s="120">
        <v>4609</v>
      </c>
    </row>
    <row r="31" spans="1:6" ht="26.25" customHeight="1" x14ac:dyDescent="0.2">
      <c r="A31" s="202" t="s">
        <v>114</v>
      </c>
      <c r="B31" s="120">
        <v>-3983</v>
      </c>
      <c r="C31" s="160">
        <v>-4530</v>
      </c>
      <c r="D31" s="120">
        <v>-4372</v>
      </c>
      <c r="E31" s="120">
        <v>-4499</v>
      </c>
      <c r="F31" s="120">
        <v>-4609</v>
      </c>
    </row>
    <row r="32" spans="1:6" ht="26.25" customHeight="1" x14ac:dyDescent="0.2">
      <c r="A32" s="202" t="s">
        <v>115</v>
      </c>
      <c r="B32" s="120">
        <v>11085</v>
      </c>
      <c r="C32" s="160">
        <v>-2703</v>
      </c>
      <c r="D32" s="120">
        <v>93</v>
      </c>
      <c r="E32" s="120">
        <v>900</v>
      </c>
      <c r="F32" s="120">
        <v>-800</v>
      </c>
    </row>
    <row r="33" spans="1:6" ht="22.5" x14ac:dyDescent="0.2">
      <c r="A33" s="218" t="s">
        <v>116</v>
      </c>
      <c r="B33" s="51">
        <v>82063</v>
      </c>
      <c r="C33" s="50">
        <v>93148</v>
      </c>
      <c r="D33" s="51">
        <v>90445</v>
      </c>
      <c r="E33" s="51">
        <v>90538</v>
      </c>
      <c r="F33" s="51">
        <v>91438</v>
      </c>
    </row>
    <row r="34" spans="1:6" ht="26.25" customHeight="1" x14ac:dyDescent="0.2">
      <c r="A34" s="200" t="s">
        <v>117</v>
      </c>
      <c r="B34" s="120">
        <v>93148</v>
      </c>
      <c r="C34" s="160">
        <v>90445</v>
      </c>
      <c r="D34" s="120">
        <v>90538</v>
      </c>
      <c r="E34" s="120">
        <v>91438</v>
      </c>
      <c r="F34" s="120">
        <v>90638</v>
      </c>
    </row>
    <row r="35" spans="1:6" ht="11.25" customHeight="1" x14ac:dyDescent="0.25">
      <c r="A35" s="26"/>
      <c r="B35" s="34"/>
      <c r="C35" s="34"/>
      <c r="D35" s="34"/>
      <c r="E35" s="34"/>
      <c r="F35" s="34"/>
    </row>
  </sheetData>
  <mergeCells count="1">
    <mergeCell ref="A1:F1"/>
  </mergeCells>
  <phoneticPr fontId="6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0.79998168889431442"/>
  </sheetPr>
  <dimension ref="A1:F18"/>
  <sheetViews>
    <sheetView showGridLines="0" workbookViewId="0">
      <selection activeCell="A19" sqref="A19:XFD29"/>
    </sheetView>
  </sheetViews>
  <sheetFormatPr defaultColWidth="9.28515625" defaultRowHeight="11.25" x14ac:dyDescent="0.2"/>
  <cols>
    <col min="1" max="1" width="27.28515625" style="148" customWidth="1"/>
    <col min="2" max="6" width="8.5703125" style="146" customWidth="1"/>
    <col min="7" max="16384" width="9.28515625" style="146"/>
  </cols>
  <sheetData>
    <row r="1" spans="1:6" ht="11.25" customHeight="1" x14ac:dyDescent="0.2">
      <c r="A1" s="274" t="s">
        <v>198</v>
      </c>
      <c r="B1" s="274"/>
      <c r="C1" s="274"/>
      <c r="D1" s="274"/>
      <c r="E1" s="274"/>
      <c r="F1" s="274"/>
    </row>
    <row r="2" spans="1:6" ht="11.25" customHeight="1" x14ac:dyDescent="0.2">
      <c r="A2" s="36"/>
      <c r="B2" s="37"/>
      <c r="C2" s="37"/>
      <c r="D2" s="37"/>
      <c r="E2" s="37"/>
      <c r="F2" s="37"/>
    </row>
    <row r="3" spans="1:6" s="15" customFormat="1" ht="45" x14ac:dyDescent="0.2">
      <c r="A3" s="128"/>
      <c r="B3" s="211" t="s">
        <v>162</v>
      </c>
      <c r="C3" s="212" t="s">
        <v>171</v>
      </c>
      <c r="D3" s="211" t="s">
        <v>172</v>
      </c>
      <c r="E3" s="211" t="s">
        <v>173</v>
      </c>
      <c r="F3" s="211" t="s">
        <v>174</v>
      </c>
    </row>
    <row r="4" spans="1:6" ht="11.25" customHeight="1" x14ac:dyDescent="0.2">
      <c r="A4" s="84" t="s">
        <v>98</v>
      </c>
      <c r="B4" s="85"/>
      <c r="C4" s="81"/>
      <c r="D4" s="74"/>
      <c r="E4" s="85"/>
      <c r="F4" s="85"/>
    </row>
    <row r="5" spans="1:6" ht="11.25" customHeight="1" x14ac:dyDescent="0.2">
      <c r="A5" s="82" t="s">
        <v>53</v>
      </c>
      <c r="B5" s="70">
        <v>125</v>
      </c>
      <c r="C5" s="71">
        <v>0</v>
      </c>
      <c r="D5" s="70">
        <v>0</v>
      </c>
      <c r="E5" s="70">
        <v>0</v>
      </c>
      <c r="F5" s="70">
        <v>0</v>
      </c>
    </row>
    <row r="6" spans="1:6" ht="11.25" customHeight="1" x14ac:dyDescent="0.2">
      <c r="A6" s="83" t="s">
        <v>65</v>
      </c>
      <c r="B6" s="114">
        <v>125</v>
      </c>
      <c r="C6" s="115">
        <v>0</v>
      </c>
      <c r="D6" s="114">
        <v>0</v>
      </c>
      <c r="E6" s="114">
        <v>0</v>
      </c>
      <c r="F6" s="114">
        <v>0</v>
      </c>
    </row>
    <row r="7" spans="1:6" ht="26.25" customHeight="1" x14ac:dyDescent="0.2">
      <c r="A7" s="203" t="s">
        <v>118</v>
      </c>
      <c r="B7" s="85"/>
      <c r="C7" s="81"/>
      <c r="D7" s="74"/>
      <c r="E7" s="85"/>
      <c r="F7" s="85"/>
    </row>
    <row r="8" spans="1:6" ht="11.25" customHeight="1" x14ac:dyDescent="0.2">
      <c r="A8" s="82" t="s">
        <v>69</v>
      </c>
      <c r="B8" s="70">
        <v>125</v>
      </c>
      <c r="C8" s="71">
        <v>0</v>
      </c>
      <c r="D8" s="70">
        <v>0</v>
      </c>
      <c r="E8" s="70">
        <v>0</v>
      </c>
      <c r="F8" s="70">
        <v>0</v>
      </c>
    </row>
    <row r="9" spans="1:6" ht="11.25" customHeight="1" x14ac:dyDescent="0.2">
      <c r="A9" s="83" t="s">
        <v>73</v>
      </c>
      <c r="B9" s="114">
        <v>125</v>
      </c>
      <c r="C9" s="115">
        <v>0</v>
      </c>
      <c r="D9" s="114">
        <v>0</v>
      </c>
      <c r="E9" s="114">
        <v>0</v>
      </c>
      <c r="F9" s="114">
        <v>0</v>
      </c>
    </row>
    <row r="10" spans="1:6" ht="26.25" customHeight="1" x14ac:dyDescent="0.2">
      <c r="A10" s="203" t="s">
        <v>119</v>
      </c>
      <c r="B10" s="85"/>
      <c r="C10" s="81"/>
      <c r="D10" s="74"/>
      <c r="E10" s="85"/>
      <c r="F10" s="85"/>
    </row>
    <row r="11" spans="1:6" ht="22.5" x14ac:dyDescent="0.2">
      <c r="A11" s="204" t="s">
        <v>124</v>
      </c>
      <c r="B11" s="78">
        <v>125</v>
      </c>
      <c r="C11" s="167">
        <v>0</v>
      </c>
      <c r="D11" s="166">
        <v>0</v>
      </c>
      <c r="E11" s="78">
        <v>0</v>
      </c>
      <c r="F11" s="78">
        <v>0</v>
      </c>
    </row>
    <row r="12" spans="1:6" ht="26.25" customHeight="1" x14ac:dyDescent="0.2">
      <c r="A12" s="205" t="s">
        <v>120</v>
      </c>
      <c r="B12" s="70">
        <v>400</v>
      </c>
      <c r="C12" s="71">
        <v>2178</v>
      </c>
      <c r="D12" s="70">
        <v>945</v>
      </c>
      <c r="E12" s="70">
        <v>4445</v>
      </c>
      <c r="F12" s="70">
        <v>0</v>
      </c>
    </row>
    <row r="13" spans="1:6" ht="22.5" x14ac:dyDescent="0.2">
      <c r="A13" s="206" t="s">
        <v>125</v>
      </c>
      <c r="B13" s="120">
        <v>525</v>
      </c>
      <c r="C13" s="160">
        <v>2178</v>
      </c>
      <c r="D13" s="120">
        <v>945</v>
      </c>
      <c r="E13" s="120">
        <v>4445</v>
      </c>
      <c r="F13" s="120">
        <v>0</v>
      </c>
    </row>
    <row r="14" spans="1:6" ht="37.5" customHeight="1" x14ac:dyDescent="0.2">
      <c r="A14" s="207" t="s">
        <v>121</v>
      </c>
      <c r="B14" s="72"/>
      <c r="C14" s="71"/>
      <c r="D14" s="70"/>
      <c r="E14" s="72"/>
      <c r="F14" s="72"/>
    </row>
    <row r="15" spans="1:6" ht="11.25" customHeight="1" x14ac:dyDescent="0.2">
      <c r="A15" s="188" t="s">
        <v>54</v>
      </c>
      <c r="B15" s="70">
        <v>2082</v>
      </c>
      <c r="C15" s="71">
        <v>3178</v>
      </c>
      <c r="D15" s="70">
        <v>1945</v>
      </c>
      <c r="E15" s="70">
        <v>2445</v>
      </c>
      <c r="F15" s="70">
        <v>945</v>
      </c>
    </row>
    <row r="16" spans="1:6" ht="22.5" x14ac:dyDescent="0.2">
      <c r="A16" s="208" t="s">
        <v>97</v>
      </c>
      <c r="B16" s="120">
        <v>2082</v>
      </c>
      <c r="C16" s="115">
        <v>3178</v>
      </c>
      <c r="D16" s="114">
        <v>1945</v>
      </c>
      <c r="E16" s="120">
        <v>2445</v>
      </c>
      <c r="F16" s="120">
        <v>945</v>
      </c>
    </row>
    <row r="17" spans="1:6" ht="11.25" customHeight="1" x14ac:dyDescent="0.2">
      <c r="A17" s="38"/>
      <c r="B17" s="35"/>
      <c r="C17" s="35"/>
      <c r="D17" s="35"/>
      <c r="E17" s="35"/>
      <c r="F17" s="35"/>
    </row>
    <row r="18" spans="1:6" ht="11.25" customHeight="1" x14ac:dyDescent="0.2">
      <c r="A18" s="154" t="s">
        <v>154</v>
      </c>
      <c r="B18" s="147"/>
      <c r="C18" s="147"/>
      <c r="D18" s="147"/>
      <c r="E18" s="147"/>
      <c r="F18" s="147"/>
    </row>
  </sheetData>
  <mergeCells count="1">
    <mergeCell ref="A1:F1"/>
  </mergeCells>
  <phoneticPr fontId="22" type="noConversion"/>
  <pageMargins left="1.3779527559055118" right="1.3779527559055118" top="1.8503937007874016" bottom="1.8503937007874016" header="0.51181102362204722" footer="0.5118110236220472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FIN33506-1658115890-276536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https://f1.prdmgd.finance.gov.au/sites/50033506/_layouts/15/DocIdRedir.aspx?ID=FIN33506-1658115890-276536</Url>
      <Description>FIN33506-1658115890-276536</Description>
    </_dlc_DocIdUr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9F433A0-6B48-4FBD-AE81-FCBEAE1ADD5D}"/>
</file>

<file path=customXml/itemProps2.xml><?xml version="1.0" encoding="utf-8"?>
<ds:datastoreItem xmlns:ds="http://schemas.openxmlformats.org/officeDocument/2006/customXml" ds:itemID="{CBCF5749-6542-48DF-8340-8621DD4FFA5C}"/>
</file>

<file path=customXml/itemProps3.xml><?xml version="1.0" encoding="utf-8"?>
<ds:datastoreItem xmlns:ds="http://schemas.openxmlformats.org/officeDocument/2006/customXml" ds:itemID="{FE59DE59-963A-47C2-B852-5B30D815BA6A}"/>
</file>

<file path=customXml/itemProps4.xml><?xml version="1.0" encoding="utf-8"?>
<ds:datastoreItem xmlns:ds="http://schemas.openxmlformats.org/officeDocument/2006/customXml" ds:itemID="{B6A81255-6F05-4622-97B5-4FD774214AC5}"/>
</file>

<file path=customXml/itemProps5.xml><?xml version="1.0" encoding="utf-8"?>
<ds:datastoreItem xmlns:ds="http://schemas.openxmlformats.org/officeDocument/2006/customXml" ds:itemID="{AC59BF16-F780-4DB7-95D4-BC6AACF31E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Input</vt:lpstr>
      <vt:lpstr>1.1 Resource Statement</vt:lpstr>
      <vt:lpstr>1.2 Measures</vt:lpstr>
      <vt:lpstr>2.1.1 Prog Exp</vt:lpstr>
      <vt:lpstr>3.1 Income Statement</vt:lpstr>
      <vt:lpstr>3.2 Balance Sheet</vt:lpstr>
      <vt:lpstr>3.3 Changes in Equity </vt:lpstr>
      <vt:lpstr>3.4 Cash Flow</vt:lpstr>
      <vt:lpstr>3.5 dept CBS</vt:lpstr>
      <vt:lpstr>3.6 dept assets</vt:lpstr>
      <vt:lpstr>'1.1 Resource Statement'!Print_Area</vt:lpstr>
      <vt:lpstr>'1.2 Measures'!Print_Area</vt:lpstr>
      <vt:lpstr>'2.1.1 Prog Exp'!Print_Area</vt:lpstr>
      <vt:lpstr>'3.1 Income Statement'!Print_Area</vt:lpstr>
      <vt:lpstr>'3.2 Balance Sheet'!Print_Area</vt:lpstr>
      <vt:lpstr>'3.3 Changes in Equity '!Print_Area</vt:lpstr>
      <vt:lpstr>'3.4 Cash Flow'!Print_Area</vt:lpstr>
      <vt:lpstr>'3.5 dept CBS'!Print_Area</vt:lpstr>
      <vt:lpstr>'3.6 dept assets'!Print_Area</vt:lpstr>
    </vt:vector>
  </TitlesOfParts>
  <Company>DHA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donnee</dc:creator>
  <cp:lastModifiedBy>Hudson, Kellie</cp:lastModifiedBy>
  <cp:lastPrinted>2020-10-03T22:14:48Z</cp:lastPrinted>
  <dcterms:created xsi:type="dcterms:W3CDTF">2010-03-23T00:40:24Z</dcterms:created>
  <dcterms:modified xsi:type="dcterms:W3CDTF">2022-10-24T01:35:44Z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DocType">
    <vt:lpwstr>NTSAVE</vt:lpwstr>
  </property>
  <property fmtid="{D5CDD505-2E9C-101B-9397-08002B2CF9AE}" pid="3" name="TaxKeyword">
    <vt:lpwstr/>
  </property>
  <property fmtid="{D5CDD505-2E9C-101B-9397-08002B2CF9AE}" pid="4" name="AbtEntity">
    <vt:lpwstr>2;#Department of Finance|fd660e8f-8f31-49bd-92a3-d31d4da31afe</vt:lpwstr>
  </property>
  <property fmtid="{D5CDD505-2E9C-101B-9397-08002B2CF9AE}" pid="5" name="InitiatingEntity">
    <vt:lpwstr>2;#Department of Finance|fd660e8f-8f31-49bd-92a3-d31d4da31afe</vt:lpwstr>
  </property>
  <property fmtid="{D5CDD505-2E9C-101B-9397-08002B2CF9AE}" pid="6" name="ContentTypeId">
    <vt:lpwstr>0x010100B321FEA60C5BA343A52BC94EC00ABC9E0700B41D55FEFC2E954F919119111D872713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5091666d-a480-4d13-915d-d5231a3ff137</vt:lpwstr>
  </property>
</Properties>
</file>