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58" windowWidth="6486" windowHeight="5852" tabRatio="826" activeTab="8"/>
  </bookViews>
  <sheets>
    <sheet name="Table 1.1 NCCE" sheetId="64" r:id="rId1"/>
    <sheet name="Table 1.2" sheetId="66" r:id="rId2"/>
    <sheet name="Table 2.2.1 NCCE" sheetId="67" r:id="rId3"/>
    <sheet name="Table 3.1 NCCE" sheetId="71" r:id="rId4"/>
    <sheet name="Table 3.2" sheetId="26" r:id="rId5"/>
    <sheet name="Table 3.3" sheetId="73" r:id="rId6"/>
    <sheet name="Table 3.4" sheetId="28" r:id="rId7"/>
    <sheet name="Table 3.5" sheetId="74" r:id="rId8"/>
    <sheet name="Table 3.6" sheetId="75" r:id="rId9"/>
  </sheets>
  <definedNames>
    <definedName name="_xlnm._FilterDatabase" localSheetId="4" hidden="1">'Table 3.2'!$A$3:$F$26</definedName>
    <definedName name="_xlnm.Print_Area" localSheetId="0">'Table 1.1 NCCE'!$A$1:$E$29</definedName>
    <definedName name="_xlnm.Print_Area" localSheetId="1">'Table 1.2'!$A$1:$F$23</definedName>
    <definedName name="_xlnm.Print_Area" localSheetId="2">'Table 2.2.1 NCCE'!$A$1:$F$32</definedName>
    <definedName name="_xlnm.Print_Area" localSheetId="3">'Table 3.1 NCCE'!$A$1:$F$30</definedName>
    <definedName name="_xlnm.Print_Area" localSheetId="4">'Table 3.2'!$A$1:$F$36</definedName>
    <definedName name="_xlnm.Print_Area" localSheetId="5">'Table 3.3'!$A$1:$F$22</definedName>
    <definedName name="_xlnm.Print_Area" localSheetId="6">'Table 3.4'!$A$1:$F$30</definedName>
    <definedName name="_xlnm.Print_Area" localSheetId="7">'Table 3.5'!$A$1:$F$22</definedName>
    <definedName name="_xlnm.Print_Area" localSheetId="8">'Table 3.6'!$A$1:$J$23</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s>
  <calcPr calcId="162913"/>
</workbook>
</file>

<file path=xl/calcChain.xml><?xml version="1.0" encoding="utf-8"?>
<calcChain xmlns="http://schemas.openxmlformats.org/spreadsheetml/2006/main">
  <c r="B8" i="71" l="1"/>
  <c r="B7" i="71"/>
  <c r="C6" i="71"/>
  <c r="F6" i="71"/>
  <c r="E6" i="71"/>
  <c r="A5" i="73"/>
  <c r="B19" i="75"/>
  <c r="B16" i="75"/>
  <c r="B13" i="75"/>
  <c r="B8" i="75"/>
  <c r="B18" i="75"/>
  <c r="D6" i="71"/>
  <c r="B6" i="71"/>
  <c r="B5" i="71"/>
  <c r="B9" i="71"/>
  <c r="B20" i="75"/>
  <c r="C5" i="71"/>
  <c r="C7" i="71"/>
  <c r="C9" i="71"/>
  <c r="D7" i="71"/>
  <c r="D5" i="71"/>
  <c r="D9" i="71"/>
  <c r="E5" i="71"/>
  <c r="E7" i="71"/>
  <c r="E9" i="71"/>
  <c r="F5" i="71"/>
  <c r="F7" i="71"/>
  <c r="F9" i="71"/>
</calcChain>
</file>

<file path=xl/sharedStrings.xml><?xml version="1.0" encoding="utf-8"?>
<sst xmlns="http://schemas.openxmlformats.org/spreadsheetml/2006/main" count="262" uniqueCount="217">
  <si>
    <t>Total</t>
  </si>
  <si>
    <t>Departmental appropriation</t>
  </si>
  <si>
    <t>Appropriations</t>
  </si>
  <si>
    <t>Departmental</t>
  </si>
  <si>
    <t>Departmental expenses</t>
  </si>
  <si>
    <t>Total expense measures</t>
  </si>
  <si>
    <t>Total capital measures</t>
  </si>
  <si>
    <t>Prepared on a Government Financial Statistics (fiscal) basis</t>
  </si>
  <si>
    <t>Revenue from Government</t>
  </si>
  <si>
    <t>Total expenses for Outcome 1</t>
  </si>
  <si>
    <t>Outcome 1 Totals by appropriation type</t>
  </si>
  <si>
    <t>Other</t>
  </si>
  <si>
    <t>EXPENSES</t>
  </si>
  <si>
    <t>Employee benefits</t>
  </si>
  <si>
    <t>Depreciation and amortisation</t>
  </si>
  <si>
    <t>Total expenses</t>
  </si>
  <si>
    <t xml:space="preserve">LESS: </t>
  </si>
  <si>
    <t>OWN-SOURCE INCOME</t>
  </si>
  <si>
    <t>Gains</t>
  </si>
  <si>
    <t>Sale of assets</t>
  </si>
  <si>
    <t>Other gains</t>
  </si>
  <si>
    <t>Total gains</t>
  </si>
  <si>
    <t>Total own-source income</t>
  </si>
  <si>
    <t>OTHER COMPREHENSIVE INCOME</t>
  </si>
  <si>
    <t>Total comprehensive income</t>
  </si>
  <si>
    <t>Suppliers</t>
  </si>
  <si>
    <t>Other expenses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</si>
  <si>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</si>
  <si>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</si>
  <si>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</si>
  <si>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</si>
  <si>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</si>
  <si>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</si>
  <si>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</si>
  <si>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</si>
  <si>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</si>
  <si>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</si>
  <si>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</si>
  <si>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</si>
  <si>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</si>
  <si>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</si>
  <si>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</si>
  <si>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</si>
  <si>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</si>
  <si>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</si>
  <si>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</si>
  <si>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</si>
  <si>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</si>
  <si>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</si>
  <si>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</si>
  <si>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</si>
  <si>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</si>
  <si>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</si>
  <si>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</si>
  <si>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</si>
  <si>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</si>
  <si>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</si>
  <si>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</si>
  <si>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</si>
  <si>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</si>
  <si>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</si>
  <si>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</si>
  <si>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</si>
  <si>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</si>
  <si>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Net GST received</t>
  </si>
  <si>
    <t>Total Items</t>
  </si>
  <si>
    <t>Trade and other receivables</t>
  </si>
  <si>
    <t>Total new capital appropriations</t>
  </si>
  <si>
    <t>Comprehensive income</t>
  </si>
  <si>
    <t>Employee provisions</t>
  </si>
  <si>
    <t>Total additions</t>
  </si>
  <si>
    <t>Contributions by owners</t>
  </si>
  <si>
    <t>Property, plant and equipment</t>
  </si>
  <si>
    <t>of which:</t>
  </si>
  <si>
    <t>Total Equity</t>
  </si>
  <si>
    <t>Other non-financial assets</t>
  </si>
  <si>
    <t>Other payables</t>
  </si>
  <si>
    <t>Equity Injection</t>
  </si>
  <si>
    <t>Equity Injection - Appropriation</t>
  </si>
  <si>
    <t>TOTAL AMOUNT SPENT</t>
  </si>
  <si>
    <t>Changes in asset revaluation surplus</t>
  </si>
  <si>
    <t>NEW CAPITAL APPROPRIATIONS</t>
  </si>
  <si>
    <t>Provided for:</t>
  </si>
  <si>
    <t>Other provisions</t>
  </si>
  <si>
    <r>
      <t xml:space="preserve">Cash </t>
    </r>
    <r>
      <rPr>
        <sz val="8"/>
        <rFont val="Arial"/>
        <family val="2"/>
      </rPr>
      <t>and cash equivalents</t>
    </r>
  </si>
  <si>
    <t>Total purchases</t>
  </si>
  <si>
    <t>Total other movements</t>
  </si>
  <si>
    <t>2016-17
$'000</t>
  </si>
  <si>
    <t>2017-18
$'000</t>
  </si>
  <si>
    <t>2018-19
$'000</t>
  </si>
  <si>
    <t>Total other comprehensive income</t>
  </si>
  <si>
    <t>Note: Impact of net cash appropriation arrangements</t>
  </si>
  <si>
    <t>Surplus/(deficit) for the period</t>
  </si>
  <si>
    <t>Departmental Capital Budget (DCB)</t>
  </si>
  <si>
    <t>s74 Retained Revenue Receipts transferred to OPA</t>
  </si>
  <si>
    <t>Purchase of property, plant, equipment and intangibles</t>
  </si>
  <si>
    <t>Net increase/(decrease) in cash held</t>
  </si>
  <si>
    <t>Cash and cash equivalents at the beginning of the reporting period</t>
  </si>
  <si>
    <t>Cash and cash equivalents at the end of the reporting period</t>
  </si>
  <si>
    <t>RECONCILIATION OF CASH USED TO ACQUIRE ASSETS TO ASSET MOVEMENT TABLE</t>
  </si>
  <si>
    <t>PURCHASE OF NON-FINANCIAL ASSETS</t>
  </si>
  <si>
    <t>TOTAL CASH REQUIRED TO ACQUIRE ASSETS</t>
  </si>
  <si>
    <t>Accumulated depreciation/amortisation and impairment</t>
  </si>
  <si>
    <t>Estimated expenditure on new or replacement assets</t>
  </si>
  <si>
    <t>2018-19
Forward estimate
$'000</t>
  </si>
  <si>
    <t>By purchase - appropriation ordinary annual services (b)</t>
  </si>
  <si>
    <t>2019-20
$'000</t>
  </si>
  <si>
    <t>2016-17</t>
  </si>
  <si>
    <t>2019-20
Forward estimate
$'000</t>
  </si>
  <si>
    <t>Prior year appropriations available (a)</t>
  </si>
  <si>
    <t>Equity injection</t>
  </si>
  <si>
    <t>Total departmental annual appropriations</t>
  </si>
  <si>
    <t>Total departmental resourcing</t>
  </si>
  <si>
    <t>Average staffing level (number)</t>
  </si>
  <si>
    <t xml:space="preserve">Please note: All figures shown above are GST exclusive - these may not match figures in the cash flow statement. </t>
  </si>
  <si>
    <t>Departmental total</t>
  </si>
  <si>
    <t>Prepared on Australian Accounting Standards basis.</t>
  </si>
  <si>
    <r>
      <t xml:space="preserve">(a) From 2010-11, the Government introduced net cash appropriation arrangements where </t>
    </r>
    <r>
      <rPr>
        <i/>
        <sz val="8"/>
        <color indexed="8"/>
        <rFont val="Arial"/>
        <family val="2"/>
      </rPr>
      <t>Appropriation Act No. 1</t>
    </r>
    <r>
      <rPr>
        <sz val="8"/>
        <color indexed="8"/>
        <rFont val="Arial"/>
        <family val="2"/>
      </rPr>
      <t xml:space="preserve"> or </t>
    </r>
    <r>
      <rPr>
        <i/>
        <sz val="8"/>
        <color indexed="8"/>
        <rFont val="Arial"/>
        <family val="2"/>
      </rPr>
      <t xml:space="preserve">Bill No. 3 </t>
    </r>
    <r>
      <rPr>
        <sz val="8"/>
        <color indexed="8"/>
        <rFont val="Arial"/>
        <family val="2"/>
      </rPr>
      <t xml:space="preserve">revenue appropriations for the depreciation/amortisation expenses of non-corporate Commonwealth entities were replaced with a separate capital budget (the Departmental Capital Budget, or DCB) provided through </t>
    </r>
    <r>
      <rPr>
        <i/>
        <sz val="8"/>
        <color indexed="8"/>
        <rFont val="Arial"/>
        <family val="2"/>
      </rPr>
      <t>Appropriation Act No. 1</t>
    </r>
    <r>
      <rPr>
        <sz val="8"/>
        <color indexed="8"/>
        <rFont val="Arial"/>
        <family val="2"/>
      </rPr>
      <t xml:space="preserve"> or </t>
    </r>
    <r>
      <rPr>
        <i/>
        <sz val="8"/>
        <color indexed="8"/>
        <rFont val="Arial"/>
        <family val="2"/>
      </rPr>
      <t>Bill No. 3</t>
    </r>
    <r>
      <rPr>
        <sz val="8"/>
        <color indexed="8"/>
        <rFont val="Arial"/>
        <family val="2"/>
      </rPr>
      <t xml:space="preserve"> equity appropriations. For information regarding DCBs, please refer to Table 3.6 Departmental Capital Budget Statement.</t>
    </r>
  </si>
  <si>
    <t>Program</t>
  </si>
  <si>
    <t>(a) Includes both current and prior Bill No. 4 and prior Act Nos. 2, 4/6 appropriations and special capital appropriations.</t>
  </si>
  <si>
    <t>Additional Estimates for 2017-18 as at Additional Estimates February 2018</t>
  </si>
  <si>
    <t>2017-18</t>
  </si>
  <si>
    <t>Actual 2016-17</t>
  </si>
  <si>
    <t>(a) Appropriation Act (No. 1) 2017-2018 and Appropriation Bill (No. 3) 2017-2018</t>
  </si>
  <si>
    <t>2020-21
$'000</t>
  </si>
  <si>
    <t>Table 1.2 Entity 2017-18 measures since Budget</t>
  </si>
  <si>
    <t>2017-18
Revised estimated expenses
$'000</t>
  </si>
  <si>
    <t>Note: Departmental appropriation splits and totals are indicative estimates and may change in the</t>
  </si>
  <si>
    <t>course of the budget year as government priorities change.</t>
  </si>
  <si>
    <t>Total expenses for program 1.1</t>
  </si>
  <si>
    <t>Total expenses for program 1.2</t>
  </si>
  <si>
    <t>2016-17
Actual
expenses
$'000</t>
  </si>
  <si>
    <t>2020-21
Forward
estimate
$'000</t>
  </si>
  <si>
    <t>2019-20
Forward
estimate
$'000</t>
  </si>
  <si>
    <t>2018-19 
Forward
estimate
$'000</t>
  </si>
  <si>
    <t>Actual
available
appropriation
2016-17
$'000</t>
  </si>
  <si>
    <t>Estimate
as at
Budget
2017-18
$'000</t>
  </si>
  <si>
    <t>Proposed
Additional
Estimates
2017-18
$'000</t>
  </si>
  <si>
    <t>Total
estimate at
Additional
Estimates
2017-18
$'000</t>
  </si>
  <si>
    <t>2016-17
Actual
$'000</t>
  </si>
  <si>
    <t>2020-21
Forward estimate
$'000</t>
  </si>
  <si>
    <t>2017-18
Revised budget
$'000</t>
  </si>
  <si>
    <t>services</t>
  </si>
  <si>
    <t>Net cost of / (contribution by)</t>
  </si>
  <si>
    <t>2017-18
Revised
budget
$'000</t>
  </si>
  <si>
    <t>2018-19
Forward
estimate
$'000</t>
  </si>
  <si>
    <t>2019-20
Forward
estimate
$'000</t>
  </si>
  <si>
    <t>2020-21
Forward
estimate
$'000</t>
  </si>
  <si>
    <t>EQUITY(a)</t>
  </si>
  <si>
    <t>(a) Equity is the residual interest in assets after the deduction of liabilities</t>
  </si>
  <si>
    <t>(Budget Year 2017-18)</t>
  </si>
  <si>
    <t>Retained
earnings 
$'000</t>
  </si>
  <si>
    <t>Asset
revaluation
reserve
$'000</t>
  </si>
  <si>
    <t>Other
reserves
$'000</t>
  </si>
  <si>
    <t>Contributed
equity /
capital
$'000</t>
  </si>
  <si>
    <t>Total
equity
$'000</t>
  </si>
  <si>
    <t>Land
$'000</t>
  </si>
  <si>
    <t>Buildings
$'000</t>
  </si>
  <si>
    <t>Other
property,
plant and
equipment
$'000</t>
  </si>
  <si>
    <t>Heritage
and
cultural
$'000</t>
  </si>
  <si>
    <t>Investment
property
$'000</t>
  </si>
  <si>
    <t>Computer
software
and
intangibles
$'000</t>
  </si>
  <si>
    <t>Other
$'000</t>
  </si>
  <si>
    <t>Total
$'000</t>
  </si>
  <si>
    <t>As at 1 July 2017</t>
  </si>
  <si>
    <t>As at 30 June 2018</t>
  </si>
  <si>
    <r>
      <t xml:space="preserve">(b) "Appropriation ordinary annual services" refers to funding provided through </t>
    </r>
    <r>
      <rPr>
        <i/>
        <sz val="8"/>
        <rFont val="Arial"/>
        <family val="2"/>
      </rPr>
      <t>Appropriation Act (No. 1) 2017-2018</t>
    </r>
    <r>
      <rPr>
        <sz val="8"/>
        <rFont val="Arial"/>
        <family val="2"/>
      </rPr>
      <t xml:space="preserve"> and Bill (No. 3) 2017-2018 for depreciation/amortisation expenses, DCBs or other operational expenses.</t>
    </r>
  </si>
  <si>
    <t>Net cash from / (used by)
operating activities</t>
  </si>
  <si>
    <t>Net cash from / (used by)
investing activities</t>
  </si>
  <si>
    <t>Net cash from / (used by)
financing activities</t>
  </si>
  <si>
    <t>L&amp;B, IP&amp;E held for sale
$'000</t>
  </si>
  <si>
    <t>Asset Category</t>
  </si>
  <si>
    <t>Capital budget - Act No. 1 and Bill 3 (DCB)</t>
  </si>
  <si>
    <t>Equity injections - Act No. 2 and Bill 4</t>
  </si>
  <si>
    <t>Annual appropriations - ordinary annual services (a)</t>
  </si>
  <si>
    <t>Surplus/(deficit) attributable to the Australian Government</t>
  </si>
  <si>
    <t>Total comprehensive income/(loss) attributable to the Australian Government</t>
  </si>
  <si>
    <t>Total comprehensive income/(loss)
  excluding depreciation/
  amortisation expenses previously
  funded through revenue
  appropriations</t>
  </si>
  <si>
    <t>less depreciation/amortisation
  expenses previously funded through
  revenue appropriations (a)</t>
  </si>
  <si>
    <t>Total comprehensive income/(loss)
  - as per the statement of
  comprehensive income</t>
  </si>
  <si>
    <t>Attributable to the Australian
  Government</t>
  </si>
  <si>
    <t>Estimated closing balance as at
  30 June 2018</t>
  </si>
  <si>
    <t>Closing balance attributable to
  the Australian Government</t>
  </si>
  <si>
    <t>By purchase - appropriation equity (a)</t>
  </si>
  <si>
    <t>Funded by capital appropriations (a)</t>
  </si>
  <si>
    <t>Funded by capital appropriation - DCB (b)</t>
  </si>
  <si>
    <r>
      <t xml:space="preserve">(a) "Appropriation equity" refers to equity injections or Administered Assets and Liabilities appropriations provided through </t>
    </r>
    <r>
      <rPr>
        <i/>
        <sz val="8"/>
        <rFont val="Arial"/>
        <family val="2"/>
      </rPr>
      <t>Appropriation Act (No. 2) 2017-2018</t>
    </r>
    <r>
      <rPr>
        <sz val="8"/>
        <rFont val="Arial"/>
        <family val="2"/>
      </rPr>
      <t xml:space="preserve"> and Bill (No. 4) 2017-2018, including Collection Development Acquisition Budgets (CDABs).</t>
    </r>
  </si>
  <si>
    <t>Total resourcing for ONA</t>
  </si>
  <si>
    <t>Expense measures</t>
  </si>
  <si>
    <t>Establishment of an Office of National Intelligence</t>
  </si>
  <si>
    <t>Table 1.1: ONA Resource Statement</t>
  </si>
  <si>
    <t xml:space="preserve">Prior year appropriations available </t>
  </si>
  <si>
    <t>Departmental capital budget (b)</t>
  </si>
  <si>
    <t>Annual appropriations - other services - non-operating (c)</t>
  </si>
  <si>
    <t>(c) Appropriation Act (No. 2) 2017-2018.</t>
  </si>
  <si>
    <t>Capital measures</t>
  </si>
  <si>
    <t>Outcome 1: Advancement of Australia's national interests through increased government awareness of international developments affecting Australia.</t>
  </si>
  <si>
    <t>Program 1.1: Assessment and Reports</t>
  </si>
  <si>
    <t>Program 1.2: Coordination and Evaluation</t>
  </si>
  <si>
    <t>Expenses not requiring appropriation in the Budget year (a)</t>
  </si>
  <si>
    <t>(a) Expenses not requiring appropriation in the Budget year are made up of depreciation expenses,</t>
  </si>
  <si>
    <t>amortisation expenses, make good expenses and audit fees.</t>
  </si>
  <si>
    <t>(d) Departmental capital budgets are not separately identified in Appropriation Act (No.1) and form part of ordinary annual services items. Please refer to Table 3.5 for further details. For accounting purposes, this amount has been designated as a 'contribution by owner'.</t>
  </si>
  <si>
    <t>Departmental capital (a)</t>
  </si>
  <si>
    <t>Departmental expenses (a)</t>
  </si>
  <si>
    <t xml:space="preserve">Prepared on a resourcing (ie. appropriations available) basis. </t>
  </si>
  <si>
    <t>(a) The lead entity for measure Establishment of an Office of National Assessments is entity ONA. The full measure description and package details appear in MYEFO under the Prime Minister and Cabinet portfolio.</t>
  </si>
  <si>
    <t>Table 2.2.1:  Budgeted expenses for Outcome 1</t>
  </si>
  <si>
    <t>Table 3.1 Comprehensive income statement (showing net cost of services) for the period ended 30 June</t>
  </si>
  <si>
    <t>Table 3.2: Budgeted departmental balance sheet (as at 30 June)</t>
  </si>
  <si>
    <t>Table 3.3:  Departmental statement of changes in equity — summary of movement</t>
  </si>
  <si>
    <t>Table 3.4: Budgeted departmental statement of cash flows (for the period ended 30 June)</t>
  </si>
  <si>
    <t>(b) Does not include annual finance lease costs.  Includes purchase from current and previous years' Departmental Capital Budgets (DCBs).</t>
  </si>
  <si>
    <t>Table 3.5 Departmental capital budget statement (for the period ended 30 June)</t>
  </si>
  <si>
    <t>Table 3.6:  Statement of asset movements (Budget Year 2017-18)</t>
  </si>
  <si>
    <t>Retained surplus / 
(accumulated deficit)</t>
  </si>
  <si>
    <t>Balance carried forward from
previous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</si>
</sst>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_-;\-* #,##0_-;_-* &quot;-&quot;??_-;_-@_-"/>
  </numFmts>
  <fonts count="3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sz val="7.5"/>
      <name val="Arial"/>
      <family val="2"/>
    </font>
    <font>
      <b/>
      <sz val="7.5"/>
      <name val="Arial"/>
      <family val="2"/>
    </font>
    <font>
      <b/>
      <sz val="10"/>
      <color indexed="53"/>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b/>
      <i/>
      <sz val="8"/>
      <color indexed="8"/>
      <name val="Arial"/>
      <family val="2"/>
    </font>
    <font>
      <sz val="10"/>
      <name val="Wingdings"/>
      <charset val="2"/>
    </font>
    <font>
      <b/>
      <sz val="10"/>
      <name val="Arial"/>
      <family val="2"/>
    </font>
    <font>
      <sz val="10"/>
      <name val="Arial"/>
      <family val="2"/>
    </font>
    <font>
      <b/>
      <sz val="9"/>
      <name val="Arial"/>
      <family val="2"/>
    </font>
    <font>
      <sz val="11"/>
      <name val="Calibri"/>
      <family val="2"/>
    </font>
    <font>
      <sz val="10"/>
      <color indexed="8"/>
      <name val="Arial Unicode MS"/>
      <family val="2"/>
    </font>
    <font>
      <sz val="8"/>
      <name val="Calibri"/>
      <family val="2"/>
    </font>
    <font>
      <sz val="7.5"/>
      <name val="Wingdings"/>
      <charset val="2"/>
    </font>
    <font>
      <sz val="10"/>
      <name val="Arial Unicode MS"/>
      <family val="2"/>
    </font>
    <font>
      <sz val="11"/>
      <color theme="1"/>
      <name val="Calibri"/>
      <family val="2"/>
      <scheme val="minor"/>
    </font>
    <font>
      <sz val="10"/>
      <color theme="1"/>
      <name val="Arial"/>
      <family val="2"/>
    </font>
    <font>
      <sz val="9"/>
      <color theme="1"/>
      <name val="Arial"/>
      <family val="2"/>
    </font>
    <font>
      <b/>
      <sz val="8"/>
      <color rgb="FFFF0000"/>
      <name val="Arial"/>
      <family val="2"/>
    </font>
    <font>
      <b/>
      <sz val="7.5"/>
      <color rgb="FF7030A0"/>
      <name val="Arial"/>
      <family val="2"/>
    </font>
    <font>
      <sz val="7.5"/>
      <color rgb="FF7030A0"/>
      <name val="Arial"/>
      <family val="2"/>
    </font>
    <font>
      <b/>
      <sz val="8"/>
      <color theme="9"/>
      <name val="Arial"/>
      <family val="2"/>
    </font>
    <font>
      <b/>
      <sz val="8"/>
      <name val="Calibri"/>
      <family val="2"/>
    </font>
    <font>
      <b/>
      <sz val="7.5"/>
      <color rgb="FFFF0000"/>
      <name val="Arial"/>
      <family val="2"/>
    </font>
    <font>
      <sz val="7.5"/>
      <color rgb="FFFF0000"/>
      <name val="Arial"/>
      <family val="2"/>
    </font>
    <font>
      <sz val="8"/>
      <color theme="1"/>
      <name val="Arial"/>
      <family val="2"/>
    </font>
    <font>
      <b/>
      <sz val="10"/>
      <color rgb="FFFF66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4">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7" fillId="0" borderId="0"/>
    <xf numFmtId="0" fontId="2" fillId="0" borderId="0"/>
    <xf numFmtId="0" fontId="12" fillId="0" borderId="0">
      <alignment vertical="center"/>
    </xf>
    <xf numFmtId="0" fontId="12" fillId="0" borderId="0"/>
    <xf numFmtId="0" fontId="2" fillId="0" borderId="0"/>
    <xf numFmtId="0" fontId="20" fillId="0" borderId="0"/>
    <xf numFmtId="0" fontId="2" fillId="0" borderId="0"/>
    <xf numFmtId="0" fontId="2" fillId="0" borderId="0">
      <alignment vertical="center"/>
    </xf>
    <xf numFmtId="0" fontId="28" fillId="0" borderId="0"/>
    <xf numFmtId="43" fontId="27" fillId="0" borderId="0" applyFont="0" applyFill="0" applyBorder="0" applyAlignment="0" applyProtection="0"/>
  </cellStyleXfs>
  <cellXfs count="393">
    <xf numFmtId="0" fontId="0" fillId="0" borderId="0" xfId="0"/>
    <xf numFmtId="0" fontId="4" fillId="0" borderId="0" xfId="4" applyFont="1"/>
    <xf numFmtId="0" fontId="4" fillId="0" borderId="0" xfId="4" applyFont="1" applyBorder="1"/>
    <xf numFmtId="0" fontId="3" fillId="0" borderId="0" xfId="4" applyFont="1" applyFill="1" applyBorder="1"/>
    <xf numFmtId="0" fontId="9" fillId="0" borderId="0" xfId="4" applyFont="1"/>
    <xf numFmtId="0" fontId="3" fillId="0" borderId="0" xfId="4" applyFont="1" applyBorder="1"/>
    <xf numFmtId="0" fontId="9" fillId="0" borderId="0" xfId="4" applyFont="1" applyFill="1" applyBorder="1"/>
    <xf numFmtId="0" fontId="6" fillId="0" borderId="0" xfId="4" applyFont="1"/>
    <xf numFmtId="0" fontId="4" fillId="0" borderId="0" xfId="4" applyFont="1" applyBorder="1" applyAlignment="1">
      <alignment horizontal="left" indent="1"/>
    </xf>
    <xf numFmtId="0" fontId="3" fillId="0" borderId="0" xfId="4" applyFont="1" applyBorder="1" applyAlignment="1"/>
    <xf numFmtId="0" fontId="3" fillId="0" borderId="2" xfId="4" applyFont="1" applyBorder="1"/>
    <xf numFmtId="164" fontId="14" fillId="0" borderId="0" xfId="4" applyNumberFormat="1" applyFont="1" applyFill="1" applyBorder="1" applyAlignment="1">
      <alignment horizontal="left" vertical="center"/>
    </xf>
    <xf numFmtId="0" fontId="4" fillId="0" borderId="0" xfId="4" applyFont="1" applyFill="1"/>
    <xf numFmtId="3" fontId="7" fillId="0" borderId="0" xfId="1" applyNumberFormat="1" applyFont="1" applyBorder="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14" fillId="0" borderId="0" xfId="8" applyFont="1" applyBorder="1" applyAlignment="1">
      <alignment horizontal="left" vertical="center"/>
    </xf>
    <xf numFmtId="0" fontId="7" fillId="0" borderId="0" xfId="8" applyFont="1" applyBorder="1" applyAlignment="1">
      <alignment vertical="center"/>
    </xf>
    <xf numFmtId="0" fontId="14" fillId="0" borderId="0" xfId="8" applyFont="1" applyBorder="1" applyAlignment="1">
      <alignment horizontal="left" vertical="center" wrapText="1"/>
    </xf>
    <xf numFmtId="0" fontId="14" fillId="0" borderId="0" xfId="8" applyFont="1" applyAlignment="1">
      <alignment vertical="center"/>
    </xf>
    <xf numFmtId="0" fontId="8" fillId="0" borderId="0" xfId="8" applyFont="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Fill="1" applyBorder="1" applyAlignment="1">
      <alignment horizontal="right" vertical="center"/>
    </xf>
    <xf numFmtId="2" fontId="7" fillId="0" borderId="0" xfId="8" applyNumberFormat="1" applyFont="1" applyBorder="1" applyAlignment="1">
      <alignment horizontal="right" vertical="center"/>
    </xf>
    <xf numFmtId="2" fontId="7" fillId="0" borderId="0" xfId="8" applyNumberFormat="1" applyFont="1" applyFill="1" applyBorder="1" applyAlignment="1">
      <alignment horizontal="center" vertical="center" wrapText="1"/>
    </xf>
    <xf numFmtId="2" fontId="7" fillId="0" borderId="0" xfId="8" applyNumberFormat="1" applyFont="1" applyFill="1" applyBorder="1" applyAlignment="1">
      <alignment vertical="center"/>
    </xf>
    <xf numFmtId="2" fontId="7" fillId="0" borderId="0" xfId="8" applyNumberFormat="1" applyFont="1" applyBorder="1" applyAlignment="1">
      <alignment vertical="center"/>
    </xf>
    <xf numFmtId="2" fontId="7" fillId="0" borderId="0" xfId="1" applyNumberFormat="1" applyFont="1" applyBorder="1" applyAlignment="1">
      <alignment horizontal="right" vertical="center"/>
    </xf>
    <xf numFmtId="0" fontId="19" fillId="0" borderId="0" xfId="4" applyFont="1" applyFill="1"/>
    <xf numFmtId="0" fontId="4" fillId="0" borderId="0" xfId="4" applyFont="1" applyFill="1" applyAlignment="1">
      <alignment horizontal="right"/>
    </xf>
    <xf numFmtId="0" fontId="2" fillId="0" borderId="0" xfId="4" applyFill="1"/>
    <xf numFmtId="0" fontId="19" fillId="0" borderId="0" xfId="4" applyFont="1" applyFill="1" applyBorder="1"/>
    <xf numFmtId="0" fontId="11" fillId="0" borderId="0" xfId="4" applyFont="1" applyFill="1"/>
    <xf numFmtId="0" fontId="2" fillId="0" borderId="0" xfId="4" applyFill="1" applyAlignment="1">
      <alignment horizontal="right"/>
    </xf>
    <xf numFmtId="0" fontId="2" fillId="0" borderId="0" xfId="4" applyFill="1" applyAlignment="1">
      <alignment horizontal="left" indent="1"/>
    </xf>
    <xf numFmtId="3" fontId="2" fillId="0" borderId="0" xfId="4" applyNumberFormat="1" applyFill="1"/>
    <xf numFmtId="3" fontId="2" fillId="0" borderId="0" xfId="4" applyNumberFormat="1" applyFill="1" applyAlignment="1">
      <alignment horizontal="right"/>
    </xf>
    <xf numFmtId="0" fontId="7" fillId="0" borderId="0" xfId="0" applyFont="1" applyBorder="1" applyAlignment="1">
      <alignment vertical="center"/>
    </xf>
    <xf numFmtId="0" fontId="7" fillId="0" borderId="0" xfId="0" applyFont="1" applyAlignment="1">
      <alignment vertical="center"/>
    </xf>
    <xf numFmtId="0" fontId="10" fillId="0" borderId="0" xfId="4" applyFont="1" applyFill="1" applyBorder="1"/>
    <xf numFmtId="0" fontId="9" fillId="0" borderId="0" xfId="4" applyFont="1" applyFill="1"/>
    <xf numFmtId="0" fontId="10" fillId="0" borderId="0" xfId="4" applyFont="1" applyFill="1"/>
    <xf numFmtId="0" fontId="25" fillId="0" borderId="0" xfId="4" applyFont="1" applyFill="1"/>
    <xf numFmtId="0" fontId="9" fillId="0" borderId="0" xfId="4" applyFont="1" applyFill="1" applyAlignment="1">
      <alignment horizontal="left" indent="1"/>
    </xf>
    <xf numFmtId="0" fontId="3" fillId="0" borderId="0" xfId="8" applyFont="1" applyBorder="1" applyAlignment="1"/>
    <xf numFmtId="0" fontId="3" fillId="0" borderId="0" xfId="5" applyFont="1" applyFill="1"/>
    <xf numFmtId="0" fontId="4" fillId="0" borderId="0" xfId="5" applyFont="1" applyFill="1"/>
    <xf numFmtId="0" fontId="4" fillId="2" borderId="0" xfId="5" applyFont="1" applyFill="1"/>
    <xf numFmtId="0" fontId="22" fillId="0" borderId="0" xfId="5" applyFont="1" applyFill="1"/>
    <xf numFmtId="0" fontId="21" fillId="0" borderId="0" xfId="5" applyFont="1" applyFill="1"/>
    <xf numFmtId="0" fontId="2" fillId="0" borderId="0" xfId="5" applyFont="1" applyFill="1"/>
    <xf numFmtId="0" fontId="22" fillId="0" borderId="0" xfId="5" applyFont="1"/>
    <xf numFmtId="0" fontId="4" fillId="0" borderId="0" xfId="5" applyFont="1" applyFill="1" applyBorder="1" applyAlignment="1">
      <alignment horizontal="right"/>
    </xf>
    <xf numFmtId="0" fontId="15" fillId="0" borderId="0" xfId="5" applyFont="1" applyFill="1" applyAlignment="1"/>
    <xf numFmtId="164" fontId="4" fillId="0" borderId="0" xfId="2" applyNumberFormat="1" applyFont="1" applyFill="1" applyBorder="1"/>
    <xf numFmtId="0" fontId="15" fillId="0" borderId="0" xfId="5" applyFont="1"/>
    <xf numFmtId="0" fontId="2" fillId="0" borderId="0" xfId="6"/>
    <xf numFmtId="0" fontId="18" fillId="0" borderId="0" xfId="6" applyFont="1"/>
    <xf numFmtId="0" fontId="15" fillId="0" borderId="0" xfId="5" applyFont="1" applyFill="1"/>
    <xf numFmtId="164" fontId="4" fillId="0" borderId="0" xfId="5" applyNumberFormat="1" applyFont="1" applyFill="1"/>
    <xf numFmtId="0" fontId="23" fillId="0" borderId="0" xfId="5" applyFont="1"/>
    <xf numFmtId="0" fontId="4" fillId="0" borderId="0" xfId="5" quotePrefix="1" applyFont="1" applyFill="1"/>
    <xf numFmtId="0" fontId="4" fillId="0" borderId="0" xfId="5" applyFont="1" applyFill="1" applyAlignment="1">
      <alignment horizontal="left"/>
    </xf>
    <xf numFmtId="2" fontId="14" fillId="0" borderId="0" xfId="8" applyNumberFormat="1" applyFont="1" applyFill="1" applyAlignment="1">
      <alignment vertical="center"/>
    </xf>
    <xf numFmtId="2" fontId="7" fillId="0" borderId="0" xfId="9" applyNumberFormat="1" applyFont="1" applyFill="1" applyBorder="1" applyAlignment="1">
      <alignment horizontal="left" vertical="center" indent="1"/>
    </xf>
    <xf numFmtId="2" fontId="14" fillId="0" borderId="0" xfId="9" applyNumberFormat="1" applyFont="1" applyFill="1" applyBorder="1" applyAlignment="1">
      <alignment horizontal="left" vertical="center" indent="1"/>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4" fillId="0" borderId="0" xfId="8" applyFont="1" applyFill="1" applyAlignment="1">
      <alignment vertical="center"/>
    </xf>
    <xf numFmtId="0" fontId="7" fillId="0" borderId="0" xfId="8" applyFont="1" applyFill="1" applyAlignment="1">
      <alignment vertical="center"/>
    </xf>
    <xf numFmtId="0" fontId="14" fillId="0" borderId="0" xfId="4" applyFont="1" applyFill="1" applyAlignment="1">
      <alignment vertical="center"/>
    </xf>
    <xf numFmtId="0" fontId="7" fillId="0" borderId="0" xfId="9" applyFont="1" applyAlignment="1">
      <alignment vertical="center"/>
    </xf>
    <xf numFmtId="165" fontId="4" fillId="0" borderId="0" xfId="0" applyNumberFormat="1" applyFont="1" applyFill="1" applyBorder="1" applyAlignment="1">
      <alignment horizontal="right"/>
    </xf>
    <xf numFmtId="0" fontId="3" fillId="0" borderId="0" xfId="9" applyFont="1" applyAlignment="1">
      <alignment vertical="center"/>
    </xf>
    <xf numFmtId="2" fontId="7" fillId="0" borderId="0" xfId="9" applyNumberFormat="1" applyFont="1" applyAlignment="1">
      <alignment vertical="center"/>
    </xf>
    <xf numFmtId="0" fontId="26" fillId="0" borderId="0" xfId="6" applyFont="1"/>
    <xf numFmtId="164" fontId="3" fillId="0" borderId="0" xfId="5" applyNumberFormat="1" applyFont="1" applyFill="1" applyBorder="1"/>
    <xf numFmtId="165" fontId="4" fillId="0" borderId="0" xfId="2" applyNumberFormat="1" applyFont="1" applyFill="1" applyBorder="1"/>
    <xf numFmtId="165" fontId="4" fillId="0" borderId="0" xfId="5" applyNumberFormat="1" applyFont="1" applyFill="1"/>
    <xf numFmtId="165" fontId="22" fillId="0" borderId="0" xfId="5" applyNumberFormat="1" applyFont="1" applyFill="1"/>
    <xf numFmtId="165" fontId="3" fillId="0" borderId="0" xfId="9" applyNumberFormat="1" applyFont="1" applyAlignment="1">
      <alignment vertical="center"/>
    </xf>
    <xf numFmtId="165" fontId="4" fillId="0" borderId="0" xfId="5" applyNumberFormat="1" applyFont="1" applyFill="1" applyAlignment="1">
      <alignment horizontal="left"/>
    </xf>
    <xf numFmtId="166" fontId="4" fillId="3" borderId="0" xfId="4" applyNumberFormat="1" applyFont="1" applyFill="1" applyBorder="1"/>
    <xf numFmtId="166" fontId="4" fillId="2" borderId="0" xfId="4" applyNumberFormat="1" applyFont="1" applyFill="1" applyBorder="1"/>
    <xf numFmtId="166" fontId="4" fillId="3" borderId="0" xfId="4" applyNumberFormat="1" applyFont="1" applyFill="1" applyBorder="1" applyAlignment="1">
      <alignment horizontal="center"/>
    </xf>
    <xf numFmtId="166" fontId="4" fillId="2" borderId="0" xfId="4" applyNumberFormat="1" applyFont="1" applyFill="1" applyBorder="1" applyAlignment="1">
      <alignment horizontal="center"/>
    </xf>
    <xf numFmtId="166" fontId="4" fillId="2" borderId="0" xfId="4" applyNumberFormat="1" applyFont="1" applyFill="1" applyBorder="1" applyAlignment="1">
      <alignment horizontal="right"/>
    </xf>
    <xf numFmtId="166" fontId="4" fillId="3" borderId="0" xfId="4" applyNumberFormat="1" applyFont="1" applyFill="1" applyBorder="1" applyAlignment="1">
      <alignment horizontal="right"/>
    </xf>
    <xf numFmtId="166" fontId="3" fillId="3" borderId="0" xfId="4" applyNumberFormat="1" applyFont="1" applyFill="1" applyBorder="1" applyAlignment="1">
      <alignment horizontal="right"/>
    </xf>
    <xf numFmtId="166" fontId="3" fillId="2" borderId="0" xfId="4" applyNumberFormat="1" applyFont="1" applyFill="1" applyBorder="1" applyAlignment="1">
      <alignment horizontal="right"/>
    </xf>
    <xf numFmtId="166" fontId="3" fillId="3" borderId="2" xfId="4" applyNumberFormat="1" applyFont="1" applyFill="1" applyBorder="1" applyAlignment="1">
      <alignment horizontal="right"/>
    </xf>
    <xf numFmtId="165" fontId="7" fillId="0" borderId="0" xfId="1" applyNumberFormat="1" applyFont="1" applyFill="1" applyBorder="1" applyAlignment="1">
      <alignment horizontal="right" vertical="center"/>
    </xf>
    <xf numFmtId="165" fontId="3" fillId="0" borderId="0" xfId="3" applyNumberFormat="1" applyFont="1" applyBorder="1" applyAlignment="1">
      <alignment horizontal="left" vertical="center" wrapText="1" indent="1"/>
    </xf>
    <xf numFmtId="165" fontId="14" fillId="0" borderId="2" xfId="1" applyNumberFormat="1" applyFont="1" applyBorder="1" applyAlignment="1">
      <alignment vertical="center"/>
    </xf>
    <xf numFmtId="165" fontId="14" fillId="3" borderId="2" xfId="1" applyNumberFormat="1" applyFont="1" applyFill="1" applyBorder="1" applyAlignment="1">
      <alignment vertical="center"/>
    </xf>
    <xf numFmtId="165" fontId="4"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3" fillId="0" borderId="2" xfId="0" applyNumberFormat="1" applyFont="1" applyFill="1" applyBorder="1" applyAlignment="1">
      <alignment horizontal="right" vertical="center" wrapText="1"/>
    </xf>
    <xf numFmtId="165" fontId="4" fillId="3" borderId="0" xfId="9" applyNumberFormat="1" applyFont="1" applyFill="1" applyBorder="1" applyAlignment="1">
      <alignment horizontal="right"/>
    </xf>
    <xf numFmtId="165" fontId="14" fillId="0" borderId="0" xfId="3" applyNumberFormat="1" applyFont="1" applyBorder="1" applyAlignment="1">
      <alignment vertical="center"/>
    </xf>
    <xf numFmtId="165" fontId="14" fillId="0" borderId="0" xfId="9" applyNumberFormat="1" applyFont="1" applyBorder="1" applyAlignment="1">
      <alignment vertical="center"/>
    </xf>
    <xf numFmtId="165" fontId="14" fillId="0" borderId="0" xfId="9" applyNumberFormat="1" applyFont="1" applyBorder="1" applyAlignment="1">
      <alignment horizontal="left" vertical="center"/>
    </xf>
    <xf numFmtId="165" fontId="17" fillId="0" borderId="5" xfId="1" applyNumberFormat="1" applyFont="1" applyBorder="1" applyAlignment="1">
      <alignment vertical="center"/>
    </xf>
    <xf numFmtId="165" fontId="17" fillId="3" borderId="5" xfId="1" applyNumberFormat="1" applyFont="1" applyFill="1" applyBorder="1" applyAlignment="1">
      <alignment vertical="center"/>
    </xf>
    <xf numFmtId="165" fontId="7" fillId="0" borderId="0" xfId="3" applyNumberFormat="1" applyFont="1" applyBorder="1" applyAlignment="1">
      <alignment horizontal="left" vertical="center" indent="2"/>
    </xf>
    <xf numFmtId="165" fontId="14" fillId="0" borderId="5" xfId="1" applyNumberFormat="1" applyFont="1" applyBorder="1" applyAlignment="1">
      <alignment vertical="center"/>
    </xf>
    <xf numFmtId="165" fontId="14" fillId="3" borderId="5" xfId="1" applyNumberFormat="1" applyFont="1" applyFill="1" applyBorder="1" applyAlignment="1">
      <alignment vertical="center"/>
    </xf>
    <xf numFmtId="165" fontId="3" fillId="0" borderId="0" xfId="0" applyNumberFormat="1" applyFont="1" applyBorder="1" applyAlignment="1"/>
    <xf numFmtId="165" fontId="4" fillId="0" borderId="0" xfId="0" applyNumberFormat="1" applyFont="1" applyBorder="1" applyAlignment="1">
      <alignment horizontal="left"/>
    </xf>
    <xf numFmtId="165" fontId="4" fillId="0" borderId="0" xfId="0" quotePrefix="1" applyNumberFormat="1" applyFont="1" applyBorder="1" applyAlignment="1">
      <alignment horizontal="left"/>
    </xf>
    <xf numFmtId="165" fontId="7" fillId="0" borderId="0" xfId="0" applyNumberFormat="1" applyFont="1" applyBorder="1" applyAlignment="1">
      <alignment horizontal="left" vertical="center" indent="1"/>
    </xf>
    <xf numFmtId="165" fontId="7" fillId="0" borderId="0" xfId="0" applyNumberFormat="1" applyFont="1" applyAlignment="1">
      <alignment horizontal="left" vertical="center" indent="1"/>
    </xf>
    <xf numFmtId="165" fontId="7" fillId="0" borderId="0" xfId="0" applyNumberFormat="1" applyFont="1" applyAlignment="1">
      <alignment horizontal="left" vertical="center" indent="2"/>
    </xf>
    <xf numFmtId="165" fontId="14" fillId="0" borderId="0" xfId="0" applyNumberFormat="1" applyFont="1" applyFill="1" applyBorder="1" applyAlignment="1">
      <alignment horizontal="right" vertical="center"/>
    </xf>
    <xf numFmtId="165" fontId="4" fillId="0" borderId="0" xfId="0" applyNumberFormat="1" applyFont="1" applyBorder="1" applyAlignment="1">
      <alignment horizontal="right"/>
    </xf>
    <xf numFmtId="165" fontId="3" fillId="0" borderId="0" xfId="0" applyNumberFormat="1" applyFont="1" applyBorder="1" applyAlignment="1">
      <alignment horizontal="right"/>
    </xf>
    <xf numFmtId="165" fontId="4" fillId="0" borderId="0" xfId="0" applyNumberFormat="1" applyFont="1" applyBorder="1" applyAlignment="1">
      <alignment horizontal="left" wrapText="1"/>
    </xf>
    <xf numFmtId="165" fontId="7" fillId="0" borderId="0" xfId="0" applyNumberFormat="1" applyFont="1" applyBorder="1" applyAlignment="1">
      <alignment vertical="center"/>
    </xf>
    <xf numFmtId="165" fontId="7" fillId="0" borderId="0" xfId="0" applyNumberFormat="1" applyFont="1" applyAlignment="1">
      <alignment vertical="center"/>
    </xf>
    <xf numFmtId="165" fontId="7" fillId="0" borderId="0" xfId="9" applyNumberFormat="1" applyFont="1" applyFill="1" applyAlignment="1">
      <alignment vertical="center"/>
    </xf>
    <xf numFmtId="165" fontId="14" fillId="0" borderId="4" xfId="9" applyNumberFormat="1" applyFont="1" applyBorder="1" applyAlignment="1">
      <alignment vertical="center"/>
    </xf>
    <xf numFmtId="165" fontId="14" fillId="0" borderId="4" xfId="1" applyNumberFormat="1" applyFont="1" applyBorder="1" applyAlignment="1">
      <alignment vertical="center"/>
    </xf>
    <xf numFmtId="165" fontId="14" fillId="3" borderId="4" xfId="1" applyNumberFormat="1" applyFont="1" applyFill="1" applyBorder="1" applyAlignment="1">
      <alignment vertical="center"/>
    </xf>
    <xf numFmtId="165" fontId="14" fillId="0" borderId="0" xfId="9" applyNumberFormat="1" applyFont="1" applyFill="1" applyBorder="1" applyAlignment="1">
      <alignment horizontal="left" vertical="center" wrapText="1"/>
    </xf>
    <xf numFmtId="165" fontId="7" fillId="0" borderId="0" xfId="9" applyNumberFormat="1" applyFont="1" applyFill="1" applyBorder="1" applyAlignment="1">
      <alignment horizontal="left" vertical="center" indent="1"/>
    </xf>
    <xf numFmtId="165" fontId="7" fillId="0" borderId="0" xfId="9" applyNumberFormat="1" applyFont="1" applyFill="1" applyBorder="1" applyAlignment="1">
      <alignment horizontal="left" vertical="center" indent="2"/>
    </xf>
    <xf numFmtId="165" fontId="7" fillId="0" borderId="3" xfId="1" applyNumberFormat="1" applyFont="1" applyBorder="1" applyAlignment="1">
      <alignment vertical="center"/>
    </xf>
    <xf numFmtId="165" fontId="7" fillId="0" borderId="0" xfId="2" applyNumberFormat="1" applyFont="1" applyBorder="1" applyAlignment="1">
      <alignment vertical="center"/>
    </xf>
    <xf numFmtId="165" fontId="7" fillId="0" borderId="0" xfId="9" applyNumberFormat="1" applyFont="1" applyAlignment="1">
      <alignment vertical="center"/>
    </xf>
    <xf numFmtId="165" fontId="4" fillId="3" borderId="0" xfId="2" applyNumberFormat="1" applyFont="1" applyFill="1" applyBorder="1"/>
    <xf numFmtId="165" fontId="3" fillId="0" borderId="6" xfId="2" applyNumberFormat="1" applyFont="1" applyFill="1" applyBorder="1"/>
    <xf numFmtId="165" fontId="3" fillId="3" borderId="6" xfId="2" applyNumberFormat="1" applyFont="1" applyFill="1" applyBorder="1"/>
    <xf numFmtId="165" fontId="4" fillId="3" borderId="0" xfId="4" applyNumberFormat="1" applyFont="1" applyFill="1" applyBorder="1" applyAlignment="1">
      <alignment horizontal="right"/>
    </xf>
    <xf numFmtId="165" fontId="14" fillId="0" borderId="0" xfId="8" applyNumberFormat="1" applyFont="1" applyFill="1" applyAlignment="1">
      <alignment vertical="center"/>
    </xf>
    <xf numFmtId="165" fontId="7" fillId="0" borderId="0" xfId="8" applyNumberFormat="1" applyFont="1" applyFill="1" applyAlignment="1">
      <alignment vertical="center"/>
    </xf>
    <xf numFmtId="165" fontId="7" fillId="0" borderId="0" xfId="8" applyNumberFormat="1" applyFont="1" applyAlignment="1">
      <alignment vertical="center"/>
    </xf>
    <xf numFmtId="165" fontId="14" fillId="0" borderId="0" xfId="8" applyNumberFormat="1" applyFont="1" applyAlignment="1">
      <alignment vertical="center"/>
    </xf>
    <xf numFmtId="165" fontId="14" fillId="0" borderId="6" xfId="1" applyNumberFormat="1" applyFont="1" applyBorder="1" applyAlignment="1">
      <alignment vertical="center"/>
    </xf>
    <xf numFmtId="165" fontId="14" fillId="3" borderId="6" xfId="1" applyNumberFormat="1" applyFont="1" applyFill="1" applyBorder="1" applyAlignment="1">
      <alignment vertical="center"/>
    </xf>
    <xf numFmtId="165" fontId="8" fillId="0" borderId="0" xfId="8" applyNumberFormat="1" applyFont="1" applyAlignment="1">
      <alignment vertical="center"/>
    </xf>
    <xf numFmtId="165" fontId="14" fillId="3" borderId="3" xfId="1" applyNumberFormat="1" applyFont="1" applyFill="1" applyBorder="1" applyAlignment="1">
      <alignment vertical="center"/>
    </xf>
    <xf numFmtId="165" fontId="14" fillId="0" borderId="3" xfId="1" applyNumberFormat="1" applyFont="1" applyBorder="1" applyAlignment="1">
      <alignment vertical="center"/>
    </xf>
    <xf numFmtId="0" fontId="4" fillId="0" borderId="0" xfId="4" applyNumberFormat="1" applyFont="1" applyBorder="1"/>
    <xf numFmtId="0" fontId="4" fillId="0" borderId="0" xfId="4" applyNumberFormat="1" applyFont="1" applyBorder="1" applyAlignment="1">
      <alignment horizontal="center"/>
    </xf>
    <xf numFmtId="0" fontId="3" fillId="0" borderId="0" xfId="4" applyNumberFormat="1" applyFont="1" applyBorder="1" applyAlignment="1">
      <alignment horizontal="left"/>
    </xf>
    <xf numFmtId="0" fontId="4" fillId="0" borderId="0" xfId="4" applyNumberFormat="1" applyFont="1" applyBorder="1" applyAlignment="1">
      <alignment horizontal="left"/>
    </xf>
    <xf numFmtId="0" fontId="3" fillId="0" borderId="2" xfId="4" applyNumberFormat="1" applyFont="1" applyBorder="1" applyAlignment="1">
      <alignment horizontal="left"/>
    </xf>
    <xf numFmtId="165" fontId="9" fillId="0" borderId="0" xfId="4" applyNumberFormat="1" applyFont="1" applyFill="1" applyBorder="1" applyAlignment="1">
      <alignment horizontal="left" indent="2"/>
    </xf>
    <xf numFmtId="165" fontId="4" fillId="0" borderId="0" xfId="5" applyNumberFormat="1" applyFont="1" applyFill="1" applyBorder="1" applyAlignment="1">
      <alignment horizontal="left" vertical="center" indent="1"/>
    </xf>
    <xf numFmtId="0" fontId="7" fillId="0" borderId="0" xfId="0" applyFont="1" applyFill="1" applyBorder="1" applyAlignment="1">
      <alignment vertical="center"/>
    </xf>
    <xf numFmtId="165" fontId="4" fillId="0" borderId="0" xfId="0" applyNumberFormat="1" applyFont="1" applyFill="1" applyAlignment="1">
      <alignment wrapText="1"/>
    </xf>
    <xf numFmtId="165" fontId="4" fillId="0" borderId="0" xfId="0" applyNumberFormat="1" applyFont="1" applyFill="1" applyAlignment="1">
      <alignment horizontal="right"/>
    </xf>
    <xf numFmtId="165" fontId="3" fillId="0" borderId="0" xfId="0" applyNumberFormat="1" applyFont="1" applyFill="1" applyAlignment="1">
      <alignment horizontal="right"/>
    </xf>
    <xf numFmtId="0" fontId="4" fillId="0" borderId="10" xfId="4" applyFont="1" applyBorder="1"/>
    <xf numFmtId="165" fontId="4" fillId="3" borderId="0" xfId="4" applyNumberFormat="1" applyFont="1" applyFill="1" applyBorder="1" applyAlignment="1">
      <alignment horizontal="right" vertical="center"/>
    </xf>
    <xf numFmtId="165" fontId="3" fillId="0" borderId="10" xfId="9" applyNumberFormat="1" applyFont="1" applyFill="1" applyBorder="1" applyAlignment="1"/>
    <xf numFmtId="165" fontId="14" fillId="0" borderId="0" xfId="1" applyNumberFormat="1" applyFont="1" applyBorder="1" applyAlignment="1">
      <alignment vertical="center"/>
    </xf>
    <xf numFmtId="165" fontId="14" fillId="0" borderId="4" xfId="9" applyNumberFormat="1" applyFont="1" applyBorder="1" applyAlignment="1">
      <alignment horizontal="left" vertical="center" wrapText="1"/>
    </xf>
    <xf numFmtId="0" fontId="14" fillId="0" borderId="14" xfId="0" applyFont="1" applyFill="1" applyBorder="1" applyAlignment="1">
      <alignment vertical="center"/>
    </xf>
    <xf numFmtId="165" fontId="4" fillId="4" borderId="0" xfId="4" applyNumberFormat="1" applyFont="1" applyFill="1" applyBorder="1" applyAlignment="1">
      <alignment horizontal="right"/>
    </xf>
    <xf numFmtId="165" fontId="7" fillId="0" borderId="0" xfId="1" applyNumberFormat="1" applyFont="1" applyBorder="1" applyAlignment="1">
      <alignment vertical="center"/>
    </xf>
    <xf numFmtId="165" fontId="7" fillId="3" borderId="0" xfId="1" applyNumberFormat="1" applyFont="1" applyFill="1" applyBorder="1" applyAlignment="1">
      <alignment vertical="center"/>
    </xf>
    <xf numFmtId="165" fontId="14" fillId="0" borderId="0" xfId="3" applyNumberFormat="1" applyFont="1" applyBorder="1" applyAlignment="1">
      <alignment horizontal="left" vertical="center"/>
    </xf>
    <xf numFmtId="165" fontId="14" fillId="0" borderId="13" xfId="1" applyNumberFormat="1" applyFont="1" applyBorder="1" applyAlignment="1">
      <alignment vertical="center"/>
    </xf>
    <xf numFmtId="165" fontId="14" fillId="3" borderId="13" xfId="1" applyNumberFormat="1" applyFont="1" applyFill="1" applyBorder="1" applyAlignment="1">
      <alignment vertical="center"/>
    </xf>
    <xf numFmtId="165" fontId="7" fillId="0" borderId="0" xfId="9"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4" fillId="0" borderId="0" xfId="9" applyNumberFormat="1" applyFont="1" applyBorder="1" applyAlignment="1">
      <alignment horizontal="left" vertical="center" wrapText="1"/>
    </xf>
    <xf numFmtId="165" fontId="7" fillId="0" borderId="0" xfId="9" applyNumberFormat="1" applyFont="1" applyFill="1" applyBorder="1" applyAlignment="1">
      <alignment vertical="center"/>
    </xf>
    <xf numFmtId="165" fontId="7" fillId="0" borderId="0" xfId="0" applyNumberFormat="1" applyFont="1" applyFill="1" applyBorder="1" applyAlignment="1">
      <alignment horizontal="left" vertical="center" indent="2"/>
    </xf>
    <xf numFmtId="165" fontId="7" fillId="0" borderId="10" xfId="9" applyNumberFormat="1" applyFont="1" applyBorder="1" applyAlignment="1">
      <alignment vertical="center"/>
    </xf>
    <xf numFmtId="165" fontId="14" fillId="0" borderId="12" xfId="1" applyNumberFormat="1" applyFont="1" applyBorder="1" applyAlignment="1">
      <alignment vertical="center"/>
    </xf>
    <xf numFmtId="165" fontId="4" fillId="0" borderId="10" xfId="0" applyNumberFormat="1" applyFont="1" applyFill="1" applyBorder="1" applyAlignment="1">
      <alignment wrapText="1"/>
    </xf>
    <xf numFmtId="165" fontId="7" fillId="0" borderId="12" xfId="0" applyNumberFormat="1" applyFont="1" applyFill="1" applyBorder="1" applyAlignment="1">
      <alignment horizontal="right" vertical="center" wrapText="1"/>
    </xf>
    <xf numFmtId="165" fontId="7" fillId="3" borderId="12" xfId="0" applyNumberFormat="1" applyFont="1" applyFill="1" applyBorder="1" applyAlignment="1">
      <alignment horizontal="right" vertical="center" wrapText="1"/>
    </xf>
    <xf numFmtId="165" fontId="7" fillId="0" borderId="10" xfId="9" applyNumberFormat="1" applyFont="1" applyFill="1" applyBorder="1" applyAlignment="1">
      <alignment horizontal="right" vertical="center"/>
    </xf>
    <xf numFmtId="165" fontId="7" fillId="0" borderId="0" xfId="9" applyNumberFormat="1" applyFont="1" applyBorder="1" applyAlignment="1">
      <alignment horizontal="left" vertical="center" wrapText="1" indent="1"/>
    </xf>
    <xf numFmtId="165" fontId="14" fillId="0" borderId="0" xfId="3" applyNumberFormat="1" applyFont="1" applyBorder="1" applyAlignment="1">
      <alignment horizontal="left" vertical="center" wrapText="1"/>
    </xf>
    <xf numFmtId="165" fontId="14" fillId="4" borderId="0" xfId="1" applyNumberFormat="1" applyFont="1" applyFill="1" applyBorder="1" applyAlignment="1">
      <alignment vertical="center"/>
    </xf>
    <xf numFmtId="2" fontId="7" fillId="0" borderId="0" xfId="9" applyNumberFormat="1" applyFont="1" applyFill="1" applyBorder="1" applyAlignment="1">
      <alignment horizontal="left" vertical="center"/>
    </xf>
    <xf numFmtId="165" fontId="7" fillId="0" borderId="0" xfId="9" applyNumberFormat="1" applyFont="1" applyFill="1" applyBorder="1" applyAlignment="1">
      <alignment horizontal="left" vertical="center" wrapText="1" indent="2"/>
    </xf>
    <xf numFmtId="165" fontId="4" fillId="0" borderId="0" xfId="9" applyNumberFormat="1" applyFont="1" applyFill="1" applyBorder="1" applyAlignment="1">
      <alignment horizontal="left" vertical="center" wrapText="1" indent="1"/>
    </xf>
    <xf numFmtId="0" fontId="4" fillId="0" borderId="6" xfId="4" applyFont="1" applyBorder="1" applyAlignment="1">
      <alignment vertical="top"/>
    </xf>
    <xf numFmtId="0" fontId="4" fillId="3" borderId="6" xfId="4" applyFont="1" applyFill="1" applyBorder="1" applyAlignment="1">
      <alignment horizontal="right" vertical="top" wrapText="1"/>
    </xf>
    <xf numFmtId="0" fontId="4" fillId="2" borderId="6" xfId="4" applyFont="1" applyFill="1" applyBorder="1" applyAlignment="1">
      <alignment horizontal="right" vertical="top" wrapText="1"/>
    </xf>
    <xf numFmtId="165" fontId="4" fillId="0" borderId="10" xfId="5" applyNumberFormat="1" applyFont="1" applyFill="1" applyBorder="1"/>
    <xf numFmtId="165" fontId="3" fillId="0" borderId="15" xfId="5" applyNumberFormat="1" applyFont="1" applyFill="1" applyBorder="1"/>
    <xf numFmtId="165" fontId="3" fillId="3" borderId="15" xfId="2" applyNumberFormat="1" applyFont="1" applyFill="1" applyBorder="1"/>
    <xf numFmtId="0" fontId="4" fillId="0" borderId="0" xfId="4" applyFont="1" applyFill="1" applyAlignment="1">
      <alignment horizontal="left" indent="1"/>
    </xf>
    <xf numFmtId="165" fontId="14" fillId="0" borderId="4" xfId="1" applyNumberFormat="1" applyFont="1" applyBorder="1" applyAlignment="1"/>
    <xf numFmtId="165" fontId="14" fillId="3" borderId="4" xfId="1" applyNumberFormat="1" applyFont="1" applyFill="1" applyBorder="1" applyAlignment="1"/>
    <xf numFmtId="165" fontId="15" fillId="0" borderId="0" xfId="5" applyNumberFormat="1" applyFont="1" applyFill="1"/>
    <xf numFmtId="165" fontId="15" fillId="0" borderId="0" xfId="5" applyNumberFormat="1" applyFont="1" applyFill="1" applyAlignment="1">
      <alignment vertical="top"/>
    </xf>
    <xf numFmtId="0" fontId="29" fillId="0" borderId="0" xfId="0" applyFont="1" applyAlignment="1">
      <alignment vertical="top"/>
    </xf>
    <xf numFmtId="165" fontId="7" fillId="4" borderId="0" xfId="9" applyNumberFormat="1" applyFont="1" applyFill="1" applyAlignment="1">
      <alignment vertical="center"/>
    </xf>
    <xf numFmtId="0" fontId="7" fillId="4" borderId="0" xfId="0" applyFont="1" applyFill="1"/>
    <xf numFmtId="0" fontId="7" fillId="4" borderId="10" xfId="0" applyFont="1" applyFill="1" applyBorder="1"/>
    <xf numFmtId="0" fontId="14" fillId="4" borderId="0" xfId="0" applyFont="1" applyFill="1"/>
    <xf numFmtId="165" fontId="16" fillId="4" borderId="0" xfId="0" applyNumberFormat="1" applyFont="1" applyFill="1"/>
    <xf numFmtId="0" fontId="7" fillId="4" borderId="0" xfId="0" applyFont="1" applyFill="1" applyAlignment="1">
      <alignment wrapText="1"/>
    </xf>
    <xf numFmtId="0" fontId="14" fillId="4" borderId="0" xfId="0" applyFont="1" applyFill="1" applyAlignment="1">
      <alignment vertical="top"/>
    </xf>
    <xf numFmtId="165" fontId="31" fillId="0" borderId="0" xfId="4" applyNumberFormat="1" applyFont="1" applyFill="1" applyAlignment="1">
      <alignment vertical="top"/>
    </xf>
    <xf numFmtId="0" fontId="7" fillId="4" borderId="0" xfId="0" applyFont="1" applyFill="1" applyBorder="1" applyAlignment="1">
      <alignment horizontal="left" wrapText="1"/>
    </xf>
    <xf numFmtId="165" fontId="16" fillId="4" borderId="0" xfId="0" applyNumberFormat="1" applyFont="1" applyFill="1" applyBorder="1"/>
    <xf numFmtId="165" fontId="32" fillId="0" borderId="0" xfId="4" applyNumberFormat="1" applyFont="1" applyAlignment="1">
      <alignment vertical="top"/>
    </xf>
    <xf numFmtId="0" fontId="32" fillId="0" borderId="0" xfId="4" applyFont="1" applyAlignment="1">
      <alignment vertical="top"/>
    </xf>
    <xf numFmtId="0" fontId="16" fillId="4" borderId="0" xfId="0" applyFont="1" applyFill="1" applyAlignment="1">
      <alignment wrapText="1"/>
    </xf>
    <xf numFmtId="165" fontId="16" fillId="4" borderId="15" xfId="0" applyNumberFormat="1" applyFont="1" applyFill="1" applyBorder="1"/>
    <xf numFmtId="165" fontId="7" fillId="4" borderId="0" xfId="0" applyNumberFormat="1" applyFont="1" applyFill="1"/>
    <xf numFmtId="0" fontId="17" fillId="4" borderId="0" xfId="0" applyFont="1" applyFill="1" applyAlignment="1">
      <alignment wrapText="1"/>
    </xf>
    <xf numFmtId="165" fontId="14" fillId="4" borderId="15" xfId="0" applyNumberFormat="1" applyFont="1" applyFill="1" applyBorder="1"/>
    <xf numFmtId="165" fontId="30" fillId="4" borderId="0" xfId="4" applyNumberFormat="1" applyFont="1" applyFill="1"/>
    <xf numFmtId="0" fontId="14" fillId="4" borderId="14" xfId="0" applyFont="1" applyFill="1" applyBorder="1" applyAlignment="1">
      <alignment wrapText="1"/>
    </xf>
    <xf numFmtId="0" fontId="7" fillId="4" borderId="15" xfId="0" applyFont="1" applyFill="1" applyBorder="1"/>
    <xf numFmtId="0" fontId="16" fillId="4" borderId="15" xfId="0" applyFont="1" applyFill="1" applyBorder="1" applyAlignment="1">
      <alignment horizontal="right"/>
    </xf>
    <xf numFmtId="0" fontId="7" fillId="3" borderId="15" xfId="0" applyFont="1" applyFill="1" applyBorder="1" applyAlignment="1">
      <alignment horizontal="right"/>
    </xf>
    <xf numFmtId="0" fontId="14" fillId="4" borderId="14" xfId="0" applyFont="1" applyFill="1" applyBorder="1"/>
    <xf numFmtId="165" fontId="16" fillId="4" borderId="14" xfId="0" applyNumberFormat="1" applyFont="1" applyFill="1" applyBorder="1" applyAlignment="1">
      <alignment horizontal="right"/>
    </xf>
    <xf numFmtId="0" fontId="30" fillId="4" borderId="0" xfId="0" applyFont="1" applyFill="1"/>
    <xf numFmtId="165" fontId="33" fillId="0" borderId="0" xfId="12" applyNumberFormat="1" applyFont="1">
      <alignment vertical="center"/>
    </xf>
    <xf numFmtId="165" fontId="4" fillId="0" borderId="0" xfId="12" applyNumberFormat="1" applyFont="1">
      <alignment vertical="center"/>
    </xf>
    <xf numFmtId="165" fontId="14" fillId="0" borderId="0" xfId="12" applyNumberFormat="1" applyFont="1" applyBorder="1" applyAlignment="1">
      <alignment vertical="center"/>
    </xf>
    <xf numFmtId="165" fontId="7" fillId="0" borderId="0" xfId="12" applyNumberFormat="1" applyFont="1" applyBorder="1" applyAlignment="1">
      <alignment vertical="center"/>
    </xf>
    <xf numFmtId="165" fontId="4" fillId="0" borderId="0" xfId="12" applyNumberFormat="1" applyFont="1" applyBorder="1">
      <alignment vertical="center"/>
    </xf>
    <xf numFmtId="165" fontId="30" fillId="0" borderId="0" xfId="12" applyNumberFormat="1" applyFont="1">
      <alignment vertical="center"/>
    </xf>
    <xf numFmtId="165" fontId="4" fillId="0" borderId="0" xfId="12" applyNumberFormat="1" applyFont="1" applyFill="1" applyBorder="1">
      <alignment vertical="center"/>
    </xf>
    <xf numFmtId="165" fontId="4" fillId="0" borderId="0" xfId="12" applyNumberFormat="1" applyFont="1" applyFill="1">
      <alignment vertical="center"/>
    </xf>
    <xf numFmtId="165" fontId="4" fillId="0" borderId="0" xfId="12" applyNumberFormat="1" applyFont="1" applyBorder="1" applyAlignment="1">
      <alignment horizontal="left" vertical="center" wrapText="1" indent="1"/>
    </xf>
    <xf numFmtId="165" fontId="4" fillId="3" borderId="0" xfId="12" applyNumberFormat="1" applyFont="1" applyFill="1" applyBorder="1" applyAlignment="1">
      <alignment horizontal="right" vertical="center"/>
    </xf>
    <xf numFmtId="165" fontId="4" fillId="0" borderId="0" xfId="12" applyNumberFormat="1" applyFont="1" applyBorder="1" applyAlignment="1">
      <alignment horizontal="left" vertical="center" indent="1"/>
    </xf>
    <xf numFmtId="165" fontId="3" fillId="0" borderId="0" xfId="12" applyNumberFormat="1" applyFont="1" applyBorder="1" applyAlignment="1">
      <alignment horizontal="right" vertical="center" wrapText="1"/>
    </xf>
    <xf numFmtId="165" fontId="4" fillId="3" borderId="7" xfId="12" applyNumberFormat="1" applyFont="1" applyFill="1" applyBorder="1" applyAlignment="1">
      <alignment horizontal="right" vertical="center"/>
    </xf>
    <xf numFmtId="165" fontId="14" fillId="0" borderId="8" xfId="1" applyNumberFormat="1" applyFont="1" applyFill="1" applyBorder="1" applyAlignment="1">
      <alignment horizontal="right" vertical="center"/>
    </xf>
    <xf numFmtId="165" fontId="3" fillId="0" borderId="0" xfId="12" applyNumberFormat="1" applyFont="1">
      <alignment vertical="center"/>
    </xf>
    <xf numFmtId="165" fontId="14" fillId="0" borderId="0" xfId="1" applyNumberFormat="1" applyFont="1" applyFill="1" applyBorder="1" applyAlignment="1">
      <alignment horizontal="right" vertical="center"/>
    </xf>
    <xf numFmtId="165" fontId="4" fillId="0" borderId="0" xfId="12" applyNumberFormat="1" applyFont="1" applyAlignment="1">
      <alignment horizontal="left" vertical="center" indent="1"/>
    </xf>
    <xf numFmtId="165" fontId="14" fillId="0" borderId="0" xfId="3" applyNumberFormat="1" applyFont="1" applyFill="1" applyBorder="1" applyAlignment="1">
      <alignment horizontal="left" vertical="center"/>
    </xf>
    <xf numFmtId="165" fontId="7" fillId="0" borderId="16" xfId="12" applyNumberFormat="1" applyFont="1" applyBorder="1" applyAlignment="1">
      <alignment vertical="center"/>
    </xf>
    <xf numFmtId="165" fontId="4" fillId="0" borderId="12" xfId="12" applyNumberFormat="1" applyFont="1" applyFill="1" applyBorder="1" applyAlignment="1">
      <alignment horizontal="right" vertical="center"/>
    </xf>
    <xf numFmtId="165" fontId="4" fillId="3" borderId="12" xfId="12" applyNumberFormat="1" applyFont="1" applyFill="1" applyBorder="1" applyAlignment="1">
      <alignment horizontal="right" vertical="center"/>
    </xf>
    <xf numFmtId="165" fontId="14" fillId="0" borderId="4" xfId="12" applyNumberFormat="1" applyFont="1" applyBorder="1" applyAlignment="1">
      <alignment vertical="center"/>
    </xf>
    <xf numFmtId="165" fontId="7" fillId="0" borderId="12" xfId="1" applyNumberFormat="1" applyFont="1" applyFill="1" applyBorder="1" applyAlignment="1">
      <alignment horizontal="right" vertical="center"/>
    </xf>
    <xf numFmtId="165" fontId="7" fillId="3" borderId="12" xfId="1" applyNumberFormat="1" applyFont="1" applyFill="1" applyBorder="1" applyAlignment="1">
      <alignment horizontal="right" vertical="center"/>
    </xf>
    <xf numFmtId="165" fontId="13" fillId="0" borderId="0" xfId="4" applyNumberFormat="1" applyFont="1" applyBorder="1" applyAlignment="1">
      <alignment horizontal="left" vertical="top"/>
    </xf>
    <xf numFmtId="165" fontId="4" fillId="0" borderId="0" xfId="12" applyNumberFormat="1" applyFont="1" applyFill="1" applyBorder="1" applyAlignment="1">
      <alignment horizontal="right" vertical="center"/>
    </xf>
    <xf numFmtId="165" fontId="4" fillId="0" borderId="0" xfId="3" applyNumberFormat="1" applyFont="1" applyBorder="1" applyAlignment="1">
      <alignment horizontal="left" vertical="center" wrapText="1" indent="1"/>
    </xf>
    <xf numFmtId="165" fontId="7" fillId="2" borderId="0" xfId="1" applyNumberFormat="1" applyFont="1" applyFill="1" applyBorder="1" applyAlignment="1">
      <alignment horizontal="right" vertical="center"/>
    </xf>
    <xf numFmtId="165" fontId="4" fillId="4" borderId="0" xfId="12" applyNumberFormat="1" applyFont="1" applyFill="1">
      <alignment vertical="center"/>
    </xf>
    <xf numFmtId="165" fontId="3" fillId="0" borderId="0" xfId="3" applyNumberFormat="1" applyFont="1" applyBorder="1" applyAlignment="1">
      <alignment horizontal="left" vertical="center"/>
    </xf>
    <xf numFmtId="165" fontId="14" fillId="0" borderId="12" xfId="1" applyNumberFormat="1" applyFont="1" applyFill="1" applyBorder="1" applyAlignment="1">
      <alignment horizontal="right" vertical="center"/>
    </xf>
    <xf numFmtId="165" fontId="30" fillId="0" borderId="0" xfId="5" applyNumberFormat="1" applyFont="1" applyFill="1"/>
    <xf numFmtId="165" fontId="15" fillId="0" borderId="0" xfId="5" applyNumberFormat="1" applyFont="1" applyFill="1" applyAlignment="1"/>
    <xf numFmtId="165" fontId="2" fillId="0" borderId="0" xfId="5" applyNumberFormat="1" applyFont="1" applyFill="1"/>
    <xf numFmtId="165" fontId="22" fillId="0" borderId="0" xfId="5" applyNumberFormat="1" applyFont="1"/>
    <xf numFmtId="165" fontId="34" fillId="0" borderId="0" xfId="5" applyNumberFormat="1" applyFont="1" applyFill="1"/>
    <xf numFmtId="165" fontId="30" fillId="0" borderId="0" xfId="5" applyNumberFormat="1" applyFont="1"/>
    <xf numFmtId="165" fontId="30" fillId="0" borderId="0" xfId="4" applyNumberFormat="1" applyFont="1" applyFill="1"/>
    <xf numFmtId="0" fontId="35" fillId="0" borderId="0" xfId="4" applyFont="1" applyFill="1"/>
    <xf numFmtId="0" fontId="36" fillId="0" borderId="0" xfId="4" applyFont="1" applyFill="1"/>
    <xf numFmtId="165" fontId="30" fillId="4" borderId="0" xfId="9" applyNumberFormat="1" applyFont="1" applyFill="1" applyBorder="1" applyAlignment="1">
      <alignment vertical="center"/>
    </xf>
    <xf numFmtId="0" fontId="3" fillId="0" borderId="0" xfId="4" applyFont="1"/>
    <xf numFmtId="0" fontId="7" fillId="4" borderId="0" xfId="0" applyFont="1" applyFill="1" applyAlignment="1">
      <alignment horizontal="left" wrapText="1" indent="2"/>
    </xf>
    <xf numFmtId="0" fontId="7" fillId="4" borderId="0" xfId="0" applyFont="1" applyFill="1" applyAlignment="1">
      <alignment horizontal="left" indent="2"/>
    </xf>
    <xf numFmtId="165" fontId="7" fillId="0" borderId="11" xfId="9" applyNumberFormat="1" applyFont="1" applyFill="1" applyBorder="1" applyAlignment="1">
      <alignment horizontal="right" wrapText="1"/>
    </xf>
    <xf numFmtId="165" fontId="4" fillId="0" borderId="12" xfId="9" applyNumberFormat="1" applyFont="1" applyFill="1" applyBorder="1" applyAlignment="1">
      <alignment horizontal="right" wrapText="1"/>
    </xf>
    <xf numFmtId="165" fontId="4" fillId="3" borderId="12" xfId="9" applyNumberFormat="1" applyFont="1" applyFill="1" applyBorder="1" applyAlignment="1">
      <alignment horizontal="right" wrapText="1"/>
    </xf>
    <xf numFmtId="0" fontId="7" fillId="4" borderId="0" xfId="0" applyFont="1" applyFill="1"/>
    <xf numFmtId="165" fontId="4" fillId="0" borderId="9" xfId="4" applyNumberFormat="1" applyFont="1" applyBorder="1" applyAlignment="1">
      <alignment horizontal="right" wrapText="1"/>
    </xf>
    <xf numFmtId="165" fontId="4" fillId="3" borderId="0" xfId="4" applyNumberFormat="1" applyFont="1" applyFill="1" applyBorder="1" applyAlignment="1">
      <alignment horizontal="right" vertical="top"/>
    </xf>
    <xf numFmtId="165" fontId="5" fillId="0" borderId="15" xfId="4" applyNumberFormat="1" applyFont="1" applyFill="1" applyBorder="1" applyAlignment="1">
      <alignment horizontal="right" wrapText="1"/>
    </xf>
    <xf numFmtId="165" fontId="4" fillId="0" borderId="15" xfId="4" applyNumberFormat="1" applyFont="1" applyFill="1" applyBorder="1" applyAlignment="1">
      <alignment horizontal="right" wrapText="1"/>
    </xf>
    <xf numFmtId="165" fontId="4" fillId="3" borderId="15" xfId="4" applyNumberFormat="1" applyFont="1" applyFill="1" applyBorder="1" applyAlignment="1">
      <alignment horizontal="right" wrapText="1"/>
    </xf>
    <xf numFmtId="165" fontId="5" fillId="0" borderId="0" xfId="4" applyNumberFormat="1" applyFont="1" applyFill="1" applyBorder="1" applyAlignment="1">
      <alignment horizontal="right" vertical="top"/>
    </xf>
    <xf numFmtId="165" fontId="3" fillId="3" borderId="0" xfId="4" applyNumberFormat="1" applyFont="1" applyFill="1" applyBorder="1" applyAlignment="1">
      <alignment horizontal="right" vertical="top"/>
    </xf>
    <xf numFmtId="165" fontId="3" fillId="3" borderId="15" xfId="4" applyNumberFormat="1" applyFont="1" applyFill="1" applyBorder="1" applyAlignment="1">
      <alignment horizontal="right" vertical="top"/>
    </xf>
    <xf numFmtId="165" fontId="14" fillId="4" borderId="14" xfId="0" applyNumberFormat="1" applyFont="1" applyFill="1" applyBorder="1" applyAlignment="1"/>
    <xf numFmtId="165" fontId="3" fillId="0" borderId="0" xfId="4" applyNumberFormat="1" applyFont="1" applyAlignment="1">
      <alignment vertical="top"/>
    </xf>
    <xf numFmtId="165" fontId="14" fillId="0" borderId="18" xfId="1" applyNumberFormat="1" applyFont="1" applyFill="1" applyBorder="1" applyAlignment="1">
      <alignment horizontal="right" vertical="center"/>
    </xf>
    <xf numFmtId="165" fontId="14" fillId="0" borderId="14" xfId="3" applyNumberFormat="1" applyFont="1" applyBorder="1" applyAlignment="1">
      <alignment horizontal="left" vertical="center"/>
    </xf>
    <xf numFmtId="165" fontId="4" fillId="0" borderId="0" xfId="4" applyNumberFormat="1" applyFont="1" applyBorder="1" applyAlignment="1">
      <alignment vertical="top"/>
    </xf>
    <xf numFmtId="0" fontId="7" fillId="4" borderId="0" xfId="0" applyFont="1" applyFill="1" applyAlignment="1">
      <alignment vertical="top" wrapText="1"/>
    </xf>
    <xf numFmtId="165" fontId="4" fillId="0" borderId="0" xfId="4" applyNumberFormat="1" applyFont="1" applyBorder="1" applyAlignment="1">
      <alignment horizontal="left" vertical="top" indent="1"/>
    </xf>
    <xf numFmtId="0" fontId="7" fillId="4" borderId="0" xfId="0" applyFont="1" applyFill="1" applyAlignment="1">
      <alignment horizontal="left" vertical="top" indent="1"/>
    </xf>
    <xf numFmtId="165" fontId="14" fillId="0" borderId="0" xfId="12" applyNumberFormat="1" applyFont="1" applyFill="1" applyBorder="1" applyAlignment="1">
      <alignment vertical="center"/>
    </xf>
    <xf numFmtId="165" fontId="13" fillId="0" borderId="0" xfId="4" applyNumberFormat="1" applyFont="1" applyFill="1" applyBorder="1" applyAlignment="1">
      <alignment horizontal="left" vertical="top"/>
    </xf>
    <xf numFmtId="165" fontId="3" fillId="0" borderId="8" xfId="3" applyNumberFormat="1" applyFont="1" applyBorder="1" applyAlignment="1">
      <alignment horizontal="left" vertical="center"/>
    </xf>
    <xf numFmtId="165" fontId="7" fillId="0" borderId="17" xfId="1" applyNumberFormat="1" applyFont="1" applyFill="1" applyBorder="1" applyAlignment="1">
      <alignment horizontal="right" wrapText="1"/>
    </xf>
    <xf numFmtId="165" fontId="7" fillId="3" borderId="17" xfId="1" applyNumberFormat="1" applyFont="1" applyFill="1" applyBorder="1" applyAlignment="1">
      <alignment horizontal="right" wrapText="1"/>
    </xf>
    <xf numFmtId="165" fontId="4" fillId="0" borderId="17" xfId="4" applyNumberFormat="1" applyFont="1" applyBorder="1" applyAlignment="1">
      <alignment horizontal="right" wrapText="1"/>
    </xf>
    <xf numFmtId="165" fontId="3" fillId="3" borderId="7" xfId="12" applyNumberFormat="1" applyFont="1" applyFill="1" applyBorder="1" applyAlignment="1">
      <alignment horizontal="right" vertical="center"/>
    </xf>
    <xf numFmtId="165" fontId="3" fillId="3" borderId="19" xfId="3" applyNumberFormat="1" applyFont="1" applyFill="1" applyBorder="1" applyAlignment="1">
      <alignment horizontal="left" vertical="center" wrapText="1"/>
    </xf>
    <xf numFmtId="165" fontId="3" fillId="3" borderId="19" xfId="12" applyNumberFormat="1" applyFont="1" applyFill="1" applyBorder="1" applyAlignment="1">
      <alignment horizontal="left" vertical="center"/>
    </xf>
    <xf numFmtId="165" fontId="3" fillId="3" borderId="19" xfId="12" applyNumberFormat="1" applyFont="1" applyFill="1" applyBorder="1" applyAlignment="1">
      <alignment horizontal="left" vertical="center" wrapText="1"/>
    </xf>
    <xf numFmtId="165" fontId="14" fillId="0" borderId="17" xfId="12" applyNumberFormat="1" applyFont="1" applyBorder="1" applyAlignment="1">
      <alignment vertical="center" wrapText="1"/>
    </xf>
    <xf numFmtId="165" fontId="3" fillId="3" borderId="17" xfId="9" applyNumberFormat="1" applyFont="1" applyFill="1" applyBorder="1" applyAlignment="1">
      <alignment horizontal="right"/>
    </xf>
    <xf numFmtId="165" fontId="3" fillId="0" borderId="17" xfId="9" applyNumberFormat="1" applyFont="1" applyFill="1" applyBorder="1" applyAlignment="1">
      <alignment horizontal="right"/>
    </xf>
    <xf numFmtId="165" fontId="14" fillId="0" borderId="0" xfId="9" applyNumberFormat="1" applyFont="1" applyAlignment="1">
      <alignment horizontal="left" vertical="center" indent="1"/>
    </xf>
    <xf numFmtId="165" fontId="3" fillId="0" borderId="0" xfId="9" applyNumberFormat="1" applyFont="1" applyFill="1" applyBorder="1" applyAlignment="1">
      <alignment vertical="center"/>
    </xf>
    <xf numFmtId="165" fontId="4" fillId="0" borderId="0" xfId="9" applyNumberFormat="1" applyFont="1" applyFill="1" applyBorder="1" applyAlignment="1">
      <alignment horizontal="lef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3" fillId="0" borderId="0" xfId="9" applyNumberFormat="1" applyFont="1" applyFill="1" applyBorder="1" applyAlignment="1">
      <alignment horizontal="left" vertical="center" indent="1"/>
    </xf>
    <xf numFmtId="165" fontId="4" fillId="0" borderId="0" xfId="9" applyNumberFormat="1" applyFont="1" applyFill="1" applyBorder="1" applyAlignment="1">
      <alignment horizontal="left" vertical="center" indent="2"/>
    </xf>
    <xf numFmtId="165" fontId="3" fillId="0" borderId="0" xfId="4" applyNumberFormat="1" applyFont="1" applyFill="1" applyBorder="1" applyAlignment="1">
      <alignment vertical="center"/>
    </xf>
    <xf numFmtId="165" fontId="3" fillId="0" borderId="0" xfId="4" applyNumberFormat="1" applyFont="1" applyFill="1" applyBorder="1" applyAlignment="1">
      <alignment vertical="center" wrapText="1"/>
    </xf>
    <xf numFmtId="165" fontId="4"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wrapText="1" indent="1"/>
    </xf>
    <xf numFmtId="165" fontId="7" fillId="0" borderId="0" xfId="9" applyNumberFormat="1" applyFont="1" applyBorder="1" applyAlignment="1">
      <alignment horizontal="left" vertical="center" indent="2"/>
    </xf>
    <xf numFmtId="165" fontId="14" fillId="0" borderId="0" xfId="3" applyNumberFormat="1" applyFont="1" applyBorder="1" applyAlignment="1">
      <alignment horizontal="left" vertical="center" indent="1"/>
    </xf>
    <xf numFmtId="165" fontId="4" fillId="0" borderId="0" xfId="9" applyNumberFormat="1" applyFont="1" applyBorder="1" applyAlignment="1">
      <alignment horizontal="left" vertical="center" indent="2"/>
    </xf>
    <xf numFmtId="165" fontId="17" fillId="0" borderId="0" xfId="3" applyNumberFormat="1" applyFont="1" applyBorder="1" applyAlignment="1">
      <alignment horizontal="left" vertical="center" indent="1"/>
    </xf>
    <xf numFmtId="165" fontId="14" fillId="0" borderId="0" xfId="9" applyNumberFormat="1" applyFont="1" applyBorder="1" applyAlignment="1">
      <alignment horizontal="left" vertical="center" indent="1"/>
    </xf>
    <xf numFmtId="2" fontId="14" fillId="0" borderId="0" xfId="8" applyNumberFormat="1" applyFont="1" applyFill="1" applyAlignment="1">
      <alignment horizontal="left" vertical="center"/>
    </xf>
    <xf numFmtId="165" fontId="14" fillId="0" borderId="0" xfId="9" applyNumberFormat="1" applyFont="1" applyFill="1" applyBorder="1" applyAlignment="1">
      <alignment horizontal="left" vertical="center" indent="1"/>
    </xf>
    <xf numFmtId="165" fontId="14" fillId="0" borderId="0" xfId="9" applyNumberFormat="1" applyFont="1" applyFill="1" applyBorder="1" applyAlignment="1">
      <alignment horizontal="left" vertical="center"/>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indent="1"/>
    </xf>
    <xf numFmtId="165" fontId="4" fillId="0" borderId="0" xfId="5" applyNumberFormat="1" applyFont="1" applyFill="1" applyBorder="1" applyAlignment="1">
      <alignment horizontal="left" vertical="center" indent="2"/>
    </xf>
    <xf numFmtId="165" fontId="3" fillId="0" borderId="0" xfId="5" applyNumberFormat="1" applyFont="1" applyFill="1" applyBorder="1" applyAlignment="1">
      <alignment horizontal="left" vertical="center"/>
    </xf>
    <xf numFmtId="165" fontId="3" fillId="0" borderId="0" xfId="5" applyNumberFormat="1" applyFont="1" applyFill="1" applyAlignment="1">
      <alignment horizontal="left" vertical="center" wrapText="1"/>
    </xf>
    <xf numFmtId="165" fontId="4" fillId="0" borderId="0" xfId="5" applyNumberFormat="1" applyFont="1" applyFill="1" applyAlignment="1">
      <alignment vertical="center"/>
    </xf>
    <xf numFmtId="165" fontId="3" fillId="0" borderId="2" xfId="5" applyNumberFormat="1" applyFont="1" applyFill="1" applyBorder="1" applyAlignment="1">
      <alignment horizontal="left" vertical="center" wrapText="1"/>
    </xf>
    <xf numFmtId="0" fontId="4" fillId="0" borderId="1" xfId="4" applyFont="1" applyFill="1" applyBorder="1"/>
    <xf numFmtId="0" fontId="4" fillId="0" borderId="15" xfId="4"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6" xfId="4" applyNumberFormat="1" applyFont="1" applyFill="1" applyBorder="1"/>
    <xf numFmtId="165" fontId="3" fillId="0" borderId="1" xfId="4" applyNumberFormat="1" applyFont="1" applyFill="1" applyBorder="1"/>
    <xf numFmtId="165" fontId="3"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wrapText="1" indent="2"/>
    </xf>
    <xf numFmtId="165" fontId="3" fillId="0" borderId="2" xfId="4" applyNumberFormat="1" applyFont="1" applyFill="1" applyBorder="1" applyAlignment="1">
      <alignment vertical="center"/>
    </xf>
    <xf numFmtId="165" fontId="14" fillId="0" borderId="15" xfId="1" applyNumberFormat="1" applyFont="1" applyBorder="1" applyAlignment="1"/>
    <xf numFmtId="165" fontId="14" fillId="3" borderId="15" xfId="1" applyNumberFormat="1" applyFont="1" applyFill="1" applyBorder="1" applyAlignment="1"/>
    <xf numFmtId="165" fontId="14" fillId="0" borderId="2" xfId="1" applyNumberFormat="1" applyFont="1" applyBorder="1" applyAlignment="1"/>
    <xf numFmtId="165" fontId="14" fillId="3" borderId="2" xfId="1" applyNumberFormat="1" applyFont="1" applyFill="1" applyBorder="1" applyAlignment="1"/>
    <xf numFmtId="165" fontId="14" fillId="0" borderId="13" xfId="1" applyNumberFormat="1" applyFont="1" applyBorder="1" applyAlignment="1"/>
    <xf numFmtId="165" fontId="14" fillId="3" borderId="13" xfId="1" applyNumberFormat="1" applyFont="1" applyFill="1" applyBorder="1" applyAlignment="1"/>
    <xf numFmtId="0" fontId="30" fillId="0" borderId="0" xfId="4" applyFont="1" applyFill="1"/>
    <xf numFmtId="0" fontId="3" fillId="0" borderId="0" xfId="4" applyFont="1" applyFill="1" applyBorder="1" applyAlignment="1">
      <alignment horizontal="centerContinuous" vertical="center"/>
    </xf>
    <xf numFmtId="0" fontId="38" fillId="0" borderId="0" xfId="4" applyFont="1"/>
    <xf numFmtId="165" fontId="3" fillId="0" borderId="0" xfId="9" applyNumberFormat="1" applyFont="1" applyFill="1" applyBorder="1" applyAlignment="1">
      <alignment horizontal="left" vertical="center" wrapText="1"/>
    </xf>
    <xf numFmtId="165" fontId="3" fillId="0" borderId="14" xfId="9" applyNumberFormat="1" applyFont="1" applyFill="1" applyBorder="1" applyAlignment="1">
      <alignment horizontal="left" vertical="center" wrapText="1"/>
    </xf>
    <xf numFmtId="165" fontId="14" fillId="0" borderId="0" xfId="0" applyNumberFormat="1" applyFont="1" applyFill="1" applyBorder="1" applyAlignment="1">
      <alignment horizontal="left" vertical="top" wrapText="1"/>
    </xf>
    <xf numFmtId="165" fontId="7" fillId="0" borderId="0" xfId="9" applyNumberFormat="1" applyFont="1" applyFill="1" applyAlignment="1">
      <alignment horizontal="left" vertical="top" wrapText="1" indent="1"/>
    </xf>
    <xf numFmtId="165" fontId="14" fillId="0" borderId="20" xfId="0" applyNumberFormat="1" applyFont="1" applyFill="1" applyBorder="1" applyAlignment="1">
      <alignment horizontal="left" vertical="center" wrapText="1"/>
    </xf>
    <xf numFmtId="165" fontId="14" fillId="0" borderId="22" xfId="9" applyNumberFormat="1" applyFont="1" applyBorder="1" applyAlignment="1">
      <alignment horizontal="left" vertical="center" wrapText="1"/>
    </xf>
    <xf numFmtId="165" fontId="14" fillId="0" borderId="21" xfId="1" applyNumberFormat="1" applyFont="1" applyBorder="1" applyAlignment="1">
      <alignment vertical="center"/>
    </xf>
    <xf numFmtId="0" fontId="29" fillId="0" borderId="0" xfId="5" applyFont="1" applyFill="1" applyAlignment="1"/>
    <xf numFmtId="0" fontId="4" fillId="0" borderId="0" xfId="4" applyFont="1" applyBorder="1" applyAlignment="1">
      <alignment wrapText="1"/>
    </xf>
    <xf numFmtId="43" fontId="4" fillId="2" borderId="0" xfId="14" applyFont="1" applyFill="1" applyBorder="1" applyAlignment="1">
      <alignment horizontal="right"/>
    </xf>
    <xf numFmtId="43" fontId="4" fillId="3" borderId="0" xfId="14" applyFont="1" applyFill="1" applyBorder="1" applyAlignment="1">
      <alignment horizontal="right"/>
    </xf>
    <xf numFmtId="43" fontId="3" fillId="2" borderId="0" xfId="14" applyFont="1" applyFill="1" applyBorder="1" applyAlignment="1">
      <alignment horizontal="right"/>
    </xf>
    <xf numFmtId="43" fontId="3" fillId="3" borderId="0" xfId="14" applyFont="1" applyFill="1" applyBorder="1" applyAlignment="1">
      <alignment horizontal="right"/>
    </xf>
    <xf numFmtId="43" fontId="4" fillId="2" borderId="0" xfId="14" applyFont="1" applyFill="1" applyBorder="1"/>
    <xf numFmtId="43" fontId="4" fillId="3" borderId="0" xfId="14" applyFont="1" applyFill="1" applyBorder="1"/>
    <xf numFmtId="43" fontId="3" fillId="2" borderId="2" xfId="14" applyFont="1" applyFill="1" applyBorder="1" applyAlignment="1">
      <alignment horizontal="right"/>
    </xf>
    <xf numFmtId="43" fontId="3" fillId="3" borderId="2" xfId="14" applyFont="1" applyFill="1" applyBorder="1" applyAlignment="1">
      <alignment horizontal="right"/>
    </xf>
    <xf numFmtId="167" fontId="6" fillId="0" borderId="0" xfId="4" applyNumberFormat="1" applyFont="1"/>
    <xf numFmtId="165" fontId="3" fillId="3" borderId="19" xfId="3" applyNumberFormat="1" applyFont="1" applyFill="1" applyBorder="1" applyAlignment="1">
      <alignment horizontal="left" vertical="center"/>
    </xf>
    <xf numFmtId="165" fontId="7" fillId="0" borderId="14" xfId="0" applyNumberFormat="1" applyFont="1" applyFill="1" applyBorder="1" applyAlignment="1">
      <alignment horizontal="right"/>
    </xf>
    <xf numFmtId="165" fontId="3" fillId="3" borderId="23" xfId="9" applyNumberFormat="1" applyFont="1" applyFill="1" applyBorder="1" applyAlignment="1">
      <alignment horizontal="right" vertical="center"/>
    </xf>
    <xf numFmtId="165" fontId="17" fillId="4" borderId="15" xfId="0" applyNumberFormat="1" applyFont="1" applyFill="1" applyBorder="1"/>
    <xf numFmtId="165" fontId="17" fillId="4" borderId="14" xfId="0" applyNumberFormat="1" applyFont="1" applyFill="1" applyBorder="1" applyAlignment="1"/>
    <xf numFmtId="165" fontId="3" fillId="3" borderId="18" xfId="12" applyNumberFormat="1" applyFont="1" applyFill="1" applyBorder="1" applyAlignment="1">
      <alignment horizontal="right" vertical="center"/>
    </xf>
    <xf numFmtId="165" fontId="3" fillId="3" borderId="12" xfId="12" applyNumberFormat="1" applyFont="1" applyFill="1" applyBorder="1" applyAlignment="1">
      <alignment horizontal="right" vertical="center"/>
    </xf>
    <xf numFmtId="165" fontId="7" fillId="0" borderId="7" xfId="1" applyNumberFormat="1" applyFont="1" applyFill="1" applyBorder="1" applyAlignment="1">
      <alignment horizontal="right" vertical="center"/>
    </xf>
    <xf numFmtId="0" fontId="4" fillId="0" borderId="0" xfId="4" applyNumberFormat="1" applyFont="1" applyBorder="1" applyAlignment="1">
      <alignment horizontal="center" vertical="center" wrapText="1"/>
    </xf>
    <xf numFmtId="0" fontId="7" fillId="4" borderId="0" xfId="0" applyFont="1" applyFill="1"/>
    <xf numFmtId="165" fontId="5" fillId="3" borderId="15" xfId="4" applyNumberFormat="1" applyFont="1" applyFill="1" applyBorder="1" applyAlignment="1">
      <alignment horizontal="right" vertical="top"/>
    </xf>
    <xf numFmtId="165" fontId="16" fillId="4" borderId="0" xfId="0" applyNumberFormat="1" applyFont="1" applyFill="1" applyBorder="1" applyAlignment="1">
      <alignment horizontal="right"/>
    </xf>
    <xf numFmtId="165" fontId="7" fillId="0" borderId="0" xfId="0" applyNumberFormat="1" applyFont="1" applyFill="1" applyBorder="1" applyAlignment="1">
      <alignment horizontal="right"/>
    </xf>
    <xf numFmtId="0" fontId="7" fillId="4" borderId="0" xfId="0" applyFont="1" applyFill="1" applyBorder="1"/>
    <xf numFmtId="0" fontId="6" fillId="0" borderId="0" xfId="4" applyFont="1" applyFill="1"/>
    <xf numFmtId="0" fontId="8" fillId="0" borderId="0" xfId="4" applyFont="1" applyFill="1" applyAlignment="1">
      <alignment vertical="center"/>
    </xf>
    <xf numFmtId="165" fontId="7" fillId="0" borderId="0" xfId="9" applyNumberFormat="1" applyFont="1" applyBorder="1" applyAlignment="1">
      <alignment vertical="center"/>
    </xf>
    <xf numFmtId="0" fontId="7" fillId="4" borderId="0" xfId="0" applyFont="1" applyFill="1" applyAlignment="1">
      <alignment horizontal="left" vertical="top" wrapText="1"/>
    </xf>
    <xf numFmtId="0" fontId="7" fillId="4" borderId="0" xfId="0" applyFont="1" applyFill="1" applyAlignment="1">
      <alignment horizontal="left" wrapText="1"/>
    </xf>
    <xf numFmtId="0" fontId="7" fillId="4" borderId="0" xfId="0" applyFont="1" applyFill="1"/>
    <xf numFmtId="0" fontId="7" fillId="4" borderId="0" xfId="0" applyFont="1" applyFill="1" applyAlignment="1">
      <alignment horizontal="left" vertical="top"/>
    </xf>
    <xf numFmtId="0" fontId="0" fillId="0" borderId="0" xfId="0" applyAlignment="1">
      <alignment wrapText="1"/>
    </xf>
    <xf numFmtId="0" fontId="37" fillId="0" borderId="0" xfId="0" applyFont="1" applyFill="1" applyAlignment="1">
      <alignment horizontal="left" vertical="top" wrapText="1"/>
    </xf>
    <xf numFmtId="165" fontId="14" fillId="0" borderId="10" xfId="12" applyNumberFormat="1" applyFont="1" applyBorder="1" applyAlignment="1">
      <alignment horizontal="left" vertical="center" wrapText="1"/>
    </xf>
    <xf numFmtId="165" fontId="7" fillId="0" borderId="1" xfId="0" applyNumberFormat="1" applyFont="1" applyFill="1" applyBorder="1" applyAlignment="1">
      <alignment horizontal="left" vertical="top" wrapText="1"/>
    </xf>
    <xf numFmtId="0" fontId="14" fillId="0" borderId="0" xfId="8" applyFont="1" applyBorder="1" applyAlignment="1">
      <alignment horizontal="left" vertical="center" wrapText="1"/>
    </xf>
    <xf numFmtId="165" fontId="7" fillId="0" borderId="0" xfId="9" applyNumberFormat="1" applyFont="1" applyBorder="1" applyAlignment="1">
      <alignment horizontal="left" vertical="center"/>
    </xf>
    <xf numFmtId="165" fontId="4" fillId="0" borderId="10" xfId="5" applyNumberFormat="1" applyFont="1" applyFill="1" applyBorder="1" applyAlignment="1">
      <alignment horizontal="left" vertical="top" wrapText="1"/>
    </xf>
    <xf numFmtId="0" fontId="37" fillId="0" borderId="0" xfId="0" applyFont="1" applyAlignment="1">
      <alignment horizontal="left"/>
    </xf>
    <xf numFmtId="0" fontId="4" fillId="0" borderId="0" xfId="4" applyFont="1" applyFill="1" applyAlignment="1">
      <alignment wrapText="1"/>
    </xf>
    <xf numFmtId="165" fontId="7" fillId="0" borderId="0" xfId="3" applyNumberFormat="1" applyFont="1" applyBorder="1" applyAlignment="1">
      <alignment horizontal="left" vertical="center" wrapText="1" indent="3"/>
    </xf>
  </cellXfs>
  <cellStyles count="15">
    <cellStyle name="Comma" xfId="14" builtinId="3"/>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P29"/>
  <sheetViews>
    <sheetView showGridLines="0" zoomScaleNormal="100" zoomScaleSheetLayoutView="115" workbookViewId="0">
      <selection activeCell="D14" sqref="D14"/>
    </sheetView>
  </sheetViews>
  <sheetFormatPr defaultColWidth="9.09765625" defaultRowHeight="11.25" customHeight="1" x14ac:dyDescent="0.2"/>
  <cols>
    <col min="1" max="1" width="37.69921875" style="199" customWidth="1"/>
    <col min="2" max="2" width="10.8984375" style="199" customWidth="1"/>
    <col min="3" max="3" width="6.69921875" style="199" customWidth="1"/>
    <col min="4" max="4" width="7.69921875" style="199" customWidth="1"/>
    <col min="5" max="5" width="8.59765625" style="199" customWidth="1"/>
    <col min="6" max="16384" width="9.09765625" style="199"/>
  </cols>
  <sheetData>
    <row r="1" spans="1:16" ht="10.4" x14ac:dyDescent="0.2">
      <c r="A1" s="280" t="s">
        <v>190</v>
      </c>
      <c r="B1" s="270"/>
      <c r="C1" s="270"/>
      <c r="D1" s="270"/>
      <c r="E1" s="270"/>
    </row>
    <row r="2" spans="1:16" ht="10.4" x14ac:dyDescent="0.2">
      <c r="A2" s="280" t="s">
        <v>120</v>
      </c>
      <c r="B2" s="270"/>
      <c r="C2" s="270"/>
      <c r="D2" s="270"/>
      <c r="E2" s="270"/>
    </row>
    <row r="4" spans="1:16" ht="62.25" x14ac:dyDescent="0.2">
      <c r="A4" s="200"/>
      <c r="B4" s="273" t="s">
        <v>135</v>
      </c>
      <c r="C4" s="274" t="s">
        <v>136</v>
      </c>
      <c r="D4" s="271" t="s">
        <v>137</v>
      </c>
      <c r="E4" s="275" t="s">
        <v>138</v>
      </c>
      <c r="G4" s="351"/>
    </row>
    <row r="5" spans="1:16" ht="10.4" x14ac:dyDescent="0.2">
      <c r="A5" s="201" t="s">
        <v>3</v>
      </c>
      <c r="B5" s="276"/>
      <c r="C5" s="212"/>
      <c r="D5" s="212"/>
      <c r="E5" s="277"/>
    </row>
    <row r="6" spans="1:16" ht="11.25" customHeight="1" x14ac:dyDescent="0.2">
      <c r="A6" s="203" t="s">
        <v>174</v>
      </c>
      <c r="B6" s="202"/>
      <c r="C6" s="212"/>
      <c r="D6" s="212"/>
      <c r="E6" s="272"/>
      <c r="L6" s="204"/>
    </row>
    <row r="7" spans="1:16" ht="10.4" x14ac:dyDescent="0.2">
      <c r="A7" s="265" t="s">
        <v>191</v>
      </c>
      <c r="B7" s="202">
        <v>23017</v>
      </c>
      <c r="C7" s="212">
        <v>20435</v>
      </c>
      <c r="D7" s="212">
        <v>3169.474000000002</v>
      </c>
      <c r="E7" s="272">
        <v>23604.474000000002</v>
      </c>
      <c r="L7" s="204"/>
    </row>
    <row r="8" spans="1:16" ht="10.4" x14ac:dyDescent="0.2">
      <c r="A8" s="266" t="s">
        <v>1</v>
      </c>
      <c r="B8" s="202">
        <v>31459</v>
      </c>
      <c r="C8" s="212">
        <v>31965</v>
      </c>
      <c r="D8" s="212">
        <v>9400</v>
      </c>
      <c r="E8" s="272">
        <v>41365</v>
      </c>
      <c r="G8" s="205"/>
    </row>
    <row r="9" spans="1:16" ht="10.4" x14ac:dyDescent="0.2">
      <c r="A9" s="266" t="s">
        <v>192</v>
      </c>
      <c r="B9" s="202">
        <v>3884</v>
      </c>
      <c r="C9" s="212">
        <v>3963</v>
      </c>
      <c r="D9" s="212">
        <v>0</v>
      </c>
      <c r="E9" s="272">
        <v>3963</v>
      </c>
    </row>
    <row r="10" spans="1:16" ht="20.75" x14ac:dyDescent="0.2">
      <c r="A10" s="206" t="s">
        <v>193</v>
      </c>
      <c r="B10" s="207"/>
      <c r="C10" s="212"/>
      <c r="D10" s="212"/>
      <c r="E10" s="272"/>
    </row>
    <row r="11" spans="1:16" ht="10.4" hidden="1" x14ac:dyDescent="0.2">
      <c r="A11" s="265" t="s">
        <v>109</v>
      </c>
      <c r="B11" s="202"/>
      <c r="C11" s="212"/>
      <c r="D11" s="212"/>
      <c r="E11" s="272">
        <v>0</v>
      </c>
      <c r="H11" s="205"/>
      <c r="I11" s="205"/>
      <c r="J11" s="205"/>
      <c r="K11" s="205"/>
      <c r="L11" s="205"/>
      <c r="M11" s="208"/>
      <c r="N11" s="208"/>
      <c r="O11" s="209"/>
      <c r="P11" s="209"/>
    </row>
    <row r="12" spans="1:16" ht="10.4" x14ac:dyDescent="0.2">
      <c r="A12" s="266" t="s">
        <v>110</v>
      </c>
      <c r="B12" s="202">
        <v>0</v>
      </c>
      <c r="C12" s="212">
        <v>0</v>
      </c>
      <c r="D12" s="212">
        <v>11700</v>
      </c>
      <c r="E12" s="272">
        <v>11700</v>
      </c>
    </row>
    <row r="13" spans="1:16" ht="10.4" x14ac:dyDescent="0.2">
      <c r="A13" s="210" t="s">
        <v>111</v>
      </c>
      <c r="B13" s="211">
        <v>58360</v>
      </c>
      <c r="C13" s="211">
        <v>56363</v>
      </c>
      <c r="D13" s="211">
        <v>24269.474000000002</v>
      </c>
      <c r="E13" s="372">
        <v>80632.474000000002</v>
      </c>
    </row>
    <row r="14" spans="1:16" ht="10.4" x14ac:dyDescent="0.2">
      <c r="A14" s="213" t="s">
        <v>112</v>
      </c>
      <c r="B14" s="365">
        <v>58360</v>
      </c>
      <c r="C14" s="214">
        <v>56363</v>
      </c>
      <c r="D14" s="214">
        <v>24269.474000000002</v>
      </c>
      <c r="E14" s="278">
        <v>80632.474000000002</v>
      </c>
    </row>
    <row r="15" spans="1:16" ht="10.4" x14ac:dyDescent="0.2">
      <c r="A15" s="216" t="s">
        <v>187</v>
      </c>
      <c r="B15" s="366">
        <v>58360</v>
      </c>
      <c r="C15" s="279">
        <v>56363</v>
      </c>
      <c r="D15" s="279">
        <v>24269.474000000002</v>
      </c>
      <c r="E15" s="278">
        <v>80632.474000000002</v>
      </c>
    </row>
    <row r="16" spans="1:16" ht="3.45" customHeight="1" x14ac:dyDescent="0.2">
      <c r="B16" s="217"/>
      <c r="C16" s="217"/>
      <c r="D16" s="217"/>
      <c r="E16" s="217"/>
    </row>
    <row r="17" spans="1:7" ht="10.4" x14ac:dyDescent="0.2">
      <c r="A17" s="200"/>
      <c r="D17" s="218" t="s">
        <v>122</v>
      </c>
      <c r="E17" s="219" t="s">
        <v>121</v>
      </c>
    </row>
    <row r="18" spans="1:7" ht="10.4" x14ac:dyDescent="0.2">
      <c r="A18" s="220" t="s">
        <v>113</v>
      </c>
      <c r="B18" s="221"/>
      <c r="C18" s="221"/>
      <c r="D18" s="221">
        <v>134</v>
      </c>
      <c r="E18" s="363">
        <v>167</v>
      </c>
      <c r="G18" s="215"/>
    </row>
    <row r="19" spans="1:7" s="371" customFormat="1" ht="10.4" x14ac:dyDescent="0.2">
      <c r="A19" s="375" t="s">
        <v>205</v>
      </c>
      <c r="B19" s="373"/>
      <c r="C19" s="373"/>
      <c r="D19" s="373"/>
      <c r="E19" s="374"/>
      <c r="G19" s="215"/>
    </row>
    <row r="20" spans="1:7" ht="10.4" x14ac:dyDescent="0.2">
      <c r="A20" s="380" t="s">
        <v>114</v>
      </c>
      <c r="B20" s="380"/>
      <c r="C20" s="380"/>
      <c r="D20" s="380"/>
      <c r="E20" s="380"/>
    </row>
    <row r="21" spans="1:7" ht="10.4" x14ac:dyDescent="0.2">
      <c r="A21" s="379" t="s">
        <v>123</v>
      </c>
      <c r="B21" s="379"/>
      <c r="C21" s="379"/>
      <c r="D21" s="379"/>
      <c r="E21" s="379"/>
    </row>
    <row r="22" spans="1:7" ht="35.299999999999997" customHeight="1" x14ac:dyDescent="0.2">
      <c r="A22" s="379" t="s">
        <v>202</v>
      </c>
      <c r="B22" s="379"/>
      <c r="C22" s="379"/>
      <c r="D22" s="379"/>
      <c r="E22" s="379"/>
      <c r="G22" s="222"/>
    </row>
    <row r="23" spans="1:7" ht="10.4" x14ac:dyDescent="0.2">
      <c r="A23" s="382" t="s">
        <v>194</v>
      </c>
      <c r="B23" s="382"/>
      <c r="C23" s="382"/>
      <c r="D23" s="382"/>
      <c r="E23" s="382"/>
    </row>
    <row r="24" spans="1:7" ht="10.4" x14ac:dyDescent="0.2">
      <c r="A24" s="379"/>
      <c r="B24" s="379"/>
      <c r="C24" s="379"/>
      <c r="D24" s="379"/>
      <c r="E24" s="379"/>
    </row>
    <row r="25" spans="1:7" ht="10.4" x14ac:dyDescent="0.2">
      <c r="A25" s="381"/>
      <c r="B25" s="381"/>
      <c r="C25" s="381"/>
      <c r="D25" s="381"/>
      <c r="E25" s="381"/>
    </row>
    <row r="26" spans="1:7" ht="10.4" x14ac:dyDescent="0.2">
      <c r="A26" s="379"/>
      <c r="B26" s="379"/>
      <c r="C26" s="379"/>
      <c r="D26" s="379"/>
      <c r="E26" s="379"/>
    </row>
    <row r="27" spans="1:7" ht="10.4" x14ac:dyDescent="0.2">
      <c r="A27" s="379"/>
      <c r="B27" s="379"/>
      <c r="C27" s="379"/>
      <c r="D27" s="379"/>
      <c r="E27" s="379"/>
    </row>
    <row r="28" spans="1:7" ht="10.4" x14ac:dyDescent="0.2">
      <c r="A28" s="379"/>
      <c r="B28" s="379"/>
      <c r="C28" s="379"/>
      <c r="D28" s="379"/>
      <c r="E28" s="379"/>
    </row>
    <row r="29" spans="1:7" ht="10.4" x14ac:dyDescent="0.2">
      <c r="A29" s="379"/>
      <c r="B29" s="379"/>
      <c r="C29" s="379"/>
      <c r="D29" s="379"/>
      <c r="E29" s="379"/>
    </row>
  </sheetData>
  <mergeCells count="10">
    <mergeCell ref="A29:E29"/>
    <mergeCell ref="A27:E27"/>
    <mergeCell ref="A28:E28"/>
    <mergeCell ref="A20:E20"/>
    <mergeCell ref="A21:E21"/>
    <mergeCell ref="A22:E22"/>
    <mergeCell ref="A25:E25"/>
    <mergeCell ref="A23:E23"/>
    <mergeCell ref="A24:E24"/>
    <mergeCell ref="A26:E26"/>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1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30"/>
  <sheetViews>
    <sheetView showGridLines="0" zoomScale="115" zoomScaleNormal="115" zoomScaleSheetLayoutView="115" workbookViewId="0">
      <selection activeCell="F23" sqref="F23"/>
    </sheetView>
  </sheetViews>
  <sheetFormatPr defaultColWidth="9.09765625" defaultRowHeight="10.4" x14ac:dyDescent="0.2"/>
  <cols>
    <col min="1" max="1" width="27.69921875" style="7" customWidth="1"/>
    <col min="2" max="2" width="7.59765625" style="7" customWidth="1"/>
    <col min="3" max="3" width="8.69921875" style="7" customWidth="1"/>
    <col min="4" max="4" width="6.8984375" style="7" bestFit="1" customWidth="1"/>
    <col min="5" max="6" width="8.296875" style="7" customWidth="1"/>
    <col min="7" max="16384" width="9.09765625" style="7"/>
  </cols>
  <sheetData>
    <row r="1" spans="1:9" x14ac:dyDescent="0.2">
      <c r="A1" s="3" t="s">
        <v>125</v>
      </c>
      <c r="B1" s="2"/>
      <c r="C1" s="2"/>
      <c r="D1" s="1"/>
      <c r="E1" s="1"/>
      <c r="F1" s="1"/>
      <c r="G1" s="1"/>
    </row>
    <row r="2" spans="1:9" ht="1.45" customHeight="1" x14ac:dyDescent="0.2">
      <c r="A2" s="3"/>
      <c r="B2" s="2"/>
      <c r="C2" s="2"/>
      <c r="D2" s="1"/>
      <c r="E2" s="1"/>
      <c r="F2" s="1"/>
      <c r="G2" s="1"/>
    </row>
    <row r="3" spans="1:9" ht="20.75" x14ac:dyDescent="0.2">
      <c r="A3" s="157"/>
      <c r="B3" s="186" t="s">
        <v>118</v>
      </c>
      <c r="C3" s="187" t="s">
        <v>88</v>
      </c>
      <c r="D3" s="188" t="s">
        <v>89</v>
      </c>
      <c r="E3" s="187" t="s">
        <v>106</v>
      </c>
      <c r="F3" s="188" t="s">
        <v>124</v>
      </c>
    </row>
    <row r="4" spans="1:9" x14ac:dyDescent="0.2">
      <c r="A4" s="5" t="s">
        <v>188</v>
      </c>
      <c r="B4" s="146"/>
      <c r="C4" s="85"/>
      <c r="D4" s="86"/>
      <c r="E4" s="85"/>
      <c r="F4" s="89"/>
    </row>
    <row r="5" spans="1:9" ht="20.75" x14ac:dyDescent="0.2">
      <c r="A5" s="352" t="s">
        <v>189</v>
      </c>
      <c r="B5" s="370">
        <v>1.1000000000000001</v>
      </c>
      <c r="C5" s="90"/>
      <c r="D5" s="89"/>
      <c r="E5" s="90"/>
      <c r="F5" s="89"/>
    </row>
    <row r="6" spans="1:9" x14ac:dyDescent="0.2">
      <c r="A6" s="8" t="s">
        <v>204</v>
      </c>
      <c r="B6" s="147"/>
      <c r="C6" s="90">
        <v>9400</v>
      </c>
      <c r="D6" s="89">
        <v>16000</v>
      </c>
      <c r="E6" s="90">
        <v>23000</v>
      </c>
      <c r="F6" s="89">
        <v>29200</v>
      </c>
    </row>
    <row r="7" spans="1:9" x14ac:dyDescent="0.2">
      <c r="A7" s="5" t="s">
        <v>5</v>
      </c>
      <c r="B7" s="147"/>
      <c r="C7" s="90"/>
      <c r="D7" s="89"/>
      <c r="E7" s="90"/>
      <c r="F7" s="89"/>
    </row>
    <row r="8" spans="1:9" x14ac:dyDescent="0.2">
      <c r="A8" s="8" t="s">
        <v>3</v>
      </c>
      <c r="B8" s="149"/>
      <c r="C8" s="90">
        <v>9400</v>
      </c>
      <c r="D8" s="89">
        <v>16000</v>
      </c>
      <c r="E8" s="90">
        <v>23000</v>
      </c>
      <c r="F8" s="89">
        <v>29200</v>
      </c>
    </row>
    <row r="9" spans="1:9" x14ac:dyDescent="0.2">
      <c r="A9" s="5" t="s">
        <v>0</v>
      </c>
      <c r="B9" s="148"/>
      <c r="C9" s="91">
        <v>9400</v>
      </c>
      <c r="D9" s="92">
        <v>16000</v>
      </c>
      <c r="E9" s="91">
        <v>23000</v>
      </c>
      <c r="F9" s="92">
        <v>29200</v>
      </c>
    </row>
    <row r="10" spans="1:9" x14ac:dyDescent="0.2">
      <c r="A10" s="5" t="s">
        <v>195</v>
      </c>
      <c r="B10" s="146"/>
      <c r="C10" s="85"/>
      <c r="D10" s="86"/>
      <c r="E10" s="85"/>
      <c r="F10" s="89"/>
    </row>
    <row r="11" spans="1:9" ht="20.75" x14ac:dyDescent="0.2">
      <c r="A11" s="352" t="s">
        <v>189</v>
      </c>
      <c r="B11" s="370">
        <v>1.1000000000000001</v>
      </c>
      <c r="C11" s="87"/>
      <c r="D11" s="88"/>
      <c r="E11" s="87"/>
      <c r="F11" s="89"/>
    </row>
    <row r="12" spans="1:9" x14ac:dyDescent="0.2">
      <c r="A12" s="8" t="s">
        <v>203</v>
      </c>
      <c r="B12" s="147"/>
      <c r="C12" s="90">
        <v>11700</v>
      </c>
      <c r="D12" s="353">
        <v>0</v>
      </c>
      <c r="E12" s="354">
        <v>0</v>
      </c>
      <c r="F12" s="353">
        <v>0</v>
      </c>
    </row>
    <row r="13" spans="1:9" x14ac:dyDescent="0.2">
      <c r="A13" s="5" t="s">
        <v>0</v>
      </c>
      <c r="B13" s="147"/>
      <c r="C13" s="91">
        <v>11700</v>
      </c>
      <c r="D13" s="355">
        <v>0</v>
      </c>
      <c r="E13" s="356">
        <v>0</v>
      </c>
      <c r="F13" s="355">
        <v>0</v>
      </c>
    </row>
    <row r="14" spans="1:9" x14ac:dyDescent="0.2">
      <c r="A14" s="9" t="s">
        <v>6</v>
      </c>
      <c r="B14" s="147"/>
      <c r="C14" s="90"/>
      <c r="D14" s="357"/>
      <c r="E14" s="358"/>
      <c r="F14" s="353"/>
    </row>
    <row r="15" spans="1:9" x14ac:dyDescent="0.2">
      <c r="A15" s="8" t="s">
        <v>3</v>
      </c>
      <c r="B15" s="149"/>
      <c r="C15" s="90">
        <v>11700</v>
      </c>
      <c r="D15" s="353">
        <v>0</v>
      </c>
      <c r="E15" s="354">
        <v>0</v>
      </c>
      <c r="F15" s="353">
        <v>0</v>
      </c>
    </row>
    <row r="16" spans="1:9" x14ac:dyDescent="0.2">
      <c r="A16" s="10" t="s">
        <v>0</v>
      </c>
      <c r="B16" s="150"/>
      <c r="C16" s="93">
        <v>11700</v>
      </c>
      <c r="D16" s="359">
        <v>0</v>
      </c>
      <c r="E16" s="360">
        <v>0</v>
      </c>
      <c r="F16" s="359">
        <v>0</v>
      </c>
      <c r="I16" s="11"/>
    </row>
    <row r="17" spans="1:6" x14ac:dyDescent="0.2">
      <c r="A17" s="264" t="s">
        <v>7</v>
      </c>
      <c r="D17" s="361"/>
      <c r="E17" s="361"/>
      <c r="F17" s="361"/>
    </row>
    <row r="18" spans="1:6" ht="35.299999999999997" customHeight="1" x14ac:dyDescent="0.2">
      <c r="A18" s="384" t="s">
        <v>206</v>
      </c>
      <c r="B18" s="384"/>
      <c r="C18" s="384"/>
      <c r="D18" s="384"/>
      <c r="E18" s="384"/>
      <c r="F18" s="384"/>
    </row>
    <row r="19" spans="1:6" x14ac:dyDescent="0.2">
      <c r="A19" s="12"/>
      <c r="B19" s="12"/>
      <c r="C19" s="12"/>
      <c r="D19" s="12"/>
      <c r="E19" s="12"/>
      <c r="F19" s="12"/>
    </row>
    <row r="20" spans="1:6" x14ac:dyDescent="0.2">
      <c r="A20" s="192"/>
      <c r="B20" s="12"/>
      <c r="C20" s="12"/>
      <c r="D20" s="12"/>
      <c r="E20" s="12"/>
      <c r="F20" s="12"/>
    </row>
    <row r="21" spans="1:6" x14ac:dyDescent="0.2">
      <c r="A21" s="12"/>
      <c r="B21" s="12"/>
      <c r="C21" s="12"/>
      <c r="D21" s="12"/>
      <c r="E21" s="12"/>
      <c r="F21" s="1"/>
    </row>
    <row r="22" spans="1:6" x14ac:dyDescent="0.2">
      <c r="A22" s="12"/>
      <c r="B22" s="12"/>
      <c r="C22" s="12"/>
      <c r="D22" s="12"/>
      <c r="E22" s="12"/>
      <c r="F22" s="1"/>
    </row>
    <row r="23" spans="1:6" x14ac:dyDescent="0.2">
      <c r="A23" s="192"/>
      <c r="B23" s="12"/>
      <c r="C23" s="12"/>
      <c r="D23" s="12"/>
      <c r="E23" s="12"/>
      <c r="F23" s="1"/>
    </row>
    <row r="24" spans="1:6" x14ac:dyDescent="0.2">
      <c r="A24" s="12"/>
      <c r="B24" s="12"/>
      <c r="C24" s="12"/>
      <c r="D24" s="12"/>
      <c r="E24" s="12"/>
    </row>
    <row r="25" spans="1:6" x14ac:dyDescent="0.2">
      <c r="A25" s="12"/>
      <c r="B25" s="376"/>
      <c r="C25" s="376"/>
      <c r="D25" s="376"/>
      <c r="E25" s="376"/>
    </row>
    <row r="26" spans="1:6" x14ac:dyDescent="0.2">
      <c r="A26" s="377"/>
      <c r="B26" s="376"/>
      <c r="C26" s="376"/>
      <c r="D26" s="376"/>
      <c r="E26" s="376"/>
    </row>
    <row r="29" spans="1:6" x14ac:dyDescent="0.2">
      <c r="A29" s="76"/>
    </row>
    <row r="30" spans="1:6" x14ac:dyDescent="0.2">
      <c r="A30" s="64"/>
    </row>
  </sheetData>
  <mergeCells count="1">
    <mergeCell ref="A18:F18"/>
  </mergeCells>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W57"/>
  <sheetViews>
    <sheetView showGridLines="0" zoomScale="85" zoomScaleNormal="85" zoomScaleSheetLayoutView="120" workbookViewId="0">
      <selection activeCell="A23" sqref="A23"/>
    </sheetView>
  </sheetViews>
  <sheetFormatPr defaultColWidth="9.09765625" defaultRowHeight="11.25" customHeight="1" x14ac:dyDescent="0.3"/>
  <cols>
    <col min="1" max="1" width="30.8984375" style="224" customWidth="1"/>
    <col min="2" max="6" width="7.59765625" style="224" customWidth="1"/>
    <col min="7" max="16384" width="9.09765625" style="224"/>
  </cols>
  <sheetData>
    <row r="1" spans="1:9" ht="11.25" customHeight="1" x14ac:dyDescent="0.3">
      <c r="A1" s="223"/>
    </row>
    <row r="3" spans="1:9" ht="11.25" customHeight="1" x14ac:dyDescent="0.3">
      <c r="A3" s="225" t="s">
        <v>207</v>
      </c>
      <c r="B3" s="226"/>
      <c r="C3" s="226"/>
      <c r="E3" s="227"/>
    </row>
    <row r="4" spans="1:9" ht="3.45" customHeight="1" x14ac:dyDescent="0.3">
      <c r="A4" s="225"/>
      <c r="B4" s="226"/>
      <c r="C4" s="226"/>
      <c r="D4" s="227"/>
      <c r="E4" s="227"/>
    </row>
    <row r="5" spans="1:9" ht="26.25" customHeight="1" x14ac:dyDescent="0.3">
      <c r="A5" s="385" t="s">
        <v>196</v>
      </c>
      <c r="B5" s="385"/>
      <c r="C5" s="385"/>
      <c r="D5" s="385"/>
      <c r="E5" s="385"/>
      <c r="F5" s="385"/>
      <c r="I5" s="228"/>
    </row>
    <row r="6" spans="1:9" ht="56.6" customHeight="1" x14ac:dyDescent="0.2">
      <c r="A6" s="297"/>
      <c r="B6" s="290" t="s">
        <v>131</v>
      </c>
      <c r="C6" s="291" t="s">
        <v>126</v>
      </c>
      <c r="D6" s="292" t="s">
        <v>134</v>
      </c>
      <c r="E6" s="292" t="s">
        <v>133</v>
      </c>
      <c r="F6" s="292" t="s">
        <v>132</v>
      </c>
    </row>
    <row r="7" spans="1:9" ht="10.4" x14ac:dyDescent="0.3">
      <c r="A7" s="362" t="s">
        <v>197</v>
      </c>
      <c r="B7" s="294"/>
      <c r="C7" s="294"/>
      <c r="D7" s="294"/>
      <c r="E7" s="294"/>
      <c r="F7" s="294"/>
    </row>
    <row r="8" spans="1:9" ht="10.4" x14ac:dyDescent="0.3">
      <c r="A8" s="227" t="s">
        <v>4</v>
      </c>
      <c r="B8" s="94"/>
      <c r="C8" s="232"/>
      <c r="D8" s="227"/>
      <c r="E8" s="227"/>
      <c r="F8" s="227"/>
    </row>
    <row r="9" spans="1:9" ht="10.4" x14ac:dyDescent="0.3">
      <c r="A9" s="233" t="s">
        <v>1</v>
      </c>
      <c r="B9" s="94">
        <v>22021.3</v>
      </c>
      <c r="C9" s="232">
        <v>28955.499999999996</v>
      </c>
      <c r="D9" s="227">
        <v>34566</v>
      </c>
      <c r="E9" s="227">
        <v>40530.699999999997</v>
      </c>
      <c r="F9" s="227">
        <v>45768.1</v>
      </c>
    </row>
    <row r="10" spans="1:9" ht="20.75" x14ac:dyDescent="0.3">
      <c r="A10" s="231" t="s">
        <v>199</v>
      </c>
      <c r="B10" s="94">
        <v>2424.1</v>
      </c>
      <c r="C10" s="232">
        <v>3249.3999999999996</v>
      </c>
      <c r="D10" s="227">
        <v>3621.7999999999997</v>
      </c>
      <c r="E10" s="227">
        <v>3961.2999999999997</v>
      </c>
      <c r="F10" s="227">
        <v>3831.1</v>
      </c>
    </row>
    <row r="11" spans="1:9" ht="11.25" customHeight="1" x14ac:dyDescent="0.3">
      <c r="A11" s="234" t="s">
        <v>115</v>
      </c>
      <c r="B11" s="369">
        <v>24445.399999999998</v>
      </c>
      <c r="C11" s="235">
        <v>32204.899999999994</v>
      </c>
      <c r="D11" s="369">
        <v>38187.800000000003</v>
      </c>
      <c r="E11" s="369">
        <v>44492</v>
      </c>
      <c r="F11" s="369">
        <v>49599.199999999997</v>
      </c>
    </row>
    <row r="12" spans="1:9" s="237" customFormat="1" ht="11.25" customHeight="1" x14ac:dyDescent="0.3">
      <c r="A12" s="289" t="s">
        <v>129</v>
      </c>
      <c r="B12" s="236">
        <v>24445.399999999998</v>
      </c>
      <c r="C12" s="293">
        <v>32204.899999999994</v>
      </c>
      <c r="D12" s="236">
        <v>38187.800000000003</v>
      </c>
      <c r="E12" s="236">
        <v>44492</v>
      </c>
      <c r="F12" s="236">
        <v>49599.199999999997</v>
      </c>
      <c r="I12" s="228"/>
    </row>
    <row r="13" spans="1:9" s="237" customFormat="1" ht="11.95" customHeight="1" x14ac:dyDescent="0.2">
      <c r="A13" s="297"/>
      <c r="B13" s="290"/>
      <c r="C13" s="291"/>
      <c r="D13" s="292"/>
      <c r="E13" s="292"/>
      <c r="F13" s="292"/>
    </row>
    <row r="14" spans="1:9" s="230" customFormat="1" ht="10.4" x14ac:dyDescent="0.3">
      <c r="A14" s="362" t="s">
        <v>198</v>
      </c>
      <c r="B14" s="294"/>
      <c r="C14" s="294"/>
      <c r="D14" s="294"/>
      <c r="E14" s="294"/>
      <c r="F14" s="294"/>
    </row>
    <row r="15" spans="1:9" ht="10.4" x14ac:dyDescent="0.3">
      <c r="A15" s="227" t="s">
        <v>4</v>
      </c>
      <c r="B15" s="94"/>
      <c r="C15" s="232"/>
    </row>
    <row r="16" spans="1:9" ht="10.4" x14ac:dyDescent="0.3">
      <c r="A16" s="233" t="s">
        <v>1</v>
      </c>
      <c r="B16" s="94">
        <v>9437.7000000000007</v>
      </c>
      <c r="C16" s="232">
        <v>12409.500000000004</v>
      </c>
      <c r="D16" s="224">
        <v>14814</v>
      </c>
      <c r="E16" s="224">
        <v>17370.300000000003</v>
      </c>
      <c r="F16" s="224">
        <v>19614.900000000001</v>
      </c>
      <c r="I16" s="228"/>
    </row>
    <row r="17" spans="1:9" ht="20.75" x14ac:dyDescent="0.3">
      <c r="A17" s="231" t="s">
        <v>199</v>
      </c>
      <c r="B17" s="94">
        <v>1038.9000000000001</v>
      </c>
      <c r="C17" s="232">
        <v>1392.6000000000004</v>
      </c>
      <c r="D17" s="224">
        <v>1552.2000000000003</v>
      </c>
      <c r="E17" s="224">
        <v>1697.7000000000003</v>
      </c>
      <c r="F17" s="224">
        <v>1641.9</v>
      </c>
    </row>
    <row r="18" spans="1:9" s="237" customFormat="1" ht="11.25" customHeight="1" x14ac:dyDescent="0.3">
      <c r="A18" s="234" t="s">
        <v>115</v>
      </c>
      <c r="B18" s="245">
        <v>10476.6</v>
      </c>
      <c r="C18" s="243">
        <v>13802.100000000004</v>
      </c>
      <c r="D18" s="245">
        <v>16366.2</v>
      </c>
      <c r="E18" s="245">
        <v>19068.000000000004</v>
      </c>
      <c r="F18" s="245">
        <v>21256.800000000003</v>
      </c>
    </row>
    <row r="19" spans="1:9" s="237" customFormat="1" ht="11.25" customHeight="1" x14ac:dyDescent="0.3">
      <c r="A19" s="289" t="s">
        <v>130</v>
      </c>
      <c r="B19" s="281">
        <v>10476.6</v>
      </c>
      <c r="C19" s="367">
        <v>13802.100000000004</v>
      </c>
      <c r="D19" s="281">
        <v>16366.2</v>
      </c>
      <c r="E19" s="281">
        <v>19068.000000000004</v>
      </c>
      <c r="F19" s="281">
        <v>21256.800000000003</v>
      </c>
      <c r="I19" s="228"/>
    </row>
    <row r="20" spans="1:9" s="230" customFormat="1" ht="10.4" x14ac:dyDescent="0.3">
      <c r="A20" s="295" t="s">
        <v>10</v>
      </c>
      <c r="B20" s="296"/>
      <c r="C20" s="296"/>
      <c r="D20" s="296"/>
      <c r="E20" s="296"/>
      <c r="F20" s="296"/>
    </row>
    <row r="21" spans="1:9" ht="10.4" x14ac:dyDescent="0.3">
      <c r="A21" s="227" t="s">
        <v>4</v>
      </c>
      <c r="B21" s="94"/>
      <c r="C21" s="232"/>
    </row>
    <row r="22" spans="1:9" ht="10.4" x14ac:dyDescent="0.3">
      <c r="A22" s="233" t="s">
        <v>1</v>
      </c>
      <c r="B22" s="94">
        <v>31459</v>
      </c>
      <c r="C22" s="232">
        <v>41365</v>
      </c>
      <c r="D22" s="224">
        <v>49380</v>
      </c>
      <c r="E22" s="224">
        <v>57901</v>
      </c>
      <c r="F22" s="224">
        <v>65383</v>
      </c>
      <c r="I22" s="228"/>
    </row>
    <row r="23" spans="1:9" ht="20.75" x14ac:dyDescent="0.3">
      <c r="A23" s="231" t="s">
        <v>199</v>
      </c>
      <c r="B23" s="94">
        <v>3463</v>
      </c>
      <c r="C23" s="232">
        <v>4642</v>
      </c>
      <c r="D23" s="227">
        <v>5174</v>
      </c>
      <c r="E23" s="227">
        <v>5659</v>
      </c>
      <c r="F23" s="227">
        <v>5473</v>
      </c>
    </row>
    <row r="24" spans="1:9" s="237" customFormat="1" ht="14" customHeight="1" x14ac:dyDescent="0.3">
      <c r="A24" s="234" t="s">
        <v>115</v>
      </c>
      <c r="B24" s="245">
        <v>34922</v>
      </c>
      <c r="C24" s="243">
        <v>46007</v>
      </c>
      <c r="D24" s="245">
        <v>54554</v>
      </c>
      <c r="E24" s="245">
        <v>63560</v>
      </c>
      <c r="F24" s="245">
        <v>70856</v>
      </c>
    </row>
    <row r="25" spans="1:9" s="237" customFormat="1" ht="10.4" x14ac:dyDescent="0.3">
      <c r="A25" s="282" t="s">
        <v>9</v>
      </c>
      <c r="B25" s="253">
        <v>34922</v>
      </c>
      <c r="C25" s="368">
        <v>46007</v>
      </c>
      <c r="D25" s="253">
        <v>54554</v>
      </c>
      <c r="E25" s="253">
        <v>63560</v>
      </c>
      <c r="F25" s="253">
        <v>70856</v>
      </c>
    </row>
    <row r="26" spans="1:9" ht="8.25" customHeight="1" x14ac:dyDescent="0.3">
      <c r="A26" s="240"/>
      <c r="B26" s="238"/>
      <c r="C26" s="238"/>
      <c r="D26" s="227"/>
      <c r="E26" s="227"/>
      <c r="F26" s="227"/>
      <c r="I26" s="228"/>
    </row>
    <row r="27" spans="1:9" ht="11.25" customHeight="1" x14ac:dyDescent="0.3">
      <c r="A27" s="241"/>
      <c r="B27" s="242" t="s">
        <v>107</v>
      </c>
      <c r="C27" s="243" t="s">
        <v>121</v>
      </c>
      <c r="D27" s="227"/>
      <c r="E27" s="227"/>
      <c r="F27" s="227"/>
      <c r="H27" s="228"/>
    </row>
    <row r="28" spans="1:9" ht="11.25" customHeight="1" x14ac:dyDescent="0.3">
      <c r="A28" s="244" t="s">
        <v>113</v>
      </c>
      <c r="B28" s="245">
        <v>134</v>
      </c>
      <c r="C28" s="246">
        <v>167</v>
      </c>
      <c r="D28" s="247"/>
      <c r="E28" s="247"/>
      <c r="F28" s="247"/>
    </row>
    <row r="29" spans="1:9" s="230" customFormat="1" ht="10.4" x14ac:dyDescent="0.3">
      <c r="A29" s="287"/>
      <c r="B29" s="94"/>
      <c r="C29" s="94"/>
      <c r="D29" s="288"/>
      <c r="E29" s="288"/>
      <c r="F29" s="288"/>
    </row>
    <row r="30" spans="1:9" ht="10.4" x14ac:dyDescent="0.3">
      <c r="A30" s="283" t="s">
        <v>200</v>
      </c>
      <c r="B30" s="283"/>
      <c r="C30" s="283"/>
      <c r="D30" s="283"/>
      <c r="E30" s="283"/>
      <c r="F30" s="283"/>
    </row>
    <row r="31" spans="1:9" ht="10.4" x14ac:dyDescent="0.3">
      <c r="A31" s="285" t="s">
        <v>201</v>
      </c>
      <c r="B31" s="283"/>
      <c r="C31" s="283"/>
      <c r="D31" s="283"/>
      <c r="E31" s="283"/>
      <c r="F31" s="283"/>
    </row>
    <row r="32" spans="1:9" ht="10.4" x14ac:dyDescent="0.3">
      <c r="A32" s="283" t="s">
        <v>127</v>
      </c>
      <c r="B32" s="283"/>
      <c r="C32" s="283"/>
      <c r="D32" s="283"/>
      <c r="E32" s="283"/>
      <c r="F32" s="283"/>
    </row>
    <row r="33" spans="1:23" ht="11.25" customHeight="1" x14ac:dyDescent="0.3">
      <c r="A33" s="286" t="s">
        <v>128</v>
      </c>
      <c r="B33" s="284"/>
      <c r="C33" s="284"/>
      <c r="D33" s="284"/>
      <c r="E33" s="284"/>
      <c r="F33" s="284"/>
    </row>
    <row r="35" spans="1:23" ht="11.25" customHeight="1" x14ac:dyDescent="0.3">
      <c r="A35" s="239"/>
      <c r="B35" s="94"/>
      <c r="C35" s="248"/>
    </row>
    <row r="36" spans="1:23" ht="11.25" customHeight="1" x14ac:dyDescent="0.3">
      <c r="B36" s="94"/>
      <c r="C36" s="248"/>
    </row>
    <row r="37" spans="1:23" ht="11.25" customHeight="1" x14ac:dyDescent="0.3">
      <c r="A37" s="239"/>
      <c r="B37" s="94"/>
      <c r="C37" s="248"/>
    </row>
    <row r="38" spans="1:23" ht="11.25" customHeight="1" x14ac:dyDescent="0.3">
      <c r="A38" s="239"/>
      <c r="B38" s="94"/>
      <c r="C38" s="248"/>
    </row>
    <row r="39" spans="1:23" ht="11.25" customHeight="1" x14ac:dyDescent="0.3">
      <c r="A39" s="239"/>
      <c r="B39" s="94"/>
      <c r="C39" s="248"/>
    </row>
    <row r="40" spans="1:23" ht="11.25" customHeight="1" x14ac:dyDescent="0.3">
      <c r="A40" s="239"/>
      <c r="B40" s="94"/>
      <c r="C40" s="248"/>
    </row>
    <row r="41" spans="1:23" ht="11.25" customHeight="1" x14ac:dyDescent="0.3">
      <c r="A41" s="249"/>
      <c r="B41" s="94"/>
      <c r="C41" s="248"/>
    </row>
    <row r="42" spans="1:23" ht="11.25" customHeight="1" x14ac:dyDescent="0.3">
      <c r="A42" s="95"/>
      <c r="B42" s="94"/>
      <c r="C42" s="250"/>
      <c r="W42" s="251"/>
    </row>
    <row r="43" spans="1:23" ht="11.25" customHeight="1" x14ac:dyDescent="0.3">
      <c r="B43" s="229"/>
      <c r="C43" s="227"/>
    </row>
    <row r="57" spans="16:16" ht="10.4" x14ac:dyDescent="0.3">
      <c r="P57" s="251"/>
    </row>
  </sheetData>
  <mergeCells count="1">
    <mergeCell ref="A5:F5"/>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8"/>
  <sheetViews>
    <sheetView showGridLines="0" topLeftCell="A7" zoomScaleNormal="100" zoomScaleSheetLayoutView="100" workbookViewId="0">
      <selection activeCell="B13" sqref="B13:F29"/>
    </sheetView>
  </sheetViews>
  <sheetFormatPr defaultColWidth="8" defaultRowHeight="11.25" customHeight="1" x14ac:dyDescent="0.3"/>
  <cols>
    <col min="1" max="1" width="29" style="16" customWidth="1"/>
    <col min="2" max="6" width="7.8984375" style="16" customWidth="1"/>
    <col min="7" max="16384" width="8" style="16"/>
  </cols>
  <sheetData>
    <row r="1" spans="1:6" ht="20.3" customHeight="1" x14ac:dyDescent="0.3">
      <c r="A1" s="387" t="s">
        <v>208</v>
      </c>
      <c r="B1" s="387"/>
      <c r="C1" s="387"/>
      <c r="D1" s="387"/>
      <c r="E1" s="387"/>
      <c r="F1" s="387"/>
    </row>
    <row r="2" spans="1:6" ht="11.25" customHeight="1" x14ac:dyDescent="0.3">
      <c r="A2" s="17"/>
      <c r="B2" s="19"/>
      <c r="C2" s="19"/>
      <c r="D2" s="19"/>
      <c r="E2" s="19"/>
      <c r="F2" s="19"/>
    </row>
    <row r="3" spans="1:6" ht="41.5" x14ac:dyDescent="0.2">
      <c r="A3" s="159"/>
      <c r="B3" s="268" t="s">
        <v>139</v>
      </c>
      <c r="C3" s="269" t="s">
        <v>141</v>
      </c>
      <c r="D3" s="268" t="s">
        <v>104</v>
      </c>
      <c r="E3" s="268" t="s">
        <v>108</v>
      </c>
      <c r="F3" s="268" t="s">
        <v>140</v>
      </c>
    </row>
    <row r="4" spans="1:6" ht="11.25" customHeight="1" x14ac:dyDescent="0.2">
      <c r="A4" s="301" t="s">
        <v>12</v>
      </c>
      <c r="B4" s="98"/>
      <c r="C4" s="99"/>
      <c r="D4" s="100"/>
      <c r="E4" s="100"/>
      <c r="F4" s="100"/>
    </row>
    <row r="5" spans="1:6" ht="11.25" customHeight="1" x14ac:dyDescent="0.2">
      <c r="A5" s="170" t="s">
        <v>13</v>
      </c>
      <c r="B5" s="98" t="e">
        <f>#REF!</f>
        <v>#REF!</v>
      </c>
      <c r="C5" s="102" t="e">
        <f>#REF!</f>
        <v>#REF!</v>
      </c>
      <c r="D5" s="98" t="e">
        <f>#REF!</f>
        <v>#REF!</v>
      </c>
      <c r="E5" s="98" t="e">
        <f>#REF!</f>
        <v>#REF!</v>
      </c>
      <c r="F5" s="98" t="e">
        <f>#REF!</f>
        <v>#REF!</v>
      </c>
    </row>
    <row r="6" spans="1:6" ht="10.4" x14ac:dyDescent="0.2">
      <c r="A6" s="170" t="s">
        <v>25</v>
      </c>
      <c r="B6" s="98" t="e">
        <f>#REF!</f>
        <v>#REF!</v>
      </c>
      <c r="C6" s="102" t="e">
        <f>#REF!</f>
        <v>#REF!</v>
      </c>
      <c r="D6" s="98" t="e">
        <f>#REF!</f>
        <v>#REF!</v>
      </c>
      <c r="E6" s="98" t="e">
        <f>#REF!</f>
        <v>#REF!</v>
      </c>
      <c r="F6" s="98" t="e">
        <f>#REF!</f>
        <v>#REF!</v>
      </c>
    </row>
    <row r="7" spans="1:6" ht="10.4" x14ac:dyDescent="0.2">
      <c r="A7" s="170" t="s">
        <v>14</v>
      </c>
      <c r="B7" s="98" t="e">
        <f>#REF!</f>
        <v>#REF!</v>
      </c>
      <c r="C7" s="102" t="e">
        <f>#REF!</f>
        <v>#REF!</v>
      </c>
      <c r="D7" s="98" t="e">
        <f>#REF!</f>
        <v>#REF!</v>
      </c>
      <c r="E7" s="98" t="e">
        <f>#REF!</f>
        <v>#REF!</v>
      </c>
      <c r="F7" s="98" t="e">
        <f>#REF!</f>
        <v>#REF!</v>
      </c>
    </row>
    <row r="8" spans="1:6" ht="10.4" x14ac:dyDescent="0.2">
      <c r="A8" s="170" t="s">
        <v>26</v>
      </c>
      <c r="B8" s="98" t="e">
        <f>#REF!</f>
        <v>#REF!</v>
      </c>
      <c r="C8" s="102">
        <v>0</v>
      </c>
      <c r="D8" s="98">
        <v>0</v>
      </c>
      <c r="E8" s="98">
        <v>0</v>
      </c>
      <c r="F8" s="98">
        <v>0</v>
      </c>
    </row>
    <row r="9" spans="1:6" ht="11.25" customHeight="1" x14ac:dyDescent="0.2">
      <c r="A9" s="301" t="s">
        <v>15</v>
      </c>
      <c r="B9" s="299">
        <f>SUM(B5:B8)</f>
        <v>34899</v>
      </c>
      <c r="C9" s="298">
        <f>SUM(C5:C8)</f>
        <v>46037.201607142859</v>
      </c>
      <c r="D9" s="299">
        <f>SUM(D5:D8)</f>
        <v>54583.601441964289</v>
      </c>
      <c r="E9" s="299">
        <f>SUM(E5:E8)</f>
        <v>63590.439313080358</v>
      </c>
      <c r="F9" s="299">
        <f>SUM(F5:F8)</f>
        <v>70886.338124841073</v>
      </c>
    </row>
    <row r="10" spans="1:6" ht="11.25" customHeight="1" x14ac:dyDescent="0.2">
      <c r="A10" s="301" t="s">
        <v>16</v>
      </c>
      <c r="B10" s="98"/>
      <c r="C10" s="99"/>
      <c r="D10" s="100"/>
      <c r="E10" s="100"/>
      <c r="F10" s="100"/>
    </row>
    <row r="11" spans="1:6" ht="10.4" x14ac:dyDescent="0.2">
      <c r="A11" s="304" t="s">
        <v>17</v>
      </c>
      <c r="B11" s="98"/>
      <c r="C11" s="99"/>
      <c r="D11" s="100"/>
      <c r="E11" s="100"/>
      <c r="F11" s="100"/>
    </row>
    <row r="12" spans="1:6" ht="10.4" x14ac:dyDescent="0.2">
      <c r="A12" s="305" t="s">
        <v>18</v>
      </c>
      <c r="B12" s="98"/>
      <c r="C12" s="99"/>
      <c r="D12" s="100"/>
      <c r="E12" s="100"/>
      <c r="F12" s="100"/>
    </row>
    <row r="13" spans="1:6" ht="11.25" customHeight="1" x14ac:dyDescent="0.2">
      <c r="A13" s="306" t="s">
        <v>19</v>
      </c>
      <c r="B13" s="98">
        <v>10</v>
      </c>
      <c r="C13" s="102">
        <v>0</v>
      </c>
      <c r="D13" s="98">
        <v>0</v>
      </c>
      <c r="E13" s="98">
        <v>0</v>
      </c>
      <c r="F13" s="98">
        <v>0</v>
      </c>
    </row>
    <row r="14" spans="1:6" ht="11.25" customHeight="1" x14ac:dyDescent="0.2">
      <c r="A14" s="306" t="s">
        <v>20</v>
      </c>
      <c r="B14" s="98">
        <v>30</v>
      </c>
      <c r="C14" s="102">
        <v>30</v>
      </c>
      <c r="D14" s="98">
        <v>30</v>
      </c>
      <c r="E14" s="98">
        <v>30</v>
      </c>
      <c r="F14" s="98">
        <v>30</v>
      </c>
    </row>
    <row r="15" spans="1:6" ht="11.25" customHeight="1" x14ac:dyDescent="0.2">
      <c r="A15" s="305" t="s">
        <v>21</v>
      </c>
      <c r="B15" s="299">
        <v>40</v>
      </c>
      <c r="C15" s="298">
        <v>30</v>
      </c>
      <c r="D15" s="299">
        <v>30</v>
      </c>
      <c r="E15" s="299">
        <v>30</v>
      </c>
      <c r="F15" s="299">
        <v>30</v>
      </c>
    </row>
    <row r="16" spans="1:6" ht="10.4" x14ac:dyDescent="0.2">
      <c r="A16" s="301" t="s">
        <v>22</v>
      </c>
      <c r="B16" s="299">
        <v>40</v>
      </c>
      <c r="C16" s="298">
        <v>30</v>
      </c>
      <c r="D16" s="299">
        <v>30</v>
      </c>
      <c r="E16" s="299">
        <v>30</v>
      </c>
      <c r="F16" s="299">
        <v>30</v>
      </c>
    </row>
    <row r="17" spans="1:8" ht="11.25" customHeight="1" x14ac:dyDescent="0.2">
      <c r="A17" s="301" t="s">
        <v>143</v>
      </c>
      <c r="B17" s="100"/>
      <c r="C17" s="99"/>
      <c r="D17" s="100"/>
      <c r="E17" s="100"/>
      <c r="F17" s="100"/>
    </row>
    <row r="18" spans="1:8" ht="11.25" customHeight="1" x14ac:dyDescent="0.2">
      <c r="A18" s="300" t="s">
        <v>142</v>
      </c>
      <c r="B18" s="299">
        <v>-34859</v>
      </c>
      <c r="C18" s="298">
        <v>-46007.201607142859</v>
      </c>
      <c r="D18" s="299">
        <v>-54553.601441964289</v>
      </c>
      <c r="E18" s="299">
        <v>-63560.439313080358</v>
      </c>
      <c r="F18" s="299">
        <v>-70856.338124841073</v>
      </c>
      <c r="G18" s="18"/>
      <c r="H18" s="18"/>
    </row>
    <row r="19" spans="1:8" ht="11.25" customHeight="1" x14ac:dyDescent="0.2">
      <c r="A19" s="303" t="s">
        <v>8</v>
      </c>
      <c r="B19" s="98">
        <v>31459</v>
      </c>
      <c r="C19" s="102">
        <v>41365</v>
      </c>
      <c r="D19" s="98">
        <v>49380</v>
      </c>
      <c r="E19" s="98">
        <v>57901</v>
      </c>
      <c r="F19" s="98">
        <v>65383</v>
      </c>
      <c r="G19" s="18"/>
      <c r="H19" s="18"/>
    </row>
    <row r="20" spans="1:8" ht="20.75" x14ac:dyDescent="0.2">
      <c r="A20" s="344" t="s">
        <v>175</v>
      </c>
      <c r="B20" s="299">
        <v>-3400</v>
      </c>
      <c r="C20" s="298">
        <v>-4642.2016071428588</v>
      </c>
      <c r="D20" s="299">
        <v>-5173.6014419642888</v>
      </c>
      <c r="E20" s="299">
        <v>-5659.4393130803583</v>
      </c>
      <c r="F20" s="299">
        <v>-5473.3381248410733</v>
      </c>
      <c r="G20" s="18"/>
      <c r="H20" s="18"/>
    </row>
    <row r="21" spans="1:8" ht="11.25" customHeight="1" x14ac:dyDescent="0.2">
      <c r="A21" s="301" t="s">
        <v>23</v>
      </c>
      <c r="B21" s="98"/>
      <c r="C21" s="99"/>
      <c r="D21" s="98"/>
      <c r="E21" s="98"/>
      <c r="F21" s="98"/>
      <c r="G21" s="18"/>
      <c r="H21" s="18"/>
    </row>
    <row r="22" spans="1:8" ht="11.25" customHeight="1" x14ac:dyDescent="0.2">
      <c r="A22" s="302" t="s">
        <v>80</v>
      </c>
      <c r="B22" s="98">
        <v>489</v>
      </c>
      <c r="C22" s="102">
        <v>0</v>
      </c>
      <c r="D22" s="98">
        <v>0</v>
      </c>
      <c r="E22" s="98">
        <v>0</v>
      </c>
      <c r="F22" s="98">
        <v>0</v>
      </c>
      <c r="G22" s="18"/>
      <c r="H22" s="18"/>
    </row>
    <row r="23" spans="1:8" ht="11.25" customHeight="1" x14ac:dyDescent="0.2">
      <c r="A23" s="301" t="s">
        <v>90</v>
      </c>
      <c r="B23" s="299">
        <v>489</v>
      </c>
      <c r="C23" s="298">
        <v>0</v>
      </c>
      <c r="D23" s="299">
        <v>0</v>
      </c>
      <c r="E23" s="299">
        <v>0</v>
      </c>
      <c r="F23" s="299">
        <v>0</v>
      </c>
      <c r="G23" s="18"/>
      <c r="H23" s="18"/>
    </row>
    <row r="24" spans="1:8" ht="33.450000000000003" customHeight="1" x14ac:dyDescent="0.2">
      <c r="A24" s="345" t="s">
        <v>176</v>
      </c>
      <c r="B24" s="299">
        <v>-2911</v>
      </c>
      <c r="C24" s="298">
        <v>-4642.2016071428588</v>
      </c>
      <c r="D24" s="299">
        <v>-5173.6014419642888</v>
      </c>
      <c r="E24" s="299">
        <v>-5659.4393130803583</v>
      </c>
      <c r="F24" s="299">
        <v>-5473.3381248410733</v>
      </c>
      <c r="G24" s="18"/>
      <c r="H24" s="18"/>
    </row>
    <row r="25" spans="1:8" s="74" customFormat="1" ht="10.4" x14ac:dyDescent="0.2">
      <c r="A25" s="162" t="s">
        <v>91</v>
      </c>
      <c r="B25" s="163"/>
      <c r="C25" s="163"/>
      <c r="D25" s="163"/>
      <c r="E25" s="163"/>
      <c r="F25" s="163"/>
      <c r="G25" s="39"/>
      <c r="H25" s="39"/>
    </row>
    <row r="26" spans="1:8" s="74" customFormat="1" ht="20.75" x14ac:dyDescent="0.2">
      <c r="A26" s="176"/>
      <c r="B26" s="177" t="s">
        <v>87</v>
      </c>
      <c r="C26" s="178" t="s">
        <v>88</v>
      </c>
      <c r="D26" s="177" t="s">
        <v>89</v>
      </c>
      <c r="E26" s="177" t="s">
        <v>106</v>
      </c>
      <c r="F26" s="177" t="s">
        <v>124</v>
      </c>
      <c r="G26" s="40"/>
      <c r="H26" s="39"/>
    </row>
    <row r="27" spans="1:8" s="74" customFormat="1" ht="56.6" customHeight="1" x14ac:dyDescent="0.3">
      <c r="A27" s="346" t="s">
        <v>177</v>
      </c>
      <c r="B27" s="117">
        <v>552</v>
      </c>
      <c r="C27" s="158">
        <v>0</v>
      </c>
      <c r="D27" s="117">
        <v>0</v>
      </c>
      <c r="E27" s="117">
        <v>0</v>
      </c>
      <c r="F27" s="117">
        <v>0</v>
      </c>
      <c r="G27" s="39"/>
      <c r="H27" s="39"/>
    </row>
    <row r="28" spans="1:8" s="74" customFormat="1" ht="33.700000000000003" customHeight="1" x14ac:dyDescent="0.2">
      <c r="A28" s="347" t="s">
        <v>178</v>
      </c>
      <c r="B28" s="75">
        <v>3463</v>
      </c>
      <c r="C28" s="136">
        <v>4642</v>
      </c>
      <c r="D28" s="75">
        <v>5174</v>
      </c>
      <c r="E28" s="75">
        <v>5659</v>
      </c>
      <c r="F28" s="75">
        <v>5473</v>
      </c>
      <c r="G28" s="39"/>
      <c r="H28" s="39"/>
    </row>
    <row r="29" spans="1:8" s="74" customFormat="1" ht="35.299999999999997" customHeight="1" x14ac:dyDescent="0.3">
      <c r="A29" s="348" t="s">
        <v>179</v>
      </c>
      <c r="B29" s="101">
        <v>-2911</v>
      </c>
      <c r="C29" s="364">
        <v>-4642.2016071428588</v>
      </c>
      <c r="D29" s="101">
        <v>-5173.6014419642888</v>
      </c>
      <c r="E29" s="101">
        <v>-5659.4393130803583</v>
      </c>
      <c r="F29" s="101">
        <v>-5473.3381248410733</v>
      </c>
      <c r="G29" s="39"/>
      <c r="H29" s="40"/>
    </row>
    <row r="30" spans="1:8" s="74" customFormat="1" ht="69.45" customHeight="1" x14ac:dyDescent="0.3">
      <c r="A30" s="386" t="s">
        <v>117</v>
      </c>
      <c r="B30" s="386"/>
      <c r="C30" s="386"/>
      <c r="D30" s="386"/>
      <c r="E30" s="386"/>
      <c r="F30" s="386"/>
      <c r="G30" s="153"/>
      <c r="H30" s="40"/>
    </row>
    <row r="31" spans="1:8" s="74" customFormat="1" ht="10.4" x14ac:dyDescent="0.2">
      <c r="A31" s="154"/>
      <c r="B31" s="155"/>
      <c r="C31" s="156"/>
      <c r="D31" s="155"/>
      <c r="E31" s="155"/>
      <c r="F31" s="155"/>
      <c r="G31" s="153"/>
      <c r="H31" s="40"/>
    </row>
    <row r="32" spans="1:8" s="74" customFormat="1" ht="10.4" x14ac:dyDescent="0.2">
      <c r="A32" s="111"/>
      <c r="B32" s="118"/>
      <c r="C32" s="119"/>
      <c r="D32" s="118"/>
      <c r="E32" s="118"/>
      <c r="F32" s="118"/>
      <c r="G32" s="39"/>
      <c r="H32" s="40"/>
    </row>
    <row r="33" spans="1:8" s="74" customFormat="1" ht="10.4" x14ac:dyDescent="0.2">
      <c r="A33" s="112"/>
      <c r="B33" s="120"/>
      <c r="C33" s="120"/>
      <c r="D33" s="120"/>
      <c r="E33" s="120"/>
      <c r="F33" s="120"/>
      <c r="G33" s="39"/>
      <c r="H33" s="40"/>
    </row>
    <row r="34" spans="1:8" s="74" customFormat="1" ht="10.4" x14ac:dyDescent="0.2">
      <c r="A34" s="113"/>
      <c r="B34" s="113"/>
      <c r="C34" s="113"/>
      <c r="D34" s="113"/>
      <c r="E34" s="113"/>
      <c r="F34" s="113"/>
      <c r="G34" s="40"/>
      <c r="H34" s="40"/>
    </row>
    <row r="35" spans="1:8" s="74" customFormat="1" ht="10.4" x14ac:dyDescent="0.2">
      <c r="A35" s="113"/>
      <c r="B35" s="113"/>
      <c r="C35" s="113"/>
      <c r="D35" s="113"/>
      <c r="E35" s="113"/>
      <c r="F35" s="113"/>
      <c r="G35" s="40"/>
      <c r="H35" s="40"/>
    </row>
    <row r="36" spans="1:8" s="74" customFormat="1" ht="10.4" x14ac:dyDescent="0.3">
      <c r="A36" s="114"/>
      <c r="B36" s="121"/>
      <c r="C36" s="121"/>
      <c r="D36" s="121"/>
      <c r="E36" s="121"/>
      <c r="F36" s="121"/>
    </row>
    <row r="37" spans="1:8" s="74" customFormat="1" ht="10.4" x14ac:dyDescent="0.3">
      <c r="A37" s="115"/>
      <c r="B37" s="122"/>
      <c r="C37" s="122"/>
      <c r="D37" s="122"/>
      <c r="E37" s="122"/>
      <c r="F37" s="122"/>
    </row>
    <row r="38" spans="1:8" s="74" customFormat="1" ht="11.25" customHeight="1" x14ac:dyDescent="0.3">
      <c r="A38" s="116"/>
      <c r="B38" s="122"/>
      <c r="C38" s="122"/>
      <c r="D38" s="122"/>
      <c r="E38" s="122"/>
      <c r="F38" s="122"/>
    </row>
    <row r="39" spans="1:8" s="74" customFormat="1" ht="10.4" x14ac:dyDescent="0.3">
      <c r="A39" s="123"/>
      <c r="B39" s="123"/>
      <c r="C39" s="123"/>
      <c r="D39" s="123"/>
      <c r="E39" s="123"/>
      <c r="F39" s="123"/>
    </row>
    <row r="40" spans="1:8" s="74" customFormat="1" ht="10.4" x14ac:dyDescent="0.3">
      <c r="A40" s="123"/>
      <c r="B40" s="123"/>
      <c r="C40" s="123"/>
      <c r="D40" s="123"/>
      <c r="E40" s="123"/>
      <c r="F40" s="123"/>
    </row>
    <row r="41" spans="1:8" s="74" customFormat="1" ht="10.4" x14ac:dyDescent="0.3">
      <c r="A41" s="123"/>
      <c r="B41" s="123"/>
      <c r="C41" s="123"/>
      <c r="D41" s="123"/>
      <c r="E41" s="123"/>
      <c r="F41" s="123"/>
    </row>
    <row r="42" spans="1:8" s="74" customFormat="1" ht="10.4" x14ac:dyDescent="0.3">
      <c r="A42" s="198"/>
      <c r="B42" s="198"/>
      <c r="C42" s="198"/>
      <c r="D42" s="198"/>
      <c r="E42" s="198"/>
      <c r="F42" s="198"/>
    </row>
    <row r="43" spans="1:8" s="74" customFormat="1" ht="10.4" x14ac:dyDescent="0.3">
      <c r="A43" s="198"/>
      <c r="B43" s="198"/>
      <c r="C43" s="198"/>
      <c r="D43" s="198"/>
      <c r="E43" s="198"/>
      <c r="F43" s="198"/>
    </row>
    <row r="44" spans="1:8" s="74" customFormat="1" ht="11.25" customHeight="1" x14ac:dyDescent="0.3"/>
    <row r="45" spans="1:8" s="74" customFormat="1" ht="11.25" customHeight="1" x14ac:dyDescent="0.3"/>
    <row r="46" spans="1:8" s="74" customFormat="1" ht="11.25" customHeight="1" x14ac:dyDescent="0.3">
      <c r="A46" s="76"/>
    </row>
    <row r="47" spans="1:8" s="74" customFormat="1" ht="11.25" customHeight="1" x14ac:dyDescent="0.2">
      <c r="A47" s="64"/>
    </row>
    <row r="48" spans="1:8" s="74" customFormat="1" ht="11.25" customHeight="1" x14ac:dyDescent="0.3"/>
  </sheetData>
  <mergeCells count="2">
    <mergeCell ref="A30:F30"/>
    <mergeCell ref="A1:F1"/>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45"/>
  <sheetViews>
    <sheetView showGridLines="0" zoomScaleNormal="100" zoomScaleSheetLayoutView="100" workbookViewId="0">
      <selection activeCell="A31" sqref="A31"/>
    </sheetView>
  </sheetViews>
  <sheetFormatPr defaultColWidth="8" defaultRowHeight="11.25" customHeight="1" x14ac:dyDescent="0.3"/>
  <cols>
    <col min="1" max="1" width="28.3984375" style="139" customWidth="1"/>
    <col min="2" max="2" width="7.8984375" style="139" customWidth="1"/>
    <col min="3" max="6" width="8" style="139" customWidth="1"/>
    <col min="7" max="16384" width="8" style="139"/>
  </cols>
  <sheetData>
    <row r="1" spans="1:6" ht="10.55" customHeight="1" x14ac:dyDescent="0.3">
      <c r="A1" s="137" t="s">
        <v>209</v>
      </c>
      <c r="B1" s="138"/>
      <c r="C1" s="138"/>
      <c r="D1" s="138"/>
      <c r="E1" s="138"/>
    </row>
    <row r="2" spans="1:6" ht="10.55" customHeight="1" x14ac:dyDescent="0.3">
      <c r="A2" s="140"/>
    </row>
    <row r="3" spans="1:6" ht="41.5" x14ac:dyDescent="0.2">
      <c r="A3" s="174"/>
      <c r="B3" s="268" t="s">
        <v>139</v>
      </c>
      <c r="C3" s="269" t="s">
        <v>144</v>
      </c>
      <c r="D3" s="268" t="s">
        <v>145</v>
      </c>
      <c r="E3" s="268" t="s">
        <v>146</v>
      </c>
      <c r="F3" s="268" t="s">
        <v>147</v>
      </c>
    </row>
    <row r="4" spans="1:6" ht="11.25" customHeight="1" x14ac:dyDescent="0.3">
      <c r="A4" s="103" t="s">
        <v>27</v>
      </c>
      <c r="B4" s="164"/>
      <c r="C4" s="165"/>
      <c r="D4" s="164"/>
      <c r="E4" s="164"/>
      <c r="F4" s="164"/>
    </row>
    <row r="5" spans="1:6" ht="11.25" customHeight="1" x14ac:dyDescent="0.3">
      <c r="A5" s="312" t="s">
        <v>28</v>
      </c>
      <c r="B5" s="164"/>
      <c r="C5" s="165"/>
      <c r="D5" s="164"/>
      <c r="E5" s="164"/>
      <c r="F5" s="164"/>
    </row>
    <row r="6" spans="1:6" ht="11.25" customHeight="1" x14ac:dyDescent="0.3">
      <c r="A6" s="311" t="s">
        <v>84</v>
      </c>
      <c r="B6" s="164">
        <v>673</v>
      </c>
      <c r="C6" s="165">
        <v>673</v>
      </c>
      <c r="D6" s="164">
        <v>673</v>
      </c>
      <c r="E6" s="164">
        <v>673</v>
      </c>
      <c r="F6" s="164">
        <v>673</v>
      </c>
    </row>
    <row r="7" spans="1:6" ht="10.4" x14ac:dyDescent="0.3">
      <c r="A7" s="313" t="s">
        <v>66</v>
      </c>
      <c r="B7" s="164">
        <v>24051.474000000002</v>
      </c>
      <c r="C7" s="165">
        <v>35195.272392857143</v>
      </c>
      <c r="D7" s="164">
        <v>32318.670950892847</v>
      </c>
      <c r="E7" s="164">
        <v>28839.670950892847</v>
      </c>
      <c r="F7" s="164">
        <v>29698.670950892847</v>
      </c>
    </row>
    <row r="8" spans="1:6" ht="10.4" x14ac:dyDescent="0.3">
      <c r="A8" s="315" t="s">
        <v>29</v>
      </c>
      <c r="B8" s="109">
        <v>24724.474000000002</v>
      </c>
      <c r="C8" s="110">
        <v>35868.272392857143</v>
      </c>
      <c r="D8" s="109">
        <v>32991.670950892847</v>
      </c>
      <c r="E8" s="109">
        <v>29512.670950892847</v>
      </c>
      <c r="F8" s="109">
        <v>30371.670950892847</v>
      </c>
    </row>
    <row r="9" spans="1:6" ht="11.25" customHeight="1" x14ac:dyDescent="0.3">
      <c r="A9" s="312" t="s">
        <v>30</v>
      </c>
      <c r="B9" s="164"/>
      <c r="C9" s="165"/>
      <c r="D9" s="164"/>
      <c r="E9" s="164"/>
      <c r="F9" s="164"/>
    </row>
    <row r="10" spans="1:6" ht="11.25" customHeight="1" x14ac:dyDescent="0.3">
      <c r="A10" s="311" t="s">
        <v>31</v>
      </c>
      <c r="B10" s="164">
        <v>16819</v>
      </c>
      <c r="C10" s="165">
        <v>17837</v>
      </c>
      <c r="D10" s="164">
        <v>22353</v>
      </c>
      <c r="E10" s="164">
        <v>26418</v>
      </c>
      <c r="F10" s="164">
        <v>26305</v>
      </c>
    </row>
    <row r="11" spans="1:6" ht="10.4" x14ac:dyDescent="0.3">
      <c r="A11" s="311" t="s">
        <v>72</v>
      </c>
      <c r="B11" s="164">
        <v>2808</v>
      </c>
      <c r="C11" s="165">
        <v>3599</v>
      </c>
      <c r="D11" s="164">
        <v>4479</v>
      </c>
      <c r="E11" s="164">
        <v>5183</v>
      </c>
      <c r="F11" s="164">
        <v>4917</v>
      </c>
    </row>
    <row r="12" spans="1:6" ht="10.4" x14ac:dyDescent="0.3">
      <c r="A12" s="311" t="s">
        <v>32</v>
      </c>
      <c r="B12" s="164">
        <v>5041</v>
      </c>
      <c r="C12" s="165">
        <v>5281</v>
      </c>
      <c r="D12" s="164">
        <v>4711</v>
      </c>
      <c r="E12" s="164">
        <v>4283</v>
      </c>
      <c r="F12" s="164">
        <v>3962</v>
      </c>
    </row>
    <row r="13" spans="1:6" ht="10.4" x14ac:dyDescent="0.3">
      <c r="A13" s="311" t="s">
        <v>75</v>
      </c>
      <c r="B13" s="164">
        <v>1405</v>
      </c>
      <c r="C13" s="165">
        <v>1435</v>
      </c>
      <c r="D13" s="164">
        <v>1435</v>
      </c>
      <c r="E13" s="164">
        <v>1435</v>
      </c>
      <c r="F13" s="164">
        <v>1435</v>
      </c>
    </row>
    <row r="14" spans="1:6" ht="10.4" x14ac:dyDescent="0.3">
      <c r="A14" s="312" t="s">
        <v>33</v>
      </c>
      <c r="B14" s="109">
        <v>26073</v>
      </c>
      <c r="C14" s="110">
        <v>28152</v>
      </c>
      <c r="D14" s="109">
        <v>32978</v>
      </c>
      <c r="E14" s="109">
        <v>37319</v>
      </c>
      <c r="F14" s="109">
        <v>36619</v>
      </c>
    </row>
    <row r="15" spans="1:6" ht="10.4" x14ac:dyDescent="0.3">
      <c r="A15" s="104" t="s">
        <v>34</v>
      </c>
      <c r="B15" s="109">
        <v>50797.474000000002</v>
      </c>
      <c r="C15" s="110">
        <v>64020.272392857143</v>
      </c>
      <c r="D15" s="109">
        <v>65969.670950892847</v>
      </c>
      <c r="E15" s="109">
        <v>66831.670950892847</v>
      </c>
      <c r="F15" s="109">
        <v>66990.670950892847</v>
      </c>
    </row>
    <row r="16" spans="1:6" ht="11.25" customHeight="1" x14ac:dyDescent="0.3">
      <c r="A16" s="166" t="s">
        <v>35</v>
      </c>
      <c r="B16" s="164"/>
      <c r="C16" s="165"/>
      <c r="D16" s="164"/>
      <c r="E16" s="164"/>
      <c r="F16" s="164"/>
    </row>
    <row r="17" spans="1:9" ht="11.25" customHeight="1" x14ac:dyDescent="0.3">
      <c r="A17" s="312" t="s">
        <v>39</v>
      </c>
      <c r="B17" s="164"/>
      <c r="C17" s="165"/>
      <c r="D17" s="164"/>
      <c r="E17" s="164"/>
      <c r="F17" s="164"/>
    </row>
    <row r="18" spans="1:9" ht="10.4" x14ac:dyDescent="0.3">
      <c r="A18" s="108" t="s">
        <v>25</v>
      </c>
      <c r="B18" s="164">
        <v>2836</v>
      </c>
      <c r="C18" s="165">
        <v>2885</v>
      </c>
      <c r="D18" s="164">
        <v>3127</v>
      </c>
      <c r="E18" s="164">
        <v>3254</v>
      </c>
      <c r="F18" s="164">
        <v>3261</v>
      </c>
    </row>
    <row r="19" spans="1:9" ht="10.4" x14ac:dyDescent="0.3">
      <c r="A19" s="108" t="s">
        <v>76</v>
      </c>
      <c r="B19" s="164">
        <v>485</v>
      </c>
      <c r="C19" s="165">
        <v>560</v>
      </c>
      <c r="D19" s="164">
        <v>675</v>
      </c>
      <c r="E19" s="164">
        <v>780</v>
      </c>
      <c r="F19" s="164">
        <v>885</v>
      </c>
    </row>
    <row r="20" spans="1:9" ht="10.4" x14ac:dyDescent="0.3">
      <c r="A20" s="312" t="s">
        <v>40</v>
      </c>
      <c r="B20" s="109">
        <v>3321</v>
      </c>
      <c r="C20" s="110">
        <v>3445</v>
      </c>
      <c r="D20" s="109">
        <v>3802</v>
      </c>
      <c r="E20" s="109">
        <v>4034</v>
      </c>
      <c r="F20" s="109">
        <v>4146</v>
      </c>
    </row>
    <row r="21" spans="1:9" ht="10.4" x14ac:dyDescent="0.3">
      <c r="A21" s="312" t="s">
        <v>36</v>
      </c>
      <c r="B21" s="164"/>
      <c r="C21" s="165"/>
      <c r="D21" s="164"/>
      <c r="E21" s="164"/>
      <c r="F21" s="164"/>
    </row>
    <row r="22" spans="1:9" ht="11.25" customHeight="1" x14ac:dyDescent="0.3">
      <c r="A22" s="108" t="s">
        <v>69</v>
      </c>
      <c r="B22" s="164">
        <v>8202</v>
      </c>
      <c r="C22" s="165">
        <v>10310</v>
      </c>
      <c r="D22" s="164">
        <v>13079</v>
      </c>
      <c r="E22" s="164">
        <v>15305</v>
      </c>
      <c r="F22" s="164">
        <v>16730</v>
      </c>
    </row>
    <row r="23" spans="1:9" ht="11.25" customHeight="1" x14ac:dyDescent="0.3">
      <c r="A23" s="108" t="s">
        <v>83</v>
      </c>
      <c r="B23" s="164">
        <v>152</v>
      </c>
      <c r="C23" s="165">
        <v>122</v>
      </c>
      <c r="D23" s="164">
        <v>92</v>
      </c>
      <c r="E23" s="164">
        <v>62</v>
      </c>
      <c r="F23" s="164">
        <v>32</v>
      </c>
    </row>
    <row r="24" spans="1:9" ht="10.4" x14ac:dyDescent="0.3">
      <c r="A24" s="312" t="s">
        <v>38</v>
      </c>
      <c r="B24" s="109">
        <v>8354</v>
      </c>
      <c r="C24" s="110">
        <v>10432</v>
      </c>
      <c r="D24" s="109">
        <v>13171</v>
      </c>
      <c r="E24" s="109">
        <v>15367</v>
      </c>
      <c r="F24" s="109">
        <v>16762</v>
      </c>
    </row>
    <row r="25" spans="1:9" ht="10.4" x14ac:dyDescent="0.3">
      <c r="A25" s="166" t="s">
        <v>41</v>
      </c>
      <c r="B25" s="141">
        <v>11675</v>
      </c>
      <c r="C25" s="142">
        <v>13877</v>
      </c>
      <c r="D25" s="141">
        <v>16973</v>
      </c>
      <c r="E25" s="141">
        <v>19401</v>
      </c>
      <c r="F25" s="141">
        <v>20908</v>
      </c>
    </row>
    <row r="26" spans="1:9" ht="10.4" x14ac:dyDescent="0.3">
      <c r="A26" s="252" t="s">
        <v>42</v>
      </c>
      <c r="B26" s="96">
        <v>39122.474000000002</v>
      </c>
      <c r="C26" s="97">
        <v>50143.272392857143</v>
      </c>
      <c r="D26" s="96">
        <v>48996.670950892847</v>
      </c>
      <c r="E26" s="96">
        <v>47430.670950892847</v>
      </c>
      <c r="F26" s="96">
        <v>46082.670950892847</v>
      </c>
    </row>
    <row r="27" spans="1:9" ht="10.4" x14ac:dyDescent="0.3">
      <c r="A27" s="166" t="s">
        <v>148</v>
      </c>
      <c r="B27" s="164"/>
      <c r="C27" s="165"/>
      <c r="D27" s="164"/>
      <c r="E27" s="164"/>
      <c r="F27" s="164"/>
      <c r="G27" s="18"/>
    </row>
    <row r="28" spans="1:9" ht="11.25" customHeight="1" x14ac:dyDescent="0.3">
      <c r="A28" s="312" t="s">
        <v>43</v>
      </c>
      <c r="B28" s="164"/>
      <c r="C28" s="165"/>
      <c r="D28" s="164"/>
      <c r="E28" s="164"/>
      <c r="F28" s="164"/>
      <c r="G28" s="18"/>
      <c r="I28" s="263"/>
    </row>
    <row r="29" spans="1:9" ht="11.25" customHeight="1" x14ac:dyDescent="0.3">
      <c r="A29" s="311" t="s">
        <v>44</v>
      </c>
      <c r="B29" s="164">
        <v>46729</v>
      </c>
      <c r="C29" s="165">
        <v>62392</v>
      </c>
      <c r="D29" s="164">
        <v>66420</v>
      </c>
      <c r="E29" s="164">
        <v>70513</v>
      </c>
      <c r="F29" s="164">
        <v>74639</v>
      </c>
      <c r="G29" s="18"/>
    </row>
    <row r="30" spans="1:9" ht="11.25" customHeight="1" x14ac:dyDescent="0.3">
      <c r="A30" s="311" t="s">
        <v>45</v>
      </c>
      <c r="B30" s="164">
        <v>1545</v>
      </c>
      <c r="C30" s="165">
        <v>1545</v>
      </c>
      <c r="D30" s="164">
        <v>1545</v>
      </c>
      <c r="E30" s="164">
        <v>1545</v>
      </c>
      <c r="F30" s="164">
        <v>1545</v>
      </c>
      <c r="G30" s="18"/>
    </row>
    <row r="31" spans="1:9" ht="23.05" customHeight="1" x14ac:dyDescent="0.3">
      <c r="A31" s="392" t="s">
        <v>215</v>
      </c>
      <c r="B31" s="164">
        <v>-9152</v>
      </c>
      <c r="C31" s="165">
        <v>-13794.201607142859</v>
      </c>
      <c r="D31" s="164">
        <v>-18967.803049107148</v>
      </c>
      <c r="E31" s="164">
        <v>-24627.242362187506</v>
      </c>
      <c r="F31" s="164">
        <v>-30100.580487028579</v>
      </c>
      <c r="G31" s="18"/>
    </row>
    <row r="32" spans="1:9" ht="10.4" x14ac:dyDescent="0.3">
      <c r="A32" s="314" t="s">
        <v>46</v>
      </c>
      <c r="B32" s="106">
        <v>39122</v>
      </c>
      <c r="C32" s="107">
        <v>50142.798392857141</v>
      </c>
      <c r="D32" s="106">
        <v>48997.196950892852</v>
      </c>
      <c r="E32" s="106">
        <v>47430.757637812494</v>
      </c>
      <c r="F32" s="106">
        <v>46083.419512971421</v>
      </c>
      <c r="G32" s="18"/>
    </row>
    <row r="33" spans="1:7" ht="10.4" x14ac:dyDescent="0.3">
      <c r="A33" s="124" t="s">
        <v>74</v>
      </c>
      <c r="B33" s="125">
        <v>39122</v>
      </c>
      <c r="C33" s="126">
        <v>50142.798392857141</v>
      </c>
      <c r="D33" s="125">
        <v>48997.196950892852</v>
      </c>
      <c r="E33" s="125">
        <v>47430.757637812494</v>
      </c>
      <c r="F33" s="125">
        <v>46083.419512971421</v>
      </c>
      <c r="G33" s="18"/>
    </row>
    <row r="34" spans="1:7" ht="11.25" customHeight="1" x14ac:dyDescent="0.3">
      <c r="A34" s="378" t="s">
        <v>116</v>
      </c>
      <c r="B34" s="160"/>
      <c r="C34" s="182"/>
      <c r="D34" s="160"/>
      <c r="E34" s="160"/>
      <c r="F34" s="160"/>
      <c r="G34" s="18"/>
    </row>
    <row r="35" spans="1:7" ht="11.25" customHeight="1" x14ac:dyDescent="0.3">
      <c r="A35" s="172" t="s">
        <v>149</v>
      </c>
      <c r="B35" s="18"/>
      <c r="C35" s="18"/>
      <c r="D35" s="18"/>
      <c r="E35" s="18"/>
      <c r="F35" s="18"/>
      <c r="G35" s="18"/>
    </row>
    <row r="36" spans="1:7" ht="11.25" customHeight="1" x14ac:dyDescent="0.3">
      <c r="A36" s="172"/>
      <c r="B36" s="18"/>
      <c r="C36" s="18"/>
      <c r="D36" s="18"/>
      <c r="E36" s="18"/>
      <c r="F36" s="18"/>
      <c r="G36" s="18"/>
    </row>
    <row r="37" spans="1:7" ht="11.25" customHeight="1" x14ac:dyDescent="0.3">
      <c r="A37" s="21"/>
      <c r="B37" s="18"/>
      <c r="C37" s="18"/>
      <c r="D37" s="18"/>
      <c r="E37" s="18"/>
      <c r="F37" s="18"/>
      <c r="G37" s="18"/>
    </row>
    <row r="38" spans="1:7" ht="11.25" customHeight="1" x14ac:dyDescent="0.3">
      <c r="A38" s="18"/>
      <c r="B38" s="18"/>
      <c r="C38" s="18"/>
      <c r="D38" s="18"/>
      <c r="E38" s="18"/>
      <c r="F38" s="18"/>
      <c r="G38" s="18"/>
    </row>
    <row r="39" spans="1:7" ht="11.25" customHeight="1" x14ac:dyDescent="0.3">
      <c r="A39" s="76"/>
      <c r="B39" s="18"/>
      <c r="C39" s="18"/>
      <c r="D39" s="18"/>
      <c r="E39" s="18"/>
      <c r="F39" s="18"/>
      <c r="G39" s="18"/>
    </row>
    <row r="40" spans="1:7" ht="11.25" customHeight="1" x14ac:dyDescent="0.2">
      <c r="A40" s="64"/>
      <c r="B40" s="18"/>
      <c r="C40" s="18"/>
      <c r="D40" s="18"/>
      <c r="E40" s="18"/>
      <c r="F40" s="18"/>
      <c r="G40" s="18"/>
    </row>
    <row r="42" spans="1:7" ht="11.25" customHeight="1" x14ac:dyDescent="0.3">
      <c r="A42" s="143"/>
    </row>
    <row r="44" spans="1:7" ht="11.25" customHeight="1" x14ac:dyDescent="0.3">
      <c r="A44" s="83"/>
    </row>
    <row r="45" spans="1:7" ht="11.25" customHeight="1" x14ac:dyDescent="0.2">
      <c r="A45" s="84"/>
    </row>
  </sheetData>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115" zoomScaleNormal="115" zoomScaleSheetLayoutView="100" workbookViewId="0">
      <selection activeCell="A16" sqref="A16"/>
    </sheetView>
  </sheetViews>
  <sheetFormatPr defaultColWidth="8" defaultRowHeight="11.25" customHeight="1" x14ac:dyDescent="0.3"/>
  <cols>
    <col min="1" max="1" width="29.3984375" style="69" customWidth="1"/>
    <col min="2" max="2" width="7" style="23" customWidth="1"/>
    <col min="3" max="3" width="8.8984375" style="23" customWidth="1"/>
    <col min="4" max="4" width="7.69921875" style="23" hidden="1" customWidth="1"/>
    <col min="5" max="5" width="9.09765625" style="23" customWidth="1"/>
    <col min="6" max="6" width="7.8984375" style="23" customWidth="1"/>
    <col min="7" max="7" width="7.59765625" style="22" customWidth="1"/>
    <col min="8" max="16384" width="8" style="22"/>
  </cols>
  <sheetData>
    <row r="1" spans="1:8" ht="11.25" customHeight="1" x14ac:dyDescent="0.3">
      <c r="A1" s="65" t="s">
        <v>210</v>
      </c>
      <c r="B1" s="65"/>
      <c r="C1" s="65"/>
      <c r="D1" s="65"/>
      <c r="E1" s="65"/>
      <c r="F1" s="65"/>
    </row>
    <row r="2" spans="1:8" ht="11.25" customHeight="1" x14ac:dyDescent="0.3">
      <c r="A2" s="316" t="s">
        <v>150</v>
      </c>
      <c r="B2" s="316"/>
      <c r="C2" s="316"/>
      <c r="D2" s="316"/>
      <c r="E2" s="316"/>
      <c r="F2" s="316"/>
    </row>
    <row r="3" spans="1:8" ht="11.25" customHeight="1" x14ac:dyDescent="0.3">
      <c r="A3" s="65"/>
    </row>
    <row r="4" spans="1:8" s="25" customFormat="1" ht="41.5" x14ac:dyDescent="0.2">
      <c r="A4" s="179"/>
      <c r="B4" s="267" t="s">
        <v>151</v>
      </c>
      <c r="C4" s="267" t="s">
        <v>152</v>
      </c>
      <c r="D4" s="267" t="s">
        <v>153</v>
      </c>
      <c r="E4" s="267" t="s">
        <v>154</v>
      </c>
      <c r="F4" s="267" t="s">
        <v>155</v>
      </c>
      <c r="G4" s="24"/>
    </row>
    <row r="5" spans="1:8" s="23" customFormat="1" ht="11.25" customHeight="1" x14ac:dyDescent="0.3">
      <c r="A5" s="318" t="str">
        <f>"Opening balance as at 1 July 2017"</f>
        <v>Opening balance as at 1 July 2017</v>
      </c>
      <c r="B5" s="164"/>
      <c r="C5" s="164"/>
      <c r="D5" s="164"/>
      <c r="E5" s="164"/>
      <c r="F5" s="164"/>
      <c r="G5" s="26"/>
    </row>
    <row r="6" spans="1:8" ht="11.25" customHeight="1" x14ac:dyDescent="0.3">
      <c r="A6" s="184" t="s">
        <v>216</v>
      </c>
      <c r="B6" s="164">
        <v>-9152</v>
      </c>
      <c r="C6" s="164">
        <v>1545</v>
      </c>
      <c r="D6" s="164"/>
      <c r="E6" s="164">
        <v>46729</v>
      </c>
      <c r="F6" s="164">
        <v>39122</v>
      </c>
      <c r="G6" s="27"/>
    </row>
    <row r="7" spans="1:8" ht="11.25" customHeight="1" x14ac:dyDescent="0.3">
      <c r="A7" s="127" t="s">
        <v>54</v>
      </c>
      <c r="B7" s="109">
        <v>-9152</v>
      </c>
      <c r="C7" s="109">
        <v>1545</v>
      </c>
      <c r="D7" s="109">
        <v>0</v>
      </c>
      <c r="E7" s="109">
        <v>46729</v>
      </c>
      <c r="F7" s="109">
        <v>39122</v>
      </c>
      <c r="G7" s="27"/>
    </row>
    <row r="8" spans="1:8" ht="11.25" customHeight="1" x14ac:dyDescent="0.3">
      <c r="A8" s="105" t="s">
        <v>68</v>
      </c>
      <c r="B8" s="164"/>
      <c r="C8" s="164"/>
      <c r="D8" s="164"/>
      <c r="E8" s="164"/>
      <c r="F8" s="164"/>
      <c r="G8" s="27"/>
    </row>
    <row r="9" spans="1:8" ht="11.25" customHeight="1" x14ac:dyDescent="0.3">
      <c r="A9" s="170" t="s">
        <v>92</v>
      </c>
      <c r="B9" s="164">
        <v>-4642.2016071428588</v>
      </c>
      <c r="C9" s="164">
        <v>0</v>
      </c>
      <c r="D9" s="164"/>
      <c r="E9" s="164">
        <v>0</v>
      </c>
      <c r="F9" s="164">
        <v>-4642.2016071428588</v>
      </c>
      <c r="G9" s="24"/>
    </row>
    <row r="10" spans="1:8" ht="11.25" customHeight="1" x14ac:dyDescent="0.3">
      <c r="A10" s="318" t="s">
        <v>24</v>
      </c>
      <c r="B10" s="145">
        <v>-4642.2016071428588</v>
      </c>
      <c r="C10" s="145">
        <v>0</v>
      </c>
      <c r="D10" s="145">
        <v>0</v>
      </c>
      <c r="E10" s="145">
        <v>0</v>
      </c>
      <c r="F10" s="145">
        <v>-4642.2016071428588</v>
      </c>
      <c r="G10" s="24"/>
    </row>
    <row r="11" spans="1:8" ht="11.25" customHeight="1" x14ac:dyDescent="0.3">
      <c r="A11" s="128" t="s">
        <v>73</v>
      </c>
      <c r="B11" s="130"/>
      <c r="C11" s="130"/>
      <c r="D11" s="130"/>
      <c r="E11" s="130"/>
      <c r="F11" s="130"/>
    </row>
    <row r="12" spans="1:8" ht="22.9" customHeight="1" x14ac:dyDescent="0.3">
      <c r="A12" s="184" t="s">
        <v>180</v>
      </c>
      <c r="B12" s="164">
        <v>-4642.2016071428588</v>
      </c>
      <c r="C12" s="164">
        <v>0</v>
      </c>
      <c r="D12" s="164"/>
      <c r="E12" s="164">
        <v>0</v>
      </c>
      <c r="F12" s="164">
        <v>-4642.2016071428588</v>
      </c>
      <c r="G12" s="28"/>
    </row>
    <row r="13" spans="1:8" ht="11.25" customHeight="1" x14ac:dyDescent="0.3">
      <c r="A13" s="317" t="s">
        <v>71</v>
      </c>
      <c r="B13" s="164"/>
      <c r="C13" s="164"/>
      <c r="D13" s="164"/>
      <c r="E13" s="164"/>
      <c r="F13" s="164"/>
    </row>
    <row r="14" spans="1:8" ht="11.25" customHeight="1" x14ac:dyDescent="0.3">
      <c r="A14" s="129" t="s">
        <v>77</v>
      </c>
      <c r="B14" s="164">
        <v>0</v>
      </c>
      <c r="C14" s="164">
        <v>0</v>
      </c>
      <c r="D14" s="164"/>
      <c r="E14" s="164">
        <v>11700</v>
      </c>
      <c r="F14" s="164">
        <v>11700</v>
      </c>
      <c r="G14"/>
      <c r="H14" s="77"/>
    </row>
    <row r="15" spans="1:8" customFormat="1" ht="11.25" customHeight="1" x14ac:dyDescent="0.3">
      <c r="A15" s="129" t="s">
        <v>78</v>
      </c>
      <c r="B15" s="164"/>
      <c r="C15" s="164"/>
      <c r="D15" s="164"/>
      <c r="E15" s="164"/>
      <c r="F15" s="164">
        <v>0</v>
      </c>
      <c r="H15" s="77"/>
    </row>
    <row r="16" spans="1:8" ht="11.25" customHeight="1" x14ac:dyDescent="0.3">
      <c r="A16" s="173" t="s">
        <v>93</v>
      </c>
      <c r="B16" s="131">
        <v>0</v>
      </c>
      <c r="C16" s="131">
        <v>0</v>
      </c>
      <c r="D16" s="131"/>
      <c r="E16" s="131">
        <v>3963</v>
      </c>
      <c r="F16" s="131">
        <v>3963</v>
      </c>
      <c r="G16"/>
      <c r="H16" s="77"/>
    </row>
    <row r="17" spans="1:7" ht="11.25" customHeight="1" x14ac:dyDescent="0.3">
      <c r="A17" s="104" t="s">
        <v>55</v>
      </c>
      <c r="B17" s="109">
        <v>0</v>
      </c>
      <c r="C17" s="109">
        <v>0</v>
      </c>
      <c r="D17" s="109">
        <v>0</v>
      </c>
      <c r="E17" s="109">
        <v>15663</v>
      </c>
      <c r="F17" s="109">
        <v>15663</v>
      </c>
    </row>
    <row r="18" spans="1:7" ht="22.2" customHeight="1" x14ac:dyDescent="0.3">
      <c r="A18" s="171" t="s">
        <v>181</v>
      </c>
      <c r="B18" s="175">
        <v>-13794.201607142859</v>
      </c>
      <c r="C18" s="175">
        <v>1545</v>
      </c>
      <c r="D18" s="175" t="e">
        <v>#REF!</v>
      </c>
      <c r="E18" s="175">
        <v>62392</v>
      </c>
      <c r="F18" s="175">
        <v>50142.798392857141</v>
      </c>
      <c r="G18" s="28"/>
    </row>
    <row r="19" spans="1:7" ht="22.9" customHeight="1" x14ac:dyDescent="0.3">
      <c r="A19" s="349" t="s">
        <v>182</v>
      </c>
      <c r="B19" s="350">
        <v>-13794.201607142859</v>
      </c>
      <c r="C19" s="350">
        <v>1545</v>
      </c>
      <c r="D19" s="350" t="e">
        <v>#REF!</v>
      </c>
      <c r="E19" s="350">
        <v>62392</v>
      </c>
      <c r="F19" s="350">
        <v>50142.798392857141</v>
      </c>
      <c r="G19" s="28"/>
    </row>
    <row r="20" spans="1:7" ht="11.25" customHeight="1" x14ac:dyDescent="0.3">
      <c r="A20" s="388" t="s">
        <v>116</v>
      </c>
      <c r="B20" s="388"/>
      <c r="C20" s="388"/>
      <c r="D20" s="388"/>
      <c r="E20" s="388"/>
      <c r="F20" s="388"/>
      <c r="G20" s="28"/>
    </row>
    <row r="21" spans="1:7" ht="11.25" customHeight="1" x14ac:dyDescent="0.3">
      <c r="A21" s="67"/>
      <c r="B21" s="13"/>
      <c r="C21" s="13"/>
      <c r="D21" s="13"/>
      <c r="E21" s="13"/>
      <c r="F21" s="13"/>
      <c r="G21" s="28"/>
    </row>
    <row r="22" spans="1:7" ht="11.25" customHeight="1" x14ac:dyDescent="0.3">
      <c r="A22" s="183"/>
      <c r="B22" s="70"/>
      <c r="C22" s="70"/>
      <c r="D22" s="70"/>
      <c r="E22" s="70"/>
      <c r="F22" s="13"/>
      <c r="G22" s="28"/>
    </row>
    <row r="23" spans="1:7" ht="11.25" customHeight="1" x14ac:dyDescent="0.3">
      <c r="A23" s="66"/>
      <c r="B23" s="70"/>
      <c r="C23" s="70"/>
      <c r="D23" s="70"/>
      <c r="E23" s="70"/>
      <c r="F23" s="13"/>
      <c r="G23" s="28"/>
    </row>
    <row r="24" spans="1:7" ht="11.25" customHeight="1" x14ac:dyDescent="0.3">
      <c r="A24" s="68"/>
      <c r="B24" s="29"/>
      <c r="C24" s="29"/>
      <c r="D24" s="29"/>
      <c r="G24" s="28"/>
    </row>
    <row r="25" spans="1:7" ht="11.25" customHeight="1" x14ac:dyDescent="0.3">
      <c r="B25" s="29"/>
      <c r="C25" s="29"/>
      <c r="D25" s="29"/>
      <c r="G25" s="28"/>
    </row>
    <row r="26" spans="1:7" ht="11.25" customHeight="1" x14ac:dyDescent="0.3">
      <c r="A26" s="76"/>
      <c r="B26" s="29"/>
      <c r="C26" s="29"/>
      <c r="D26" s="29"/>
    </row>
    <row r="27" spans="1:7" ht="11.25" customHeight="1" x14ac:dyDescent="0.2">
      <c r="A27" s="64"/>
    </row>
    <row r="28" spans="1:7" ht="11.25" customHeight="1" x14ac:dyDescent="0.3">
      <c r="G28" s="28"/>
    </row>
  </sheetData>
  <mergeCells count="1">
    <mergeCell ref="A20:F20"/>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38"/>
  <sheetViews>
    <sheetView showGridLines="0" zoomScaleNormal="100" zoomScaleSheetLayoutView="100" workbookViewId="0">
      <selection activeCell="B27" sqref="B27"/>
    </sheetView>
  </sheetViews>
  <sheetFormatPr defaultColWidth="8" defaultRowHeight="11.25" customHeight="1" x14ac:dyDescent="0.3"/>
  <cols>
    <col min="1" max="1" width="29" style="16" customWidth="1"/>
    <col min="2" max="6" width="7.8984375" style="16" customWidth="1"/>
    <col min="7" max="7" width="8.296875" style="16" customWidth="1"/>
    <col min="8" max="8" width="7.8984375" style="16" customWidth="1"/>
    <col min="9" max="16384" width="8" style="16"/>
  </cols>
  <sheetData>
    <row r="1" spans="1:8" ht="11.25" customHeight="1" x14ac:dyDescent="0.3">
      <c r="A1" s="71" t="s">
        <v>211</v>
      </c>
      <c r="B1" s="72"/>
      <c r="C1" s="72"/>
      <c r="D1" s="72"/>
      <c r="E1" s="72"/>
      <c r="F1" s="72"/>
      <c r="G1" s="72"/>
    </row>
    <row r="2" spans="1:8" ht="11.25" customHeight="1" x14ac:dyDescent="0.3">
      <c r="A2" s="20"/>
    </row>
    <row r="3" spans="1:8" ht="45.4" customHeight="1" x14ac:dyDescent="0.2">
      <c r="A3" s="174"/>
      <c r="B3" s="268" t="s">
        <v>139</v>
      </c>
      <c r="C3" s="269" t="s">
        <v>144</v>
      </c>
      <c r="D3" s="268" t="s">
        <v>145</v>
      </c>
      <c r="E3" s="268" t="s">
        <v>146</v>
      </c>
      <c r="F3" s="268" t="s">
        <v>147</v>
      </c>
    </row>
    <row r="4" spans="1:8" ht="11.25" customHeight="1" x14ac:dyDescent="0.3">
      <c r="A4" s="166" t="s">
        <v>47</v>
      </c>
      <c r="B4" s="164"/>
      <c r="C4" s="165"/>
      <c r="D4" s="164"/>
      <c r="E4" s="164"/>
      <c r="F4" s="164"/>
    </row>
    <row r="5" spans="1:8" ht="11.25" customHeight="1" x14ac:dyDescent="0.3">
      <c r="A5" s="103" t="s">
        <v>48</v>
      </c>
      <c r="B5" s="164"/>
      <c r="C5" s="165"/>
      <c r="D5" s="164"/>
      <c r="E5" s="164"/>
      <c r="F5" s="164"/>
    </row>
    <row r="6" spans="1:8" ht="10.4" x14ac:dyDescent="0.3">
      <c r="A6" s="169" t="s">
        <v>2</v>
      </c>
      <c r="B6" s="164">
        <v>30207</v>
      </c>
      <c r="C6" s="165">
        <v>38954.201607142859</v>
      </c>
      <c r="D6" s="164">
        <v>46284</v>
      </c>
      <c r="E6" s="164">
        <v>55473</v>
      </c>
      <c r="F6" s="164">
        <v>63877</v>
      </c>
    </row>
    <row r="7" spans="1:8" ht="10.4" x14ac:dyDescent="0.3">
      <c r="A7" s="169" t="s">
        <v>64</v>
      </c>
      <c r="B7" s="164">
        <v>1180</v>
      </c>
      <c r="C7" s="165">
        <v>1352.9165</v>
      </c>
      <c r="D7" s="164">
        <v>1464.8165000000001</v>
      </c>
      <c r="E7" s="164">
        <v>1688.0165000000002</v>
      </c>
      <c r="F7" s="164">
        <v>1806.6165000000001</v>
      </c>
    </row>
    <row r="8" spans="1:8" ht="10.4" x14ac:dyDescent="0.3">
      <c r="A8" s="104" t="s">
        <v>49</v>
      </c>
      <c r="B8" s="109">
        <v>31387</v>
      </c>
      <c r="C8" s="110">
        <v>40307.118107142858</v>
      </c>
      <c r="D8" s="109">
        <v>47748.816500000001</v>
      </c>
      <c r="E8" s="109">
        <v>57161.016499999998</v>
      </c>
      <c r="F8" s="109">
        <v>65683.616500000004</v>
      </c>
    </row>
    <row r="9" spans="1:8" ht="11.25" customHeight="1" x14ac:dyDescent="0.3">
      <c r="A9" s="103" t="s">
        <v>50</v>
      </c>
      <c r="B9" s="164"/>
      <c r="C9" s="165"/>
      <c r="D9" s="164"/>
      <c r="E9" s="164"/>
      <c r="F9" s="164"/>
    </row>
    <row r="10" spans="1:8" ht="11.25" customHeight="1" x14ac:dyDescent="0.3">
      <c r="A10" s="169" t="s">
        <v>37</v>
      </c>
      <c r="B10" s="164">
        <v>19308</v>
      </c>
      <c r="C10" s="165">
        <v>23231.036607142858</v>
      </c>
      <c r="D10" s="164">
        <v>29791.436441964288</v>
      </c>
      <c r="E10" s="164">
        <v>36625.274313080357</v>
      </c>
      <c r="F10" s="164">
        <v>43723.173124841072</v>
      </c>
    </row>
    <row r="11" spans="1:8" ht="11.25" customHeight="1" x14ac:dyDescent="0.3">
      <c r="A11" s="169" t="s">
        <v>25</v>
      </c>
      <c r="B11" s="164">
        <v>11358</v>
      </c>
      <c r="C11" s="165">
        <v>15723.165000000001</v>
      </c>
      <c r="D11" s="164">
        <v>16492.165000000001</v>
      </c>
      <c r="E11" s="164">
        <v>18848.165000000001</v>
      </c>
      <c r="F11" s="164">
        <v>20154.165000000001</v>
      </c>
    </row>
    <row r="12" spans="1:8" ht="20.75" x14ac:dyDescent="0.3">
      <c r="A12" s="185" t="s">
        <v>94</v>
      </c>
      <c r="B12" s="164">
        <v>1180</v>
      </c>
      <c r="C12" s="165">
        <v>1352.9165</v>
      </c>
      <c r="D12" s="164">
        <v>1464.8165000000001</v>
      </c>
      <c r="E12" s="164">
        <v>1688.0165000000002</v>
      </c>
      <c r="F12" s="164">
        <v>1806.6165000000001</v>
      </c>
    </row>
    <row r="13" spans="1:8" ht="11.25" customHeight="1" x14ac:dyDescent="0.2">
      <c r="A13" s="103" t="s">
        <v>51</v>
      </c>
      <c r="B13" s="167">
        <v>31846</v>
      </c>
      <c r="C13" s="168">
        <v>40307.118107142858</v>
      </c>
      <c r="D13" s="167">
        <v>47748.41794196429</v>
      </c>
      <c r="E13" s="167">
        <v>57161.455813080356</v>
      </c>
      <c r="F13" s="167">
        <v>65683.954624841077</v>
      </c>
      <c r="H13" s="151"/>
    </row>
    <row r="14" spans="1:8" ht="20.75" x14ac:dyDescent="0.2">
      <c r="A14" s="171" t="s">
        <v>167</v>
      </c>
      <c r="B14" s="337">
        <v>-459</v>
      </c>
      <c r="C14" s="338">
        <v>0</v>
      </c>
      <c r="D14" s="337">
        <v>0</v>
      </c>
      <c r="E14" s="337">
        <v>0</v>
      </c>
      <c r="F14" s="337">
        <v>0</v>
      </c>
    </row>
    <row r="15" spans="1:8" ht="11.25" customHeight="1" x14ac:dyDescent="0.3">
      <c r="A15" s="166" t="s">
        <v>52</v>
      </c>
      <c r="B15" s="164"/>
      <c r="C15" s="165"/>
      <c r="D15" s="164"/>
      <c r="E15" s="164"/>
      <c r="F15" s="164"/>
    </row>
    <row r="16" spans="1:8" ht="11.25" customHeight="1" x14ac:dyDescent="0.3">
      <c r="A16" s="166" t="s">
        <v>48</v>
      </c>
      <c r="B16" s="164"/>
      <c r="C16" s="165"/>
      <c r="D16" s="164"/>
      <c r="E16" s="164"/>
      <c r="F16" s="164"/>
    </row>
    <row r="17" spans="1:7" ht="11.25" customHeight="1" x14ac:dyDescent="0.3">
      <c r="A17" s="169" t="s">
        <v>11</v>
      </c>
      <c r="B17" s="164">
        <v>10</v>
      </c>
      <c r="C17" s="165">
        <v>0</v>
      </c>
      <c r="D17" s="164">
        <v>0</v>
      </c>
      <c r="E17" s="164">
        <v>0</v>
      </c>
      <c r="F17" s="164">
        <v>0</v>
      </c>
    </row>
    <row r="18" spans="1:7" ht="11.25" customHeight="1" x14ac:dyDescent="0.3">
      <c r="A18" s="103" t="s">
        <v>49</v>
      </c>
      <c r="B18" s="109">
        <v>10</v>
      </c>
      <c r="C18" s="110">
        <v>0</v>
      </c>
      <c r="D18" s="109">
        <v>0</v>
      </c>
      <c r="E18" s="109">
        <v>0</v>
      </c>
      <c r="F18" s="109">
        <v>0</v>
      </c>
    </row>
    <row r="19" spans="1:7" ht="11.25" customHeight="1" x14ac:dyDescent="0.3">
      <c r="A19" s="166" t="s">
        <v>50</v>
      </c>
      <c r="B19" s="164"/>
      <c r="C19" s="165"/>
      <c r="D19" s="164"/>
      <c r="E19" s="164"/>
      <c r="F19" s="164"/>
    </row>
    <row r="20" spans="1:7" ht="20.75" x14ac:dyDescent="0.3">
      <c r="A20" s="180" t="s">
        <v>95</v>
      </c>
      <c r="B20" s="164">
        <v>5542</v>
      </c>
      <c r="C20" s="165">
        <v>6691</v>
      </c>
      <c r="D20" s="164">
        <v>10000</v>
      </c>
      <c r="E20" s="164">
        <v>10000</v>
      </c>
      <c r="F20" s="164">
        <v>4773</v>
      </c>
    </row>
    <row r="21" spans="1:7" ht="11.25" customHeight="1" x14ac:dyDescent="0.3">
      <c r="A21" s="104" t="s">
        <v>51</v>
      </c>
      <c r="B21" s="145">
        <v>5542</v>
      </c>
      <c r="C21" s="144">
        <v>6691</v>
      </c>
      <c r="D21" s="145">
        <v>10000</v>
      </c>
      <c r="E21" s="145">
        <v>10000</v>
      </c>
      <c r="F21" s="145">
        <v>4773</v>
      </c>
    </row>
    <row r="22" spans="1:7" ht="20.75" x14ac:dyDescent="0.2">
      <c r="A22" s="171" t="s">
        <v>168</v>
      </c>
      <c r="B22" s="335">
        <v>-5532</v>
      </c>
      <c r="C22" s="336">
        <v>-6691</v>
      </c>
      <c r="D22" s="335">
        <v>-10000</v>
      </c>
      <c r="E22" s="335">
        <v>-10000</v>
      </c>
      <c r="F22" s="335">
        <v>-4773</v>
      </c>
    </row>
    <row r="23" spans="1:7" ht="11.25" customHeight="1" x14ac:dyDescent="0.3">
      <c r="A23" s="103" t="s">
        <v>53</v>
      </c>
      <c r="B23" s="164"/>
      <c r="C23" s="165"/>
      <c r="D23" s="164"/>
      <c r="E23" s="164"/>
      <c r="F23" s="164"/>
    </row>
    <row r="24" spans="1:7" ht="11.25" customHeight="1" x14ac:dyDescent="0.3">
      <c r="A24" s="103" t="s">
        <v>48</v>
      </c>
      <c r="B24" s="164"/>
      <c r="C24" s="165"/>
      <c r="D24" s="164"/>
      <c r="E24" s="164"/>
      <c r="F24" s="164"/>
    </row>
    <row r="25" spans="1:7" ht="11.25" customHeight="1" x14ac:dyDescent="0.3">
      <c r="A25" s="169" t="s">
        <v>44</v>
      </c>
      <c r="B25" s="164">
        <v>5728</v>
      </c>
      <c r="C25" s="165">
        <v>6691</v>
      </c>
      <c r="D25" s="164">
        <v>10000</v>
      </c>
      <c r="E25" s="164">
        <v>10000</v>
      </c>
      <c r="F25" s="164">
        <v>4773</v>
      </c>
    </row>
    <row r="26" spans="1:7" ht="11.25" customHeight="1" x14ac:dyDescent="0.3">
      <c r="A26" s="103" t="s">
        <v>49</v>
      </c>
      <c r="B26" s="109">
        <v>5728</v>
      </c>
      <c r="C26" s="110">
        <v>6691</v>
      </c>
      <c r="D26" s="109">
        <v>10000</v>
      </c>
      <c r="E26" s="109">
        <v>10000</v>
      </c>
      <c r="F26" s="109">
        <v>4773</v>
      </c>
    </row>
    <row r="27" spans="1:7" ht="22.5" customHeight="1" x14ac:dyDescent="0.2">
      <c r="A27" s="181" t="s">
        <v>169</v>
      </c>
      <c r="B27" s="193">
        <v>5728</v>
      </c>
      <c r="C27" s="194">
        <v>6691</v>
      </c>
      <c r="D27" s="193">
        <v>10000</v>
      </c>
      <c r="E27" s="193">
        <v>10000</v>
      </c>
      <c r="F27" s="193">
        <v>4773</v>
      </c>
      <c r="G27" s="18"/>
    </row>
    <row r="28" spans="1:7" ht="22.5" customHeight="1" x14ac:dyDescent="0.2">
      <c r="A28" s="181" t="s">
        <v>96</v>
      </c>
      <c r="B28" s="193">
        <v>-263</v>
      </c>
      <c r="C28" s="194">
        <v>0</v>
      </c>
      <c r="D28" s="193">
        <v>0</v>
      </c>
      <c r="E28" s="193">
        <v>0</v>
      </c>
      <c r="F28" s="193">
        <v>0</v>
      </c>
      <c r="G28" s="18"/>
    </row>
    <row r="29" spans="1:7" ht="29.95" customHeight="1" x14ac:dyDescent="0.3">
      <c r="A29" s="180" t="s">
        <v>97</v>
      </c>
      <c r="B29" s="164">
        <v>936</v>
      </c>
      <c r="C29" s="165">
        <v>673</v>
      </c>
      <c r="D29" s="164">
        <v>673</v>
      </c>
      <c r="E29" s="164">
        <v>673</v>
      </c>
      <c r="F29" s="164">
        <v>673</v>
      </c>
      <c r="G29" s="18"/>
    </row>
    <row r="30" spans="1:7" ht="27.4" customHeight="1" x14ac:dyDescent="0.2">
      <c r="A30" s="161" t="s">
        <v>98</v>
      </c>
      <c r="B30" s="339">
        <v>673</v>
      </c>
      <c r="C30" s="340">
        <v>673</v>
      </c>
      <c r="D30" s="339">
        <v>673</v>
      </c>
      <c r="E30" s="339">
        <v>673</v>
      </c>
      <c r="F30" s="339">
        <v>673</v>
      </c>
    </row>
    <row r="31" spans="1:7" ht="11.25" customHeight="1" x14ac:dyDescent="0.3">
      <c r="A31" s="132" t="s">
        <v>116</v>
      </c>
      <c r="B31" s="132"/>
      <c r="C31" s="132"/>
      <c r="D31" s="132"/>
      <c r="E31" s="132"/>
      <c r="F31" s="132"/>
    </row>
    <row r="32" spans="1:7" ht="11.25" customHeight="1" x14ac:dyDescent="0.3">
      <c r="A32" s="21"/>
    </row>
    <row r="34" spans="1:6" ht="11.25" customHeight="1" x14ac:dyDescent="0.3">
      <c r="A34" s="76"/>
    </row>
    <row r="35" spans="1:6" ht="11.25" customHeight="1" x14ac:dyDescent="0.2">
      <c r="A35" s="64"/>
    </row>
    <row r="38" spans="1:6" ht="11.25" customHeight="1" x14ac:dyDescent="0.3">
      <c r="C38" s="139"/>
      <c r="D38" s="139"/>
      <c r="E38" s="139"/>
      <c r="F38" s="139"/>
    </row>
  </sheetData>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showGridLines="0" zoomScaleNormal="100" zoomScaleSheetLayoutView="100" workbookViewId="0">
      <selection activeCell="A5" sqref="A5"/>
    </sheetView>
  </sheetViews>
  <sheetFormatPr defaultColWidth="9.09765625" defaultRowHeight="11.25" customHeight="1" x14ac:dyDescent="0.3"/>
  <cols>
    <col min="1" max="1" width="30.59765625" style="50" customWidth="1"/>
    <col min="2" max="2" width="7.59765625" style="50" customWidth="1"/>
    <col min="3" max="6" width="7.59765625" style="53" customWidth="1"/>
    <col min="7" max="8" width="9.09765625" style="53"/>
    <col min="9" max="9" width="9.09765625" style="57"/>
    <col min="10" max="13" width="9.09765625" style="53"/>
    <col min="14" max="14" width="2" style="53" customWidth="1"/>
    <col min="15" max="16384" width="9.09765625" style="53"/>
  </cols>
  <sheetData>
    <row r="1" spans="1:21" ht="11.25" customHeight="1" x14ac:dyDescent="0.3">
      <c r="A1" s="47" t="s">
        <v>213</v>
      </c>
      <c r="B1" s="48"/>
      <c r="C1" s="49"/>
      <c r="D1" s="48"/>
      <c r="E1" s="48"/>
      <c r="F1" s="48"/>
      <c r="G1" s="48"/>
      <c r="H1" s="50"/>
      <c r="I1" s="51"/>
      <c r="J1" s="52"/>
      <c r="K1" s="50"/>
    </row>
    <row r="2" spans="1:21" ht="11.25" customHeight="1" x14ac:dyDescent="0.3">
      <c r="A2" s="47"/>
      <c r="B2" s="48"/>
      <c r="C2" s="49"/>
      <c r="D2" s="48"/>
      <c r="E2" s="48"/>
      <c r="F2" s="48"/>
      <c r="G2" s="48"/>
      <c r="H2" s="50"/>
      <c r="I2" s="51"/>
      <c r="J2" s="52"/>
      <c r="K2" s="50"/>
    </row>
    <row r="3" spans="1:21" ht="45.4" customHeight="1" x14ac:dyDescent="0.3">
      <c r="A3" s="189"/>
      <c r="B3" s="268" t="s">
        <v>139</v>
      </c>
      <c r="C3" s="269" t="s">
        <v>144</v>
      </c>
      <c r="D3" s="268" t="s">
        <v>145</v>
      </c>
      <c r="E3" s="268" t="s">
        <v>146</v>
      </c>
      <c r="F3" s="268" t="s">
        <v>147</v>
      </c>
      <c r="G3" s="54"/>
      <c r="H3" s="351"/>
      <c r="J3" s="52"/>
      <c r="K3" s="50"/>
    </row>
    <row r="4" spans="1:21" ht="11.25" customHeight="1" x14ac:dyDescent="0.3">
      <c r="A4" s="319" t="s">
        <v>81</v>
      </c>
      <c r="B4" s="80"/>
      <c r="C4" s="133"/>
      <c r="D4" s="80"/>
      <c r="E4" s="80"/>
      <c r="F4" s="80"/>
      <c r="G4" s="56"/>
      <c r="H4" s="50"/>
      <c r="I4" s="55"/>
      <c r="J4" s="52"/>
      <c r="K4" s="50"/>
    </row>
    <row r="5" spans="1:21" ht="11.25" customHeight="1" x14ac:dyDescent="0.3">
      <c r="A5" s="152" t="s">
        <v>172</v>
      </c>
      <c r="B5" s="80">
        <v>3884</v>
      </c>
      <c r="C5" s="133">
        <v>3963</v>
      </c>
      <c r="D5" s="80">
        <v>4028</v>
      </c>
      <c r="E5" s="80">
        <v>4093</v>
      </c>
      <c r="F5" s="80">
        <v>4126</v>
      </c>
      <c r="G5" s="56"/>
      <c r="H5" s="254"/>
      <c r="I5" s="255"/>
      <c r="J5" s="256"/>
      <c r="K5" s="82"/>
      <c r="L5" s="257"/>
    </row>
    <row r="6" spans="1:21" ht="11.25" customHeight="1" x14ac:dyDescent="0.3">
      <c r="A6" s="152" t="s">
        <v>173</v>
      </c>
      <c r="B6" s="80">
        <v>0</v>
      </c>
      <c r="C6" s="133">
        <v>11700</v>
      </c>
      <c r="D6" s="80">
        <v>0</v>
      </c>
      <c r="E6" s="80">
        <v>0</v>
      </c>
      <c r="F6" s="80">
        <v>0</v>
      </c>
      <c r="G6" s="56"/>
      <c r="H6" s="258"/>
      <c r="I6" s="255"/>
      <c r="J6" s="256"/>
      <c r="K6" s="82"/>
      <c r="L6" s="257"/>
    </row>
    <row r="7" spans="1:21" ht="11.25" customHeight="1" x14ac:dyDescent="0.3">
      <c r="A7" s="319" t="s">
        <v>67</v>
      </c>
      <c r="B7" s="134">
        <v>3884</v>
      </c>
      <c r="C7" s="135">
        <v>15663</v>
      </c>
      <c r="D7" s="134">
        <v>4028</v>
      </c>
      <c r="E7" s="134">
        <v>4093</v>
      </c>
      <c r="F7" s="134">
        <v>4126</v>
      </c>
      <c r="G7" s="58"/>
      <c r="H7" s="59"/>
      <c r="I7" s="60"/>
      <c r="J7" s="52"/>
      <c r="K7" s="50"/>
    </row>
    <row r="8" spans="1:21" ht="11.25" customHeight="1" x14ac:dyDescent="0.3">
      <c r="A8" s="320" t="s">
        <v>82</v>
      </c>
      <c r="B8" s="80"/>
      <c r="C8" s="133"/>
      <c r="D8" s="80"/>
      <c r="E8" s="80"/>
      <c r="F8" s="80"/>
      <c r="G8" s="56"/>
      <c r="H8" s="50"/>
      <c r="I8" s="60"/>
      <c r="J8" s="52"/>
      <c r="K8" s="50"/>
    </row>
    <row r="9" spans="1:21" ht="11.25" customHeight="1" x14ac:dyDescent="0.3">
      <c r="A9" s="321" t="s">
        <v>56</v>
      </c>
      <c r="B9" s="80">
        <v>3884</v>
      </c>
      <c r="C9" s="133">
        <v>15663</v>
      </c>
      <c r="D9" s="80">
        <v>4028</v>
      </c>
      <c r="E9" s="80">
        <v>4093</v>
      </c>
      <c r="F9" s="80">
        <v>4126</v>
      </c>
      <c r="G9" s="56"/>
      <c r="H9" s="50"/>
      <c r="I9" s="60"/>
      <c r="J9" s="52"/>
      <c r="K9" s="50"/>
    </row>
    <row r="10" spans="1:21" ht="11.25" customHeight="1" x14ac:dyDescent="0.3">
      <c r="A10" s="320" t="s">
        <v>65</v>
      </c>
      <c r="B10" s="134">
        <v>3884</v>
      </c>
      <c r="C10" s="135">
        <v>15663</v>
      </c>
      <c r="D10" s="134">
        <v>4028</v>
      </c>
      <c r="E10" s="134">
        <v>4093</v>
      </c>
      <c r="F10" s="134">
        <v>4126</v>
      </c>
      <c r="G10" s="58"/>
      <c r="H10" s="59"/>
      <c r="I10" s="60"/>
      <c r="J10" s="52"/>
      <c r="K10" s="50"/>
    </row>
    <row r="11" spans="1:21" ht="11.25" customHeight="1" x14ac:dyDescent="0.3">
      <c r="A11" s="322" t="s">
        <v>100</v>
      </c>
      <c r="B11" s="80"/>
      <c r="C11" s="133"/>
      <c r="D11" s="80"/>
      <c r="E11" s="80"/>
      <c r="F11" s="80"/>
      <c r="G11" s="56"/>
      <c r="H11" s="259"/>
      <c r="I11" s="195"/>
      <c r="J11" s="256"/>
      <c r="K11" s="82"/>
      <c r="L11" s="257"/>
      <c r="M11" s="257"/>
      <c r="N11" s="257"/>
      <c r="O11" s="257"/>
      <c r="P11" s="257"/>
      <c r="Q11" s="257"/>
      <c r="R11" s="257"/>
      <c r="S11" s="257"/>
      <c r="T11" s="257"/>
      <c r="U11" s="257"/>
    </row>
    <row r="12" spans="1:21" ht="11.25" customHeight="1" x14ac:dyDescent="0.3">
      <c r="A12" s="152" t="s">
        <v>184</v>
      </c>
      <c r="B12" s="80">
        <v>0</v>
      </c>
      <c r="C12" s="133">
        <v>3000</v>
      </c>
      <c r="D12" s="80">
        <v>7000</v>
      </c>
      <c r="E12" s="80">
        <v>1700</v>
      </c>
      <c r="F12" s="80">
        <v>0</v>
      </c>
      <c r="G12" s="56"/>
      <c r="H12" s="254"/>
      <c r="I12" s="195"/>
      <c r="J12" s="256"/>
      <c r="K12" s="82"/>
      <c r="L12" s="257"/>
      <c r="M12" s="257"/>
      <c r="N12" s="257"/>
      <c r="O12" s="257"/>
      <c r="P12" s="257"/>
      <c r="Q12" s="257"/>
      <c r="R12" s="257"/>
      <c r="S12" s="257"/>
      <c r="T12" s="257"/>
      <c r="U12" s="257"/>
    </row>
    <row r="13" spans="1:21" ht="11.25" customHeight="1" x14ac:dyDescent="0.3">
      <c r="A13" s="152" t="s">
        <v>185</v>
      </c>
      <c r="B13" s="80">
        <v>4923</v>
      </c>
      <c r="C13" s="133">
        <v>3691</v>
      </c>
      <c r="D13" s="80">
        <v>3000</v>
      </c>
      <c r="E13" s="80">
        <v>8300</v>
      </c>
      <c r="F13" s="80">
        <v>4773</v>
      </c>
      <c r="G13" s="56"/>
      <c r="H13" s="254"/>
      <c r="I13" s="195"/>
      <c r="J13" s="256"/>
      <c r="K13" s="82"/>
      <c r="L13" s="257"/>
      <c r="M13" s="257"/>
      <c r="N13" s="257"/>
      <c r="O13" s="257"/>
      <c r="P13" s="257"/>
      <c r="Q13" s="257"/>
      <c r="R13" s="257"/>
      <c r="S13" s="257"/>
      <c r="T13" s="257"/>
      <c r="U13" s="257"/>
    </row>
    <row r="14" spans="1:21" ht="11.25" customHeight="1" x14ac:dyDescent="0.35">
      <c r="A14" s="319" t="s">
        <v>79</v>
      </c>
      <c r="B14" s="134">
        <v>4923</v>
      </c>
      <c r="C14" s="135">
        <v>6691</v>
      </c>
      <c r="D14" s="134">
        <v>10000</v>
      </c>
      <c r="E14" s="134">
        <v>10000</v>
      </c>
      <c r="F14" s="134">
        <v>4773</v>
      </c>
      <c r="G14" s="56"/>
      <c r="H14" s="78"/>
      <c r="I14" s="60"/>
      <c r="J14" s="52"/>
      <c r="K14" s="50"/>
      <c r="O14" s="196"/>
    </row>
    <row r="15" spans="1:21" ht="33.700000000000003" customHeight="1" x14ac:dyDescent="0.3">
      <c r="A15" s="323" t="s">
        <v>99</v>
      </c>
      <c r="B15" s="82"/>
      <c r="C15" s="133"/>
      <c r="D15" s="82"/>
      <c r="E15" s="82"/>
      <c r="F15" s="82"/>
      <c r="G15" s="50"/>
      <c r="H15" s="50"/>
      <c r="I15" s="60"/>
      <c r="J15" s="52"/>
      <c r="K15" s="50"/>
      <c r="L15" s="50"/>
      <c r="M15" s="50"/>
    </row>
    <row r="16" spans="1:21" ht="14.4" x14ac:dyDescent="0.3">
      <c r="A16" s="324" t="s">
        <v>85</v>
      </c>
      <c r="B16" s="81">
        <v>4923</v>
      </c>
      <c r="C16" s="133">
        <v>6691</v>
      </c>
      <c r="D16" s="81">
        <v>10000</v>
      </c>
      <c r="E16" s="81">
        <v>10000</v>
      </c>
      <c r="F16" s="81">
        <v>4773</v>
      </c>
      <c r="G16" s="61"/>
      <c r="H16" s="50"/>
      <c r="I16" s="60"/>
      <c r="J16" s="52"/>
      <c r="K16" s="50"/>
      <c r="L16" s="50"/>
      <c r="M16" s="50"/>
    </row>
    <row r="17" spans="1:15" ht="20.75" x14ac:dyDescent="0.35">
      <c r="A17" s="325" t="s">
        <v>101</v>
      </c>
      <c r="B17" s="190">
        <v>4923</v>
      </c>
      <c r="C17" s="191">
        <v>6691</v>
      </c>
      <c r="D17" s="190">
        <v>10000</v>
      </c>
      <c r="E17" s="190">
        <v>10000</v>
      </c>
      <c r="F17" s="190">
        <v>4773</v>
      </c>
      <c r="G17" s="79"/>
      <c r="H17" s="62"/>
      <c r="I17" s="60"/>
      <c r="J17" s="52"/>
      <c r="K17" s="50"/>
      <c r="L17" s="50"/>
      <c r="M17" s="50"/>
      <c r="O17" s="197"/>
    </row>
    <row r="18" spans="1:15" ht="11.95" customHeight="1" x14ac:dyDescent="0.35">
      <c r="A18" s="389" t="s">
        <v>116</v>
      </c>
      <c r="B18" s="389"/>
      <c r="C18" s="389"/>
      <c r="D18" s="389"/>
      <c r="E18" s="389"/>
      <c r="F18" s="389"/>
      <c r="G18" s="79"/>
      <c r="H18" s="62"/>
      <c r="I18" s="60"/>
      <c r="J18" s="52"/>
      <c r="K18" s="50"/>
      <c r="L18" s="50"/>
      <c r="M18" s="50"/>
      <c r="O18" s="197"/>
    </row>
    <row r="19" spans="1:15" ht="14.4" x14ac:dyDescent="0.3">
      <c r="A19" s="48" t="s">
        <v>119</v>
      </c>
      <c r="B19" s="48"/>
      <c r="C19" s="48"/>
      <c r="D19" s="48"/>
      <c r="E19" s="48"/>
      <c r="F19" s="48"/>
      <c r="G19" s="48"/>
      <c r="H19" s="50"/>
      <c r="I19" s="60"/>
      <c r="J19" s="52"/>
      <c r="K19" s="50"/>
      <c r="L19" s="50"/>
      <c r="M19" s="50"/>
    </row>
    <row r="20" spans="1:15" ht="14.4" x14ac:dyDescent="0.3">
      <c r="A20" s="48" t="s">
        <v>212</v>
      </c>
      <c r="B20" s="48"/>
      <c r="C20" s="48"/>
      <c r="D20" s="48"/>
      <c r="E20" s="48"/>
      <c r="F20" s="48"/>
      <c r="G20" s="48"/>
      <c r="H20" s="50"/>
      <c r="I20" s="60"/>
      <c r="J20" s="52"/>
      <c r="K20" s="50"/>
      <c r="L20" s="50"/>
      <c r="M20" s="50"/>
    </row>
    <row r="21" spans="1:15" ht="14.4" x14ac:dyDescent="0.3">
      <c r="A21" s="48"/>
      <c r="B21" s="48"/>
      <c r="C21" s="48"/>
      <c r="D21" s="48"/>
      <c r="E21" s="48"/>
      <c r="F21" s="48"/>
      <c r="G21" s="48"/>
      <c r="H21" s="50"/>
      <c r="I21" s="60"/>
      <c r="J21" s="52"/>
      <c r="K21" s="50"/>
      <c r="L21" s="50"/>
      <c r="M21" s="50"/>
    </row>
    <row r="22" spans="1:15" ht="14.4" x14ac:dyDescent="0.3">
      <c r="A22" s="63"/>
      <c r="B22" s="48"/>
      <c r="C22" s="48"/>
      <c r="D22" s="48"/>
      <c r="E22" s="48"/>
      <c r="F22" s="48"/>
      <c r="G22" s="48"/>
      <c r="H22" s="50"/>
      <c r="I22" s="60"/>
      <c r="J22" s="52"/>
      <c r="K22" s="50"/>
      <c r="L22" s="50"/>
      <c r="M22" s="50"/>
    </row>
    <row r="23" spans="1:15" ht="11.25" customHeight="1" x14ac:dyDescent="0.3">
      <c r="A23" s="76"/>
      <c r="B23" s="48"/>
      <c r="C23" s="48"/>
      <c r="D23" s="48"/>
      <c r="E23" s="48"/>
      <c r="F23" s="48"/>
      <c r="G23" s="48"/>
      <c r="H23" s="50"/>
      <c r="I23" s="60"/>
      <c r="J23" s="52"/>
      <c r="K23" s="50"/>
      <c r="L23" s="50"/>
      <c r="M23" s="50"/>
    </row>
    <row r="24" spans="1:15" ht="11.25" customHeight="1" x14ac:dyDescent="0.3">
      <c r="A24" s="64"/>
      <c r="C24" s="50"/>
      <c r="D24" s="50"/>
      <c r="E24" s="50"/>
      <c r="F24" s="50"/>
      <c r="G24" s="50"/>
      <c r="H24" s="50"/>
      <c r="I24" s="60"/>
      <c r="J24" s="50"/>
      <c r="K24" s="50"/>
      <c r="L24" s="50"/>
      <c r="M24" s="50"/>
    </row>
    <row r="25" spans="1:15" ht="11.25" customHeight="1" x14ac:dyDescent="0.3">
      <c r="A25" s="64"/>
      <c r="C25" s="50"/>
      <c r="D25" s="50"/>
      <c r="E25" s="50"/>
      <c r="F25" s="50"/>
      <c r="G25" s="50"/>
      <c r="H25" s="50"/>
      <c r="I25" s="60"/>
      <c r="J25" s="50"/>
      <c r="K25" s="50"/>
      <c r="L25" s="50"/>
      <c r="M25" s="50"/>
    </row>
  </sheetData>
  <mergeCells count="1">
    <mergeCell ref="A18:F18"/>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tabSelected="1" zoomScaleNormal="100" zoomScaleSheetLayoutView="93" workbookViewId="0">
      <selection activeCell="D20" sqref="D20"/>
    </sheetView>
  </sheetViews>
  <sheetFormatPr defaultColWidth="9.09765625" defaultRowHeight="12.7" x14ac:dyDescent="0.25"/>
  <cols>
    <col min="1" max="1" width="29.09765625" style="32" customWidth="1"/>
    <col min="2" max="2" width="8" style="32" hidden="1" customWidth="1"/>
    <col min="3" max="4" width="8" style="32" customWidth="1"/>
    <col min="5" max="5" width="8.59765625" style="32" hidden="1" customWidth="1"/>
    <col min="6" max="6" width="8.296875" style="32" hidden="1" customWidth="1"/>
    <col min="7" max="7" width="9.296875" style="32" customWidth="1"/>
    <col min="8" max="8" width="7.09765625" style="32" hidden="1" customWidth="1"/>
    <col min="9" max="9" width="8.59765625" style="32" hidden="1" customWidth="1"/>
    <col min="10" max="10" width="8.59765625" style="35" customWidth="1"/>
    <col min="11" max="11" width="3.8984375" style="32" customWidth="1"/>
    <col min="12" max="12" width="2.3984375" style="32" customWidth="1"/>
    <col min="13" max="16384" width="9.09765625" style="32"/>
  </cols>
  <sheetData>
    <row r="1" spans="1:19" x14ac:dyDescent="0.25">
      <c r="A1" s="73" t="s">
        <v>214</v>
      </c>
      <c r="B1" s="12"/>
      <c r="C1" s="12"/>
      <c r="D1" s="12"/>
      <c r="E1" s="12"/>
      <c r="F1" s="12"/>
      <c r="G1" s="12"/>
      <c r="H1" s="12"/>
      <c r="I1" s="12"/>
      <c r="J1" s="31"/>
    </row>
    <row r="2" spans="1:19" x14ac:dyDescent="0.25">
      <c r="A2" s="12"/>
      <c r="B2" s="12"/>
      <c r="C2" s="12"/>
      <c r="D2" s="12"/>
      <c r="E2" s="12"/>
      <c r="F2" s="12"/>
      <c r="G2" s="12"/>
      <c r="H2" s="12"/>
      <c r="I2" s="12"/>
      <c r="J2" s="31"/>
    </row>
    <row r="3" spans="1:19" s="30" customFormat="1" ht="11.25" customHeight="1" x14ac:dyDescent="0.25">
      <c r="A3" s="3"/>
      <c r="B3" s="342" t="s">
        <v>171</v>
      </c>
      <c r="C3" s="342"/>
      <c r="D3" s="342"/>
      <c r="E3" s="342"/>
      <c r="F3" s="342"/>
      <c r="G3" s="342"/>
      <c r="H3" s="342"/>
      <c r="I3" s="342"/>
      <c r="J3" s="342"/>
      <c r="K3" s="33"/>
      <c r="M3" s="341"/>
    </row>
    <row r="4" spans="1:19" s="43" customFormat="1" ht="55.15" customHeight="1" x14ac:dyDescent="0.25">
      <c r="A4" s="326"/>
      <c r="B4" s="327" t="s">
        <v>156</v>
      </c>
      <c r="C4" s="327" t="s">
        <v>157</v>
      </c>
      <c r="D4" s="327" t="s">
        <v>158</v>
      </c>
      <c r="E4" s="327" t="s">
        <v>159</v>
      </c>
      <c r="F4" s="327" t="s">
        <v>160</v>
      </c>
      <c r="G4" s="327" t="s">
        <v>161</v>
      </c>
      <c r="H4" s="327" t="s">
        <v>170</v>
      </c>
      <c r="I4" s="327" t="s">
        <v>162</v>
      </c>
      <c r="J4" s="327" t="s">
        <v>163</v>
      </c>
      <c r="K4" s="41"/>
      <c r="L4" s="42"/>
      <c r="M4" s="343"/>
      <c r="N4" s="261"/>
      <c r="O4" s="261"/>
      <c r="P4" s="261"/>
      <c r="Q4" s="261"/>
      <c r="R4" s="261"/>
      <c r="S4" s="261"/>
    </row>
    <row r="5" spans="1:19" s="42" customFormat="1" ht="10.95" customHeight="1" x14ac:dyDescent="0.2">
      <c r="A5" s="307" t="s">
        <v>164</v>
      </c>
      <c r="B5" s="328"/>
      <c r="C5" s="328"/>
      <c r="D5" s="328"/>
      <c r="E5" s="328"/>
      <c r="F5" s="328"/>
      <c r="G5" s="328"/>
      <c r="H5" s="328"/>
      <c r="I5" s="328"/>
      <c r="J5" s="329"/>
      <c r="K5" s="6"/>
      <c r="M5" s="262"/>
      <c r="N5" s="262"/>
      <c r="O5" s="262"/>
      <c r="P5" s="262"/>
      <c r="Q5" s="262"/>
      <c r="R5" s="262"/>
      <c r="S5" s="262"/>
    </row>
    <row r="6" spans="1:19" s="42" customFormat="1" ht="10.95" customHeight="1" x14ac:dyDescent="0.2">
      <c r="A6" s="309" t="s">
        <v>57</v>
      </c>
      <c r="B6" s="328"/>
      <c r="C6" s="328">
        <v>16819</v>
      </c>
      <c r="D6" s="328">
        <v>2808</v>
      </c>
      <c r="E6" s="328"/>
      <c r="F6" s="328"/>
      <c r="G6" s="328">
        <v>10690</v>
      </c>
      <c r="H6" s="328"/>
      <c r="I6" s="328"/>
      <c r="J6" s="329">
        <v>30317</v>
      </c>
      <c r="K6" s="6"/>
      <c r="M6" s="262"/>
      <c r="N6" s="262"/>
      <c r="O6" s="262"/>
      <c r="P6" s="262"/>
      <c r="Q6" s="262"/>
      <c r="R6" s="262"/>
      <c r="S6" s="262"/>
    </row>
    <row r="7" spans="1:19" s="42" customFormat="1" ht="21.75" customHeight="1" x14ac:dyDescent="0.2">
      <c r="A7" s="310" t="s">
        <v>102</v>
      </c>
      <c r="B7" s="328"/>
      <c r="C7" s="328">
        <v>0</v>
      </c>
      <c r="D7" s="328">
        <v>0</v>
      </c>
      <c r="E7" s="328"/>
      <c r="F7" s="328"/>
      <c r="G7" s="328">
        <v>-5649</v>
      </c>
      <c r="H7" s="328"/>
      <c r="I7" s="328"/>
      <c r="J7" s="329">
        <v>-5649</v>
      </c>
      <c r="K7" s="6"/>
      <c r="M7" s="262"/>
      <c r="N7" s="262"/>
      <c r="O7" s="262"/>
      <c r="P7" s="262"/>
      <c r="Q7" s="262"/>
      <c r="R7" s="262"/>
      <c r="S7" s="262"/>
    </row>
    <row r="8" spans="1:19" s="42" customFormat="1" ht="10.95" customHeight="1" x14ac:dyDescent="0.2">
      <c r="A8" s="308" t="s">
        <v>58</v>
      </c>
      <c r="B8" s="330">
        <f t="shared" ref="B8" si="0">SUM(B6:B7)</f>
        <v>0</v>
      </c>
      <c r="C8" s="330">
        <v>16819</v>
      </c>
      <c r="D8" s="330">
        <v>2808</v>
      </c>
      <c r="E8" s="330">
        <v>0</v>
      </c>
      <c r="F8" s="330">
        <v>0</v>
      </c>
      <c r="G8" s="330">
        <v>5041</v>
      </c>
      <c r="H8" s="330">
        <v>0</v>
      </c>
      <c r="I8" s="330">
        <v>0</v>
      </c>
      <c r="J8" s="330">
        <v>24668</v>
      </c>
      <c r="K8" s="6"/>
      <c r="M8" s="262"/>
      <c r="N8" s="262"/>
      <c r="O8" s="262"/>
      <c r="P8" s="262"/>
      <c r="Q8" s="262"/>
      <c r="R8" s="262"/>
      <c r="S8" s="262"/>
    </row>
    <row r="9" spans="1:19" s="42" customFormat="1" ht="10.95" customHeight="1" x14ac:dyDescent="0.2">
      <c r="A9" s="308" t="s">
        <v>59</v>
      </c>
      <c r="B9" s="328"/>
      <c r="C9" s="328"/>
      <c r="D9" s="328"/>
      <c r="E9" s="328"/>
      <c r="F9" s="328"/>
      <c r="G9" s="328"/>
      <c r="H9" s="328"/>
      <c r="I9" s="328"/>
      <c r="J9" s="329"/>
      <c r="K9" s="6"/>
      <c r="M9" s="262"/>
      <c r="N9" s="262"/>
      <c r="O9" s="262"/>
      <c r="P9" s="262"/>
      <c r="Q9" s="262"/>
      <c r="R9" s="262"/>
      <c r="S9" s="262"/>
    </row>
    <row r="10" spans="1:19" s="42" customFormat="1" ht="21.75" customHeight="1" x14ac:dyDescent="0.2">
      <c r="A10" s="332" t="s">
        <v>103</v>
      </c>
      <c r="B10" s="328"/>
      <c r="C10" s="328"/>
      <c r="D10" s="328"/>
      <c r="E10" s="328"/>
      <c r="F10" s="328"/>
      <c r="G10" s="328"/>
      <c r="H10" s="328"/>
      <c r="I10" s="328"/>
      <c r="J10" s="329"/>
      <c r="K10" s="6"/>
      <c r="M10" s="262"/>
      <c r="N10" s="262"/>
      <c r="O10" s="262"/>
      <c r="P10" s="262"/>
      <c r="Q10" s="262"/>
      <c r="R10" s="262"/>
      <c r="S10" s="262"/>
    </row>
    <row r="11" spans="1:19" s="42" customFormat="1" ht="10.95" customHeight="1" x14ac:dyDescent="0.2">
      <c r="A11" s="333" t="s">
        <v>183</v>
      </c>
      <c r="B11" s="328"/>
      <c r="C11" s="328">
        <v>3000</v>
      </c>
      <c r="D11" s="328">
        <v>0</v>
      </c>
      <c r="E11" s="328"/>
      <c r="F11" s="328"/>
      <c r="G11" s="328">
        <v>0</v>
      </c>
      <c r="H11" s="328"/>
      <c r="I11" s="328"/>
      <c r="J11" s="329">
        <v>3000</v>
      </c>
      <c r="K11" s="6"/>
      <c r="M11" s="262"/>
      <c r="N11" s="262"/>
      <c r="O11" s="262"/>
      <c r="P11" s="262"/>
      <c r="Q11" s="262"/>
      <c r="R11" s="262"/>
      <c r="S11" s="262"/>
    </row>
    <row r="12" spans="1:19" s="42" customFormat="1" ht="21.75" customHeight="1" x14ac:dyDescent="0.2">
      <c r="A12" s="333" t="s">
        <v>105</v>
      </c>
      <c r="B12" s="328"/>
      <c r="C12" s="328">
        <v>0</v>
      </c>
      <c r="D12" s="328">
        <v>1691</v>
      </c>
      <c r="E12" s="328"/>
      <c r="F12" s="328"/>
      <c r="G12" s="328">
        <v>2000</v>
      </c>
      <c r="H12" s="328"/>
      <c r="I12" s="328"/>
      <c r="J12" s="329">
        <v>3691</v>
      </c>
      <c r="K12" s="6"/>
      <c r="M12" s="262"/>
      <c r="N12" s="262"/>
      <c r="O12" s="262"/>
      <c r="P12" s="262"/>
      <c r="Q12" s="262"/>
      <c r="R12" s="262"/>
      <c r="S12" s="262"/>
    </row>
    <row r="13" spans="1:19" s="42" customFormat="1" ht="10.95" customHeight="1" x14ac:dyDescent="0.2">
      <c r="A13" s="332" t="s">
        <v>70</v>
      </c>
      <c r="B13" s="331">
        <f t="shared" ref="B13" si="1">SUM(B11:B12)</f>
        <v>0</v>
      </c>
      <c r="C13" s="331">
        <v>3000</v>
      </c>
      <c r="D13" s="331">
        <v>1691</v>
      </c>
      <c r="E13" s="331">
        <v>0</v>
      </c>
      <c r="F13" s="331">
        <v>0</v>
      </c>
      <c r="G13" s="331">
        <v>2000</v>
      </c>
      <c r="H13" s="331">
        <v>0</v>
      </c>
      <c r="I13" s="331">
        <v>0</v>
      </c>
      <c r="J13" s="331">
        <v>6691</v>
      </c>
      <c r="K13" s="6"/>
      <c r="L13" s="44"/>
      <c r="M13" s="260"/>
      <c r="N13" s="262"/>
      <c r="O13" s="262"/>
      <c r="P13" s="262"/>
      <c r="Q13" s="262"/>
      <c r="R13" s="262"/>
      <c r="S13" s="262"/>
    </row>
    <row r="14" spans="1:19" s="42" customFormat="1" ht="10.95" customHeight="1" x14ac:dyDescent="0.2">
      <c r="A14" s="332" t="s">
        <v>60</v>
      </c>
      <c r="B14" s="331"/>
      <c r="C14" s="331"/>
      <c r="D14" s="331"/>
      <c r="E14" s="331"/>
      <c r="F14" s="331"/>
      <c r="G14" s="331"/>
      <c r="H14" s="331"/>
      <c r="I14" s="331"/>
      <c r="J14" s="331"/>
      <c r="K14" s="6"/>
      <c r="M14" s="262"/>
      <c r="N14" s="262"/>
      <c r="O14" s="262"/>
      <c r="P14" s="262"/>
      <c r="Q14" s="262"/>
      <c r="R14" s="262"/>
      <c r="S14" s="262"/>
    </row>
    <row r="15" spans="1:19" s="42" customFormat="1" ht="10.95" customHeight="1" x14ac:dyDescent="0.2">
      <c r="A15" s="333" t="s">
        <v>61</v>
      </c>
      <c r="B15" s="328"/>
      <c r="C15" s="328">
        <v>-1982</v>
      </c>
      <c r="D15" s="328">
        <v>-900</v>
      </c>
      <c r="E15" s="328"/>
      <c r="F15" s="328"/>
      <c r="G15" s="328">
        <v>-1760</v>
      </c>
      <c r="H15" s="328"/>
      <c r="I15" s="328"/>
      <c r="J15" s="329">
        <v>-4642</v>
      </c>
      <c r="K15" s="6"/>
      <c r="M15" s="262"/>
      <c r="N15" s="262"/>
      <c r="O15" s="262"/>
      <c r="P15" s="262"/>
      <c r="Q15" s="262"/>
      <c r="R15" s="262"/>
      <c r="S15" s="262"/>
    </row>
    <row r="16" spans="1:19" s="42" customFormat="1" ht="10.95" customHeight="1" x14ac:dyDescent="0.2">
      <c r="A16" s="332" t="s">
        <v>86</v>
      </c>
      <c r="B16" s="331">
        <f t="shared" ref="B16" si="2">SUM(B15:B15)</f>
        <v>0</v>
      </c>
      <c r="C16" s="331">
        <v>-1982</v>
      </c>
      <c r="D16" s="331">
        <v>-900</v>
      </c>
      <c r="E16" s="331">
        <v>0</v>
      </c>
      <c r="F16" s="331">
        <v>0</v>
      </c>
      <c r="G16" s="331">
        <v>-1760</v>
      </c>
      <c r="H16" s="331">
        <v>0</v>
      </c>
      <c r="I16" s="331">
        <v>0</v>
      </c>
      <c r="J16" s="331">
        <v>-4642</v>
      </c>
      <c r="K16" s="6"/>
    </row>
    <row r="17" spans="1:18" s="42" customFormat="1" ht="10.95" customHeight="1" x14ac:dyDescent="0.2">
      <c r="A17" s="308" t="s">
        <v>165</v>
      </c>
      <c r="B17" s="328"/>
      <c r="C17" s="328"/>
      <c r="D17" s="328"/>
      <c r="E17" s="328"/>
      <c r="F17" s="328"/>
      <c r="G17" s="328"/>
      <c r="H17" s="328"/>
      <c r="I17" s="328"/>
      <c r="J17" s="329"/>
      <c r="K17" s="6"/>
    </row>
    <row r="18" spans="1:18" s="42" customFormat="1" ht="10.95" customHeight="1" x14ac:dyDescent="0.2">
      <c r="A18" s="310" t="s">
        <v>62</v>
      </c>
      <c r="B18" s="328">
        <f t="shared" ref="B18" si="3">B6+B13+B16-B15</f>
        <v>0</v>
      </c>
      <c r="C18" s="328">
        <v>19819</v>
      </c>
      <c r="D18" s="328">
        <v>4499</v>
      </c>
      <c r="E18" s="328">
        <v>0</v>
      </c>
      <c r="F18" s="328">
        <v>0</v>
      </c>
      <c r="G18" s="328">
        <v>12690</v>
      </c>
      <c r="H18" s="328">
        <v>0</v>
      </c>
      <c r="I18" s="328">
        <v>0</v>
      </c>
      <c r="J18" s="328">
        <v>37008</v>
      </c>
    </row>
    <row r="19" spans="1:18" s="42" customFormat="1" ht="21.75" customHeight="1" x14ac:dyDescent="0.2">
      <c r="A19" s="310" t="s">
        <v>102</v>
      </c>
      <c r="B19" s="328">
        <f t="shared" ref="B19" si="4">B7+B15</f>
        <v>0</v>
      </c>
      <c r="C19" s="328">
        <v>-1982</v>
      </c>
      <c r="D19" s="328">
        <v>-900</v>
      </c>
      <c r="E19" s="328">
        <v>0</v>
      </c>
      <c r="F19" s="328">
        <v>0</v>
      </c>
      <c r="G19" s="328">
        <v>-7409</v>
      </c>
      <c r="H19" s="328">
        <v>0</v>
      </c>
      <c r="I19" s="328">
        <v>0</v>
      </c>
      <c r="J19" s="328">
        <v>-10291</v>
      </c>
      <c r="M19" s="45"/>
    </row>
    <row r="20" spans="1:18" ht="10.95" customHeight="1" x14ac:dyDescent="0.3">
      <c r="A20" s="334" t="s">
        <v>63</v>
      </c>
      <c r="B20" s="330">
        <f t="shared" ref="B20" si="5">SUM(B18:B19)</f>
        <v>0</v>
      </c>
      <c r="C20" s="330">
        <v>17837</v>
      </c>
      <c r="D20" s="330">
        <v>3599</v>
      </c>
      <c r="E20" s="330">
        <v>0</v>
      </c>
      <c r="F20" s="330">
        <v>0</v>
      </c>
      <c r="G20" s="330">
        <v>5281</v>
      </c>
      <c r="H20" s="330">
        <v>0</v>
      </c>
      <c r="I20" s="330">
        <v>0</v>
      </c>
      <c r="J20" s="330">
        <v>26717</v>
      </c>
      <c r="M20"/>
      <c r="N20"/>
      <c r="O20"/>
      <c r="P20"/>
      <c r="Q20"/>
      <c r="R20"/>
    </row>
    <row r="21" spans="1:18" ht="36.75" customHeight="1" x14ac:dyDescent="0.3">
      <c r="A21" s="391" t="s">
        <v>186</v>
      </c>
      <c r="B21" s="383"/>
      <c r="C21" s="383"/>
      <c r="D21" s="383"/>
      <c r="E21" s="383"/>
      <c r="F21" s="383"/>
      <c r="G21" s="383"/>
      <c r="H21" s="383"/>
      <c r="I21" s="383"/>
      <c r="J21" s="383"/>
      <c r="M21"/>
      <c r="N21"/>
      <c r="O21"/>
      <c r="P21"/>
      <c r="Q21"/>
      <c r="R21"/>
    </row>
    <row r="22" spans="1:18" ht="36.75" customHeight="1" x14ac:dyDescent="0.3">
      <c r="A22" s="391" t="s">
        <v>166</v>
      </c>
      <c r="B22" s="383"/>
      <c r="C22" s="383"/>
      <c r="D22" s="383"/>
      <c r="E22" s="383"/>
      <c r="F22" s="383"/>
      <c r="G22" s="383"/>
      <c r="H22" s="383"/>
      <c r="I22" s="383"/>
      <c r="J22" s="383"/>
      <c r="M22"/>
      <c r="N22"/>
      <c r="O22"/>
      <c r="P22"/>
      <c r="Q22"/>
      <c r="R22"/>
    </row>
    <row r="23" spans="1:18" ht="10.55" customHeight="1" x14ac:dyDescent="0.3">
      <c r="A23" s="390" t="s">
        <v>116</v>
      </c>
      <c r="B23" s="390"/>
      <c r="C23" s="390"/>
      <c r="D23" s="390"/>
      <c r="E23" s="390"/>
      <c r="F23" s="390"/>
      <c r="G23" s="390"/>
      <c r="H23" s="390"/>
      <c r="I23" s="390"/>
      <c r="J23" s="390"/>
      <c r="M23"/>
      <c r="N23"/>
      <c r="O23"/>
      <c r="P23"/>
      <c r="Q23"/>
      <c r="R23"/>
    </row>
    <row r="24" spans="1:18" ht="10.55" customHeight="1" x14ac:dyDescent="0.3">
      <c r="B24" s="14"/>
      <c r="C24" s="15"/>
      <c r="D24" s="14"/>
      <c r="E24" s="14"/>
      <c r="F24" s="14"/>
      <c r="G24" s="37"/>
      <c r="H24" s="37"/>
      <c r="I24" s="37"/>
      <c r="J24" s="38"/>
      <c r="M24"/>
      <c r="N24"/>
      <c r="O24"/>
      <c r="P24"/>
      <c r="Q24"/>
      <c r="R24"/>
    </row>
    <row r="25" spans="1:18" ht="10.55" customHeight="1" x14ac:dyDescent="0.3">
      <c r="A25" s="46"/>
      <c r="B25" s="14"/>
      <c r="C25" s="15"/>
      <c r="D25" s="14"/>
      <c r="E25" s="14"/>
      <c r="F25" s="14"/>
      <c r="G25" s="37"/>
      <c r="H25" s="37"/>
      <c r="I25" s="37"/>
      <c r="J25" s="38"/>
      <c r="M25"/>
      <c r="N25"/>
      <c r="O25"/>
      <c r="P25"/>
      <c r="Q25"/>
      <c r="R25"/>
    </row>
    <row r="26" spans="1:18" x14ac:dyDescent="0.25">
      <c r="A26" s="34"/>
      <c r="B26" s="37"/>
      <c r="C26" s="37"/>
      <c r="D26" s="37"/>
      <c r="E26" s="37"/>
      <c r="F26" s="37"/>
      <c r="G26" s="37"/>
      <c r="H26" s="37"/>
      <c r="I26" s="37"/>
      <c r="J26" s="38"/>
      <c r="M26" s="36"/>
    </row>
    <row r="27" spans="1:18" x14ac:dyDescent="0.25">
      <c r="A27" s="64"/>
      <c r="B27" s="37"/>
      <c r="C27" s="37"/>
      <c r="D27" s="37"/>
      <c r="E27" s="37"/>
      <c r="F27" s="37"/>
      <c r="G27" s="37"/>
      <c r="H27" s="37"/>
      <c r="I27" s="37"/>
      <c r="J27" s="38"/>
      <c r="M27" s="36"/>
    </row>
    <row r="28" spans="1:18" s="4" customFormat="1" ht="11.25" customHeight="1" x14ac:dyDescent="0.25">
      <c r="A28" s="32"/>
      <c r="E28" s="1"/>
      <c r="F28" s="1"/>
      <c r="G28" s="1"/>
      <c r="H28" s="1"/>
      <c r="I28" s="1"/>
      <c r="J28" s="1"/>
    </row>
    <row r="29" spans="1:18" s="4" customFormat="1" ht="11.25" customHeight="1" x14ac:dyDescent="0.2">
      <c r="E29" s="1"/>
      <c r="F29" s="1"/>
      <c r="G29" s="1"/>
      <c r="H29" s="1"/>
      <c r="I29" s="1"/>
      <c r="J29" s="1"/>
    </row>
    <row r="30" spans="1:18" s="4" customFormat="1" ht="11.25" customHeight="1" x14ac:dyDescent="0.2">
      <c r="E30" s="1"/>
      <c r="F30" s="1"/>
      <c r="G30" s="1"/>
      <c r="H30" s="1"/>
      <c r="I30" s="1"/>
      <c r="J30" s="1"/>
    </row>
    <row r="31" spans="1:18" s="4" customFormat="1" ht="11.25" customHeight="1" x14ac:dyDescent="0.2">
      <c r="E31" s="1"/>
      <c r="F31" s="1"/>
      <c r="G31" s="1"/>
      <c r="H31" s="1"/>
      <c r="I31" s="1"/>
      <c r="J31" s="1"/>
    </row>
    <row r="32" spans="1:18" s="4" customFormat="1" ht="11.25" customHeight="1" x14ac:dyDescent="0.2">
      <c r="E32" s="1"/>
      <c r="F32" s="1"/>
      <c r="G32" s="1"/>
      <c r="H32" s="1"/>
      <c r="I32" s="1"/>
      <c r="J32" s="1"/>
    </row>
    <row r="33" spans="5:10" s="4" customFormat="1" ht="11.25" customHeight="1" x14ac:dyDescent="0.2">
      <c r="E33" s="1"/>
      <c r="F33" s="1"/>
      <c r="G33" s="1"/>
      <c r="H33" s="1"/>
      <c r="I33" s="1"/>
      <c r="J33" s="1"/>
    </row>
    <row r="34" spans="5:10" s="4" customFormat="1" ht="11.25" customHeight="1" x14ac:dyDescent="0.2">
      <c r="E34" s="1"/>
      <c r="F34" s="1"/>
      <c r="G34" s="1"/>
      <c r="H34" s="1"/>
      <c r="I34" s="1"/>
      <c r="J34" s="1"/>
    </row>
    <row r="35" spans="5:10" s="4" customFormat="1" ht="11.25" customHeight="1" x14ac:dyDescent="0.2">
      <c r="E35" s="1"/>
      <c r="F35" s="1"/>
      <c r="G35" s="1"/>
      <c r="H35" s="1"/>
      <c r="I35" s="1"/>
      <c r="J35" s="1"/>
    </row>
    <row r="36" spans="5:10" s="4" customFormat="1" ht="11.25" customHeight="1" x14ac:dyDescent="0.2">
      <c r="E36" s="1"/>
      <c r="F36" s="1"/>
      <c r="G36" s="1"/>
      <c r="H36" s="1"/>
      <c r="I36" s="1"/>
      <c r="J36" s="1"/>
    </row>
    <row r="37" spans="5:10" s="4" customFormat="1" ht="11.25" customHeight="1" x14ac:dyDescent="0.2">
      <c r="E37" s="1"/>
      <c r="F37" s="1"/>
      <c r="G37" s="1"/>
      <c r="H37" s="1"/>
      <c r="I37" s="1"/>
      <c r="J37" s="1"/>
    </row>
    <row r="38" spans="5:10" s="4" customFormat="1" ht="11.25" customHeight="1" x14ac:dyDescent="0.2">
      <c r="E38" s="1"/>
      <c r="F38" s="1"/>
      <c r="G38" s="1"/>
      <c r="H38" s="1"/>
      <c r="I38" s="1"/>
      <c r="J38" s="1"/>
    </row>
    <row r="39" spans="5:10" s="4" customFormat="1" ht="11.25" customHeight="1" x14ac:dyDescent="0.2">
      <c r="E39" s="1"/>
      <c r="F39" s="1"/>
      <c r="G39" s="1"/>
      <c r="H39" s="1"/>
      <c r="I39" s="1"/>
      <c r="J39" s="1"/>
    </row>
    <row r="40" spans="5:10" s="4" customFormat="1" ht="11.25" customHeight="1" x14ac:dyDescent="0.2">
      <c r="E40" s="1"/>
      <c r="F40" s="1"/>
      <c r="G40" s="1"/>
      <c r="H40" s="1"/>
      <c r="I40" s="1"/>
      <c r="J40" s="1"/>
    </row>
    <row r="41" spans="5:10" s="4" customFormat="1" ht="11.25" customHeight="1" x14ac:dyDescent="0.2">
      <c r="E41" s="1"/>
      <c r="F41" s="1"/>
      <c r="G41" s="1"/>
      <c r="H41" s="1"/>
      <c r="I41" s="1"/>
      <c r="J41" s="1"/>
    </row>
  </sheetData>
  <mergeCells count="3">
    <mergeCell ref="A23:J23"/>
    <mergeCell ref="A21:J21"/>
    <mergeCell ref="A22:J22"/>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 NCCE</vt:lpstr>
      <vt:lpstr>Table 1.2</vt:lpstr>
      <vt:lpstr>Table 2.2.1 NCCE</vt:lpstr>
      <vt:lpstr>Table 3.1 NCCE</vt:lpstr>
      <vt:lpstr>Table 3.2</vt:lpstr>
      <vt:lpstr>Table 3.3</vt:lpstr>
      <vt:lpstr>Table 3.4</vt:lpstr>
      <vt:lpstr>Table 3.5</vt:lpstr>
      <vt:lpstr>Table 3.6</vt:lpstr>
      <vt:lpstr>'Table 1.1 NCCE'!Print_Area</vt:lpstr>
      <vt:lpstr>'Table 1.2'!Print_Area</vt:lpstr>
      <vt:lpstr>'Table 2.2.1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2018-02-07T00:22:48Z</dcterms:created>
  <dcterms:modified xsi:type="dcterms:W3CDTF">2018-02-07T00:22:55Z</dcterms:modified>
</cp:coreProperties>
</file>