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8680" yWindow="-120" windowWidth="29040" windowHeight="15840" tabRatio="657"/>
  </bookViews>
  <sheets>
    <sheet name="Table 1.1 NCCE" sheetId="64" r:id="rId1"/>
    <sheet name="Table 1.2" sheetId="5" r:id="rId2"/>
    <sheet name="Table 2.1" sheetId="6" r:id="rId3"/>
    <sheet name="Table 3.1" sheetId="45" r:id="rId4"/>
    <sheet name="Table 3.2" sheetId="65" r:id="rId5"/>
    <sheet name="Table 3.3" sheetId="50" r:id="rId6"/>
    <sheet name="Table 3.4" sheetId="51" r:id="rId7"/>
    <sheet name="Table 3.5" sheetId="53" r:id="rId8"/>
    <sheet name="Table 3.6" sheetId="54" r:id="rId9"/>
  </sheets>
  <definedNames>
    <definedName name="_xlnm.Print_Area" localSheetId="0">'Table 1.1 NCCE'!$A$1:$C$27</definedName>
    <definedName name="_xlnm.Print_Area" localSheetId="1">'Table 1.2'!#REF!</definedName>
    <definedName name="_xlnm.Print_Area" localSheetId="2">'Table 2.1'!$A$1:$F$17</definedName>
    <definedName name="_xlnm.Print_Area" localSheetId="3">'Table 3.1'!$A$1:$F$38</definedName>
    <definedName name="_xlnm.Print_Area" localSheetId="4">'Table 3.2'!$A$1:$F$39</definedName>
    <definedName name="_xlnm.Print_Area" localSheetId="5">'Table 3.3'!$A$1:$E$15</definedName>
    <definedName name="_xlnm.Print_Area" localSheetId="6">'Table 3.4'!$A$1:$F$36</definedName>
    <definedName name="_xlnm.Print_Area" localSheetId="7">'Table 3.5'!$A$1:$F$17</definedName>
    <definedName name="_xlnm.Print_Area" localSheetId="8">'Table 3.6'!$A$1:$E$27</definedName>
    <definedName name="Z_02EC4555_5648_4529_98EC_3FB6B89B867F_.wvu.PrintArea" localSheetId="3" hidden="1">'Table 3.1'!$A$1:$F$38</definedName>
    <definedName name="Z_02EC4555_5648_4529_98EC_3FB6B89B867F_.wvu.PrintArea" localSheetId="4" hidden="1">'Table 3.2'!$A$1:$F$39</definedName>
    <definedName name="Z_02EC4555_5648_4529_98EC_3FB6B89B867F_.wvu.PrintArea" localSheetId="5" hidden="1">'Table 3.3'!$A$1:$E$13</definedName>
    <definedName name="Z_02EC4555_5648_4529_98EC_3FB6B89B867F_.wvu.PrintArea" localSheetId="6" hidden="1">'Table 3.4'!$A$1:$F$24</definedName>
    <definedName name="Z_02EC4555_5648_4529_98EC_3FB6B89B867F_.wvu.PrintArea" localSheetId="7" hidden="1">'Table 3.5'!$A$1:$F$18</definedName>
    <definedName name="Z_1E4EBAB2_6872_4520_BF8A_226AAF054257_.wvu.PrintArea" localSheetId="3" hidden="1">'Table 3.1'!#REF!</definedName>
    <definedName name="Z_B25D4AC8_47EB_407B_BE70_8908CEF72BED_.wvu.PrintArea" localSheetId="3" hidden="1">'Table 3.1'!#REF!</definedName>
    <definedName name="Z_BF9299E5_737A_4E0C_9D41_A753AB534F5C_.wvu.PrintArea" localSheetId="3" hidden="1">'Table 3.1'!#REF!</definedName>
    <definedName name="Z_BF96F35B_CE86_4EAA_BC56_620191C156ED_.wvu.PrintArea" localSheetId="3" hidden="1">'Table 3.1'!$A$1:$F$38</definedName>
    <definedName name="Z_BF96F35B_CE86_4EAA_BC56_620191C156ED_.wvu.PrintArea" localSheetId="4" hidden="1">'Table 3.2'!$A$1:$F$39</definedName>
    <definedName name="Z_BF96F35B_CE86_4EAA_BC56_620191C156ED_.wvu.PrintArea" localSheetId="5" hidden="1">'Table 3.3'!$A$1:$E$13</definedName>
    <definedName name="Z_BF96F35B_CE86_4EAA_BC56_620191C156ED_.wvu.PrintArea" localSheetId="6" hidden="1">'Table 3.4'!$A$1:$F$24</definedName>
    <definedName name="Z_BF96F35B_CE86_4EAA_BC56_620191C156ED_.wvu.PrintArea" localSheetId="7" hidden="1">'Table 3.5'!$A$1:$F$18</definedName>
    <definedName name="Z_BFB02F83_41B1_44AF_A78B_0A94ECFFD68F_.wvu.PrintArea" localSheetId="3" hidden="1">'Table 3.1'!#REF!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3.1'!$A$1:$F$38</definedName>
    <definedName name="Z_F0126648_A843_4414_99F0_D623F0487F49_.wvu.PrintArea" localSheetId="4" hidden="1">'Table 3.2'!$A$1:$F$39</definedName>
    <definedName name="Z_F0126648_A843_4414_99F0_D623F0487F49_.wvu.PrintArea" localSheetId="5" hidden="1">'Table 3.3'!$A$1:$E$13</definedName>
    <definedName name="Z_F0126648_A843_4414_99F0_D623F0487F49_.wvu.PrintArea" localSheetId="6" hidden="1">'Table 3.4'!$A$1:$F$24</definedName>
    <definedName name="Z_F0126648_A843_4414_99F0_D623F0487F49_.wvu.PrintArea" localSheetId="7" hidden="1">'Table 3.5'!$A$1:$F$18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2" i="54" l="1"/>
  <c r="E22" i="54" s="1"/>
  <c r="D22" i="54"/>
  <c r="B23" i="54"/>
  <c r="C23" i="54"/>
  <c r="B21" i="54"/>
  <c r="C21" i="54"/>
  <c r="D21" i="54"/>
  <c r="B20" i="54"/>
  <c r="C20" i="54"/>
  <c r="D20" i="54"/>
  <c r="C14" i="53"/>
  <c r="D14" i="53"/>
  <c r="E14" i="53"/>
  <c r="F14" i="53"/>
  <c r="B14" i="53"/>
  <c r="E23" i="54" l="1"/>
  <c r="E5" i="54"/>
  <c r="E13" i="54"/>
  <c r="E21" i="54" l="1"/>
  <c r="E17" i="54"/>
  <c r="D18" i="54"/>
  <c r="C18" i="54"/>
  <c r="B18" i="54"/>
  <c r="E7" i="54"/>
  <c r="D8" i="54"/>
  <c r="C8" i="54"/>
  <c r="B8" i="54"/>
  <c r="B24" i="54" l="1"/>
  <c r="C24" i="54"/>
  <c r="D24" i="54"/>
  <c r="E16" i="54" l="1"/>
  <c r="E11" i="54"/>
  <c r="E12" i="54"/>
  <c r="E6" i="54"/>
  <c r="E4" i="54"/>
  <c r="B6" i="53"/>
  <c r="D14" i="54"/>
  <c r="C14" i="54"/>
  <c r="B14" i="54"/>
  <c r="F9" i="53"/>
  <c r="E9" i="53"/>
  <c r="D9" i="53"/>
  <c r="C9" i="53"/>
  <c r="B9" i="53"/>
  <c r="F6" i="53"/>
  <c r="E6" i="53"/>
  <c r="D6" i="53"/>
  <c r="C6" i="53"/>
  <c r="E20" i="54" l="1"/>
  <c r="E8" i="54"/>
  <c r="E18" i="54"/>
  <c r="E14" i="54"/>
  <c r="E24" i="54" l="1"/>
</calcChain>
</file>

<file path=xl/sharedStrings.xml><?xml version="1.0" encoding="utf-8"?>
<sst xmlns="http://schemas.openxmlformats.org/spreadsheetml/2006/main" count="263" uniqueCount="216">
  <si>
    <t>Total</t>
  </si>
  <si>
    <t xml:space="preserve">Other </t>
  </si>
  <si>
    <t>Appropriations</t>
  </si>
  <si>
    <t>Revenue from Government</t>
  </si>
  <si>
    <t>Other</t>
  </si>
  <si>
    <t>EXPENSES</t>
  </si>
  <si>
    <t>Employee benefits</t>
  </si>
  <si>
    <t>Finance costs</t>
  </si>
  <si>
    <t>Total expenses</t>
  </si>
  <si>
    <t xml:space="preserve">LESS: </t>
  </si>
  <si>
    <t>OWN-SOURCE INCOME</t>
  </si>
  <si>
    <t>Gains</t>
  </si>
  <si>
    <t>Sale of assets</t>
  </si>
  <si>
    <t>Total gains</t>
  </si>
  <si>
    <t>Total own-source income</t>
  </si>
  <si>
    <t>OTHER COMPREHENSIVE INCOME</t>
  </si>
  <si>
    <t xml:space="preserve">Total other comprehensive income </t>
  </si>
  <si>
    <t>Total comprehensive income</t>
  </si>
  <si>
    <t>Suppliers</t>
  </si>
  <si>
    <t>ASSETS</t>
  </si>
  <si>
    <t>Financial assets</t>
  </si>
  <si>
    <t>Total financial assets</t>
  </si>
  <si>
    <t>Non-financial assets</t>
  </si>
  <si>
    <t>Land and buildings</t>
  </si>
  <si>
    <t>Intangibles</t>
  </si>
  <si>
    <t>Total non-financial assets</t>
  </si>
  <si>
    <t>Total assets</t>
  </si>
  <si>
    <t>LIABILITIES</t>
  </si>
  <si>
    <t>Interest bearing liabilities</t>
  </si>
  <si>
    <t>Leases</t>
  </si>
  <si>
    <t>Total interest bearing liabilities</t>
  </si>
  <si>
    <t>Provisions</t>
  </si>
  <si>
    <t>Employees</t>
  </si>
  <si>
    <t>Total provisions</t>
  </si>
  <si>
    <t>Payables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</si>
  <si>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</si>
  <si>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</si>
  <si>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</si>
  <si>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</si>
  <si>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</si>
  <si>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</si>
  <si>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</si>
  <si>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</si>
  <si>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</si>
  <si>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</si>
  <si>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</si>
  <si>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</si>
  <si>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</si>
  <si>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</si>
  <si>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</si>
  <si>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Purchase of non-financial assets</t>
  </si>
  <si>
    <t>TOTAL</t>
  </si>
  <si>
    <t xml:space="preserve">Gross book value </t>
  </si>
  <si>
    <t>Opening net book balance</t>
  </si>
  <si>
    <t>Other movements</t>
  </si>
  <si>
    <t>Depreciation/amortisation expense</t>
  </si>
  <si>
    <t>Gross book value</t>
  </si>
  <si>
    <t>Closing net book balance</t>
  </si>
  <si>
    <t>Net GST received</t>
  </si>
  <si>
    <t>Net GST paid</t>
  </si>
  <si>
    <t>Trade and other receivables</t>
  </si>
  <si>
    <t>Total new capital appropriations</t>
  </si>
  <si>
    <t>Comprehensive income</t>
  </si>
  <si>
    <t>Employee provisions</t>
  </si>
  <si>
    <t>Total additions</t>
  </si>
  <si>
    <t>Contributions by owners</t>
  </si>
  <si>
    <t>Property, plant and equipment</t>
  </si>
  <si>
    <t>Capital budget - Bill 1 (DCB)</t>
  </si>
  <si>
    <t>Equity injections - Bill 2</t>
  </si>
  <si>
    <t>Own-source revenue</t>
  </si>
  <si>
    <t>Total own-source revenue</t>
  </si>
  <si>
    <r>
      <t xml:space="preserve">Cash </t>
    </r>
    <r>
      <rPr>
        <sz val="8"/>
        <rFont val="Arial"/>
        <family val="2"/>
      </rPr>
      <t>and cash equivalents</t>
    </r>
  </si>
  <si>
    <t>Changes in asset revaluation surplus</t>
  </si>
  <si>
    <t>Other non-financial assets</t>
  </si>
  <si>
    <t>Other payables</t>
  </si>
  <si>
    <t>Other provisions</t>
  </si>
  <si>
    <t>NEW CAPITAL APPROPRIATIONS</t>
  </si>
  <si>
    <t>Provided for:</t>
  </si>
  <si>
    <t>Total other movements</t>
  </si>
  <si>
    <t>Departmental</t>
  </si>
  <si>
    <t>Departmental expenses</t>
  </si>
  <si>
    <t>Funded by capital appropriations (a)</t>
  </si>
  <si>
    <t>By purchase - appropriation equity (a)</t>
  </si>
  <si>
    <t>Total comprehensive income/(loss)</t>
  </si>
  <si>
    <t>Capital asset additions</t>
  </si>
  <si>
    <t>Total items</t>
  </si>
  <si>
    <t>Note: Impact of net cash appropriation arrangements</t>
  </si>
  <si>
    <t>Average staffing level (number)</t>
  </si>
  <si>
    <t>Note: Departmental appropriation splits and totals are indicative estimates and may change in the course of the budget year as government priorities change.</t>
  </si>
  <si>
    <t>EQUITY*</t>
  </si>
  <si>
    <t xml:space="preserve">*Equity is the residual interest in assets after the deduction of liabilities. </t>
  </si>
  <si>
    <t>Surplus/(deficit) for the period</t>
  </si>
  <si>
    <t>Prepared on a resourcing (i.e. appropriations available) basis.</t>
  </si>
  <si>
    <t>Prepared on Australian Accounting Standards basis.</t>
  </si>
  <si>
    <t xml:space="preserve">Prepared on Australian Accounting Standards basis. </t>
  </si>
  <si>
    <t>Table 3.2: Budgeted departmental balance sheet (as at 30 June)</t>
  </si>
  <si>
    <t>Table 3.4: Budgeted departmental statement of cash flows (for the period ended 30 June)</t>
  </si>
  <si>
    <t>Table 3.5 Departmental capital budget statement (for the period ended 30 June)</t>
  </si>
  <si>
    <t>Program</t>
  </si>
  <si>
    <t>Departmental appropriation</t>
  </si>
  <si>
    <t>Departmental total</t>
  </si>
  <si>
    <t>Total departmental annual appropriations</t>
  </si>
  <si>
    <t>Total departmental resourcing</t>
  </si>
  <si>
    <t>Total equity</t>
  </si>
  <si>
    <t>Equity injection - Appropriation</t>
  </si>
  <si>
    <t>Expenses not requiring
  appropriation in the Budget
  year (b)</t>
  </si>
  <si>
    <t>Sale of goods and rendering of
  services</t>
  </si>
  <si>
    <t>Net (cost of)/contribution by
  services</t>
  </si>
  <si>
    <t>Surplus/(deficit) attributable to the
  Australian Government</t>
  </si>
  <si>
    <t>Total comprehensive income/(loss)
  attributable to the Australian
  Government</t>
  </si>
  <si>
    <t>Retained surplus (accumulated
  deficit)</t>
  </si>
  <si>
    <t>Retained
earnings
$'000</t>
  </si>
  <si>
    <t>Asset
revaluation
reserve
$'000</t>
  </si>
  <si>
    <t>Contributed
equity/
capital
$'000</t>
  </si>
  <si>
    <t>Total
equity 
$'000</t>
  </si>
  <si>
    <t>Balance carried forward from
  previous period</t>
  </si>
  <si>
    <t>Sub-total transactions with
  owners</t>
  </si>
  <si>
    <t>Closing balance attributable to
  the Australian Government</t>
  </si>
  <si>
    <t>Net cash from/(used by)
  operating activities</t>
  </si>
  <si>
    <t>Proceeds from sales of property,
  plant and equipment</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</si>
  <si>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</si>
  <si>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</si>
  <si>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</si>
  <si>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</si>
  <si>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</si>
  <si>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</si>
  <si>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</si>
  <si>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Funded by capital appropriation -
  DCB (b)</t>
  </si>
  <si>
    <t>Computer
software and
intangibles
$'000</t>
  </si>
  <si>
    <t>Accumulated depreciation/
amortisation and impairment</t>
  </si>
  <si>
    <t>Estimated expenditure on new
  or replacement assets</t>
  </si>
  <si>
    <t>Accumulated depreciation/
  amortisation and impairment</t>
  </si>
  <si>
    <t>2021-22
$'000</t>
  </si>
  <si>
    <t>Total expenses for program 1.1</t>
  </si>
  <si>
    <t>Other
property,
plant and
equipment
$'000</t>
  </si>
  <si>
    <t>Buildings
$'000</t>
  </si>
  <si>
    <t>Total
$'000</t>
  </si>
  <si>
    <t>By purchase - appropriation
  ordinary annual services (b)</t>
  </si>
  <si>
    <t>Departmental Capital Budget (DCB)</t>
  </si>
  <si>
    <t>Depreciation and amortisation (a)</t>
  </si>
  <si>
    <t>All figures shown above are GST exclusive - these may not match figures in the cash flow statement.</t>
  </si>
  <si>
    <t>s74 External Revenue (a)</t>
  </si>
  <si>
    <t>2022-23
$'000</t>
  </si>
  <si>
    <r>
      <t xml:space="preserve">(a) Estimated expenses incurred in relation to receipts retained under section 74 of the </t>
    </r>
    <r>
      <rPr>
        <i/>
        <sz val="7.5"/>
        <rFont val="Arial"/>
        <family val="2"/>
      </rPr>
      <t>PGPA Act 2013.</t>
    </r>
  </si>
  <si>
    <t>Sublease income</t>
  </si>
  <si>
    <t>(b) Applies leases under AASB 16 Leases.</t>
  </si>
  <si>
    <t>Interest payments on lease liability</t>
  </si>
  <si>
    <t>Principal payments on lease liability</t>
  </si>
  <si>
    <t xml:space="preserve">    Departmental appropriation (c)</t>
  </si>
  <si>
    <t xml:space="preserve">    s74 External Revenue (d)</t>
  </si>
  <si>
    <t xml:space="preserve">    Departmental capital budget (e)</t>
  </si>
  <si>
    <t>2023-24
$'000</t>
  </si>
  <si>
    <t>Gross book value - ROU assets</t>
  </si>
  <si>
    <t>By purchase - appropriation ordinary
  annual services - ROU assets</t>
  </si>
  <si>
    <t>Depreciation/amortisation on 
 ROU assets</t>
  </si>
  <si>
    <t>Accumulated depreciation/amortisation and impairment - ROU assets</t>
  </si>
  <si>
    <t>(d) Estimated External Revenue receipts under section 74 of the PGPA Act.</t>
  </si>
  <si>
    <t>Prepared on a Government Finance Statistics (Underlying Cash) basis. Figures displayed as a negative (-) represent a decrease in funds and a positive (+) represent an increase in funds.</t>
  </si>
  <si>
    <t>Total payment measures</t>
  </si>
  <si>
    <t>2023-24 Forward estimate
$'000</t>
  </si>
  <si>
    <t>2024-25
$'000</t>
  </si>
  <si>
    <t>2021-22</t>
  </si>
  <si>
    <t>(b) Includes purchases from current and previous years' Departmental Capital Budgets (DCBs).</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</si>
  <si>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</si>
  <si>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2021-22 Estimated actual
$'000</t>
  </si>
  <si>
    <t>2022-23 Estimate
$'000</t>
  </si>
  <si>
    <t>2022-23</t>
  </si>
  <si>
    <t>Table 1.2:  Entity 2022-23 Budget measures</t>
  </si>
  <si>
    <t>2025-26
$'000</t>
  </si>
  <si>
    <t>2022-23
Budget
$'000</t>
  </si>
  <si>
    <t>2024-25 Forward estimate
$'000</t>
  </si>
  <si>
    <t>2025-26
Forward estimate
$'000</t>
  </si>
  <si>
    <t>Table 3.3:  Departmental statement of changes in equity — summary of movement
(Budget year 2022-23)</t>
  </si>
  <si>
    <t>Opening balance as at 1 July 2022</t>
  </si>
  <si>
    <t>Estimated closing balance as at
  30 June 2023</t>
  </si>
  <si>
    <t>Table 3.6:  Statement of departmental asset movements (Budget year 2022-23)</t>
  </si>
  <si>
    <t>As at 1 July 2022</t>
  </si>
  <si>
    <t>As at 30 June 2023</t>
  </si>
  <si>
    <t>(b) 'Appropriation ordinary annual services' refers to funding provided through Appropriation Bill (No.1) 2022-23 for depreciation/amortisation expenses, Departmental Capital Budget or other operational expenses.</t>
  </si>
  <si>
    <t>Net Cash Operating Surplus/ (Deficit)</t>
  </si>
  <si>
    <t>less: lease principal repayments (b)</t>
  </si>
  <si>
    <t>plus: depreciation/amortisation
  expenses for ROU assets (b)</t>
  </si>
  <si>
    <t>plus: depreciation/amortisation of assets
  funded through appropriations
  (departmental capital budget funding
  and/or equity injections) (a)</t>
  </si>
  <si>
    <t>Total comprehensive income/(loss)
  - as per statement of
  Comprehensive Income</t>
  </si>
  <si>
    <t xml:space="preserve">Part 1: Measures announced since the 2021-22 Mid-Year Economic and Fiscal Outlook (MYEFO)  </t>
  </si>
  <si>
    <t>Table 3.1:  Comprehensive income statement (showing net cost of services) for the period ended
30 June</t>
  </si>
  <si>
    <t>Table 1.1: Australian Bureau of Statistics resource statement - Budget estimates for 2022-23 as at Budget March 2022</t>
  </si>
  <si>
    <t>Outcome 1: Decisions on important matters made by governments, business and the broader community are informed by objective, relevant and trusted official statistics produced through the collection and integration of data, its analysis, and the provision of statistical information.</t>
  </si>
  <si>
    <t>Table 2.1:  Budgeted expenses for Outcome 1</t>
  </si>
  <si>
    <t>(a) 'Appropriation equity' refers to equity injections appropriations provided through Appropriation Bill (No. 2) 2022-23.</t>
  </si>
  <si>
    <t>2021-22 (a) Estimated actual
$'000</t>
  </si>
  <si>
    <t>Annual appropriations - ordinary annual services (b)</t>
  </si>
  <si>
    <t xml:space="preserve">    Prior year appropriations available</t>
  </si>
  <si>
    <t>Annual appropriations - other services - non-operating</t>
  </si>
  <si>
    <t xml:space="preserve">    Prior year appropriations available </t>
  </si>
  <si>
    <t xml:space="preserve">    Equity injection (f)</t>
  </si>
  <si>
    <t>Total resourcing for Australian Bureau of Statistics</t>
  </si>
  <si>
    <t>(b) Appropriation Bill (No.1) 2022-23.</t>
  </si>
  <si>
    <t>Program 1.1: Australian Bureau of Statistics</t>
  </si>
  <si>
    <t xml:space="preserve">(b) Expenses not requiring appropriation in the Budget year are made up of depreciation expenses, amortisation expenses and resources received free of charge. </t>
  </si>
  <si>
    <t xml:space="preserve">(a) Annual appropriation amounts appearing for 2021-22 does not include the Appropriation Bills (No.3) and (No.4) 2021-22, as it had not been enacted at the time of publication. </t>
  </si>
  <si>
    <t>(c) Excludes departmental capital budget (DCB). 2021-22 figure does not include the $5.6m Appropriation Bill (No.3), refer to footnote (a).  2022-23 figure includes supplementation of $1.3m for recognised in 2021-22 but not appropriated in that year.</t>
  </si>
  <si>
    <t xml:space="preserve">(f) Appropriation Bill (No.2) 2022-23.  2022-23 includes supplementation of $0.5m for equity injection recognised in 2021-22 but not appropriated in that year.  2021-22 does not include the $0.4m Appropriation Bill (No.4), refer to footnote (a). </t>
  </si>
  <si>
    <t>Other financial assets</t>
  </si>
  <si>
    <t>Funded Internally by Departmental resources (c)</t>
  </si>
  <si>
    <t>(c) Includes purchases from departmental supplementary appropriation.</t>
  </si>
  <si>
    <t>Assets held for sale</t>
  </si>
  <si>
    <t>(e) Departmental capital budgets are not separately identified in Appropriation Bill (No.1) and form part of ordinary annual services items. Please refer to Table 3.5 for further details. For accounting purposes, this amount has been designated as a 'contribution by owner'.  Annual appropriation amounts appearing for 2021-22 ncluded the s.51 quarantined funding of $3.2m as it had not been signed at the time of publication.</t>
  </si>
  <si>
    <t>(a) Does not include annual finance lease costs.  Includes both current Bill 2 and prior Act 2/4/6 appropriations.</t>
  </si>
  <si>
    <t>Payment measures</t>
  </si>
  <si>
    <t>Commonwealth's Deregulation Agenda</t>
  </si>
  <si>
    <t>Treasury Portfolio – resourcing for Government priorities</t>
  </si>
  <si>
    <t>Departmental payments</t>
  </si>
  <si>
    <t>(a) The Prime Minister and Cabinet is the lead entity for measure titled 'Commonwealth's Deregulation Agenda'.  The full measure description and package details appear in Budget Paper No. 2 under the Prime Minister and Cabinet portfolio.</t>
  </si>
  <si>
    <t>(b) The financial implications for this measure include amounts previously provisioned in the Contingency
Reserve in the 2021-22 MYEFO or earlier Budget updates.</t>
  </si>
  <si>
    <t>Departmental payments (a)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</si>
</sst>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0_-;\-* #,##0_-;_-* &quot;-&quot;_-;_-@_-"/>
    <numFmt numFmtId="43" formatCode="_-* #,##0.00_-;\-* #,##0.00_-;_-* &quot;-&quot;??_-;_-@_-"/>
    <numFmt numFmtId="164" formatCode="_(* #,##0_);_(* \(#,##0\);_(* &quot;-&quot;_);_(@_)"/>
    <numFmt numFmtId="165" formatCode="#,##0_);&quot;(&quot;#,##0&quot;)&quot;;&quot;-&quot;_)"/>
    <numFmt numFmtId="166" formatCode="_(* #,##0_);_(* \(#,##0\);_(* &quot;(x)&quot;_);_(@_)"/>
    <numFmt numFmtId="167" formatCode="_(* #,##0_);_(* \(#,##0\);_(* \-_);_(@_)"/>
  </numFmts>
  <fonts count="25"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i/>
      <sz val="8"/>
      <color indexed="8"/>
      <name val="Arial"/>
      <family val="2"/>
    </font>
    <font>
      <b/>
      <i/>
      <sz val="8"/>
      <color indexed="8"/>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sz val="10"/>
      <color theme="1"/>
      <name val="Arial"/>
      <family val="2"/>
    </font>
    <font>
      <sz val="8"/>
      <color theme="1"/>
      <name val="Arial"/>
      <family val="2"/>
    </font>
    <font>
      <sz val="8"/>
      <color rgb="FF000000"/>
      <name val="Arial"/>
      <family val="2"/>
    </font>
    <font>
      <sz val="8"/>
      <color indexed="8"/>
      <name val="Arial"/>
      <family val="1"/>
      <charset val="1"/>
    </font>
    <font>
      <i/>
      <sz val="7.5"/>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0">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indexed="8"/>
      </bottom>
      <diagonal/>
    </border>
  </borders>
  <cellStyleXfs count="14">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7" fillId="0" borderId="0"/>
    <xf numFmtId="0" fontId="2" fillId="0" borderId="0"/>
    <xf numFmtId="0" fontId="9" fillId="0" borderId="0">
      <alignment vertical="center"/>
    </xf>
    <xf numFmtId="0" fontId="9" fillId="0" borderId="0"/>
    <xf numFmtId="0" fontId="2" fillId="0" borderId="0"/>
    <xf numFmtId="0" fontId="14" fillId="0" borderId="0"/>
    <xf numFmtId="0" fontId="2" fillId="0" borderId="0"/>
    <xf numFmtId="0" fontId="2" fillId="0" borderId="0">
      <alignment vertical="center"/>
    </xf>
    <xf numFmtId="0" fontId="20" fillId="0" borderId="0"/>
  </cellStyleXfs>
  <cellXfs count="257">
    <xf numFmtId="0" fontId="0" fillId="0" borderId="0" xfId="0"/>
    <xf numFmtId="0" fontId="11" fillId="4" borderId="0" xfId="0" applyFont="1" applyFill="1" applyAlignment="1">
      <alignment vertical="top"/>
    </xf>
    <xf numFmtId="0" fontId="6" fillId="4" borderId="0" xfId="0" applyFont="1" applyFill="1" applyAlignment="1"/>
    <xf numFmtId="0" fontId="6" fillId="4" borderId="10" xfId="0" applyFont="1" applyFill="1" applyBorder="1" applyAlignment="1"/>
    <xf numFmtId="0" fontId="12" fillId="4" borderId="9" xfId="0" applyFont="1" applyFill="1" applyBorder="1" applyAlignment="1">
      <alignment horizontal="right" vertical="top"/>
    </xf>
    <xf numFmtId="0" fontId="6" fillId="3" borderId="9" xfId="0" applyFont="1" applyFill="1" applyBorder="1" applyAlignment="1">
      <alignment horizontal="right" vertical="top"/>
    </xf>
    <xf numFmtId="0" fontId="11" fillId="4" borderId="0" xfId="0" applyFont="1" applyFill="1" applyAlignment="1"/>
    <xf numFmtId="165" fontId="12" fillId="4" borderId="0" xfId="0" applyNumberFormat="1" applyFont="1" applyFill="1" applyAlignment="1"/>
    <xf numFmtId="165" fontId="6" fillId="3" borderId="0" xfId="0" applyNumberFormat="1" applyFont="1" applyFill="1" applyAlignment="1"/>
    <xf numFmtId="0" fontId="6" fillId="4" borderId="0" xfId="0" applyFont="1" applyFill="1" applyAlignment="1">
      <alignment horizontal="left"/>
    </xf>
    <xf numFmtId="165" fontId="12" fillId="4" borderId="0" xfId="0" applyNumberFormat="1" applyFont="1" applyFill="1" applyAlignment="1">
      <alignment horizontal="right"/>
    </xf>
    <xf numFmtId="165" fontId="6" fillId="3" borderId="0" xfId="0" applyNumberFormat="1" applyFont="1" applyFill="1" applyAlignment="1">
      <alignment horizontal="right"/>
    </xf>
    <xf numFmtId="0" fontId="6" fillId="4" borderId="0" xfId="0" applyFont="1" applyFill="1" applyBorder="1" applyAlignment="1">
      <alignment horizontal="left"/>
    </xf>
    <xf numFmtId="165" fontId="12" fillId="4" borderId="0" xfId="0" applyNumberFormat="1" applyFont="1" applyFill="1" applyBorder="1" applyAlignment="1">
      <alignment horizontal="right"/>
    </xf>
    <xf numFmtId="165" fontId="6" fillId="3" borderId="0" xfId="0" applyNumberFormat="1" applyFont="1" applyFill="1" applyBorder="1" applyAlignment="1">
      <alignment horizontal="right"/>
    </xf>
    <xf numFmtId="165" fontId="12" fillId="4" borderId="9" xfId="0" applyNumberFormat="1" applyFont="1" applyFill="1" applyBorder="1" applyAlignment="1">
      <alignment horizontal="right"/>
    </xf>
    <xf numFmtId="165" fontId="6" fillId="3" borderId="9" xfId="0" applyNumberFormat="1" applyFont="1" applyFill="1" applyBorder="1" applyAlignment="1">
      <alignment horizontal="right"/>
    </xf>
    <xf numFmtId="165" fontId="13" fillId="4" borderId="9" xfId="0" applyNumberFormat="1" applyFont="1" applyFill="1" applyBorder="1" applyAlignment="1">
      <alignment horizontal="right"/>
    </xf>
    <xf numFmtId="165" fontId="11" fillId="3" borderId="9" xfId="0" applyNumberFormat="1" applyFont="1" applyFill="1" applyBorder="1" applyAlignment="1">
      <alignment horizontal="right"/>
    </xf>
    <xf numFmtId="0" fontId="12" fillId="4" borderId="0" xfId="0" applyFont="1" applyFill="1" applyAlignment="1"/>
    <xf numFmtId="0" fontId="11" fillId="4" borderId="14" xfId="0" applyFont="1" applyFill="1" applyBorder="1" applyAlignment="1"/>
    <xf numFmtId="0" fontId="12" fillId="4" borderId="9" xfId="0" applyFont="1" applyFill="1" applyBorder="1" applyAlignment="1">
      <alignment horizontal="right"/>
    </xf>
    <xf numFmtId="0" fontId="6" fillId="3" borderId="9" xfId="0" applyFont="1" applyFill="1" applyBorder="1" applyAlignment="1">
      <alignment horizontal="right"/>
    </xf>
    <xf numFmtId="165" fontId="12" fillId="4" borderId="14" xfId="0" applyNumberFormat="1" applyFont="1" applyFill="1" applyBorder="1" applyAlignment="1">
      <alignment horizontal="right"/>
    </xf>
    <xf numFmtId="165" fontId="6" fillId="3" borderId="14" xfId="0" applyNumberFormat="1" applyFont="1" applyFill="1" applyBorder="1" applyAlignment="1">
      <alignment horizontal="right"/>
    </xf>
    <xf numFmtId="0" fontId="23" fillId="4" borderId="0" xfId="0" applyFont="1" applyFill="1" applyBorder="1" applyAlignment="1">
      <alignment vertical="top"/>
    </xf>
    <xf numFmtId="0" fontId="6" fillId="4" borderId="0" xfId="0" applyFont="1" applyFill="1" applyBorder="1" applyAlignment="1">
      <alignment vertical="top"/>
    </xf>
    <xf numFmtId="0" fontId="6" fillId="4" borderId="0" xfId="0" applyFont="1" applyFill="1" applyAlignment="1">
      <alignment vertical="top"/>
    </xf>
    <xf numFmtId="0" fontId="3" fillId="0" borderId="0" xfId="4" applyFont="1" applyFill="1" applyBorder="1" applyAlignment="1"/>
    <xf numFmtId="0" fontId="4" fillId="0" borderId="0" xfId="4" applyFont="1" applyFill="1" applyBorder="1" applyAlignment="1"/>
    <xf numFmtId="0" fontId="4" fillId="0" borderId="0" xfId="4" applyFont="1" applyFill="1" applyAlignment="1"/>
    <xf numFmtId="0" fontId="4" fillId="0" borderId="0" xfId="4" applyFont="1" applyAlignment="1"/>
    <xf numFmtId="0" fontId="3" fillId="0" borderId="17" xfId="4" applyFont="1" applyFill="1" applyBorder="1" applyAlignment="1">
      <alignment vertical="center"/>
    </xf>
    <xf numFmtId="0" fontId="0" fillId="0" borderId="17" xfId="0" applyBorder="1" applyAlignment="1"/>
    <xf numFmtId="0" fontId="4" fillId="0" borderId="10" xfId="4" applyFont="1" applyBorder="1" applyAlignment="1"/>
    <xf numFmtId="0" fontId="4" fillId="0" borderId="9" xfId="4" applyFont="1" applyFill="1" applyBorder="1" applyAlignment="1"/>
    <xf numFmtId="0" fontId="4" fillId="3" borderId="9" xfId="4" applyFont="1" applyFill="1" applyBorder="1" applyAlignment="1">
      <alignment horizontal="right"/>
    </xf>
    <xf numFmtId="0" fontId="4" fillId="0" borderId="9" xfId="4" applyFont="1" applyFill="1" applyBorder="1" applyAlignment="1">
      <alignment horizontal="right"/>
    </xf>
    <xf numFmtId="0" fontId="3" fillId="0" borderId="0" xfId="4" applyFont="1" applyAlignment="1"/>
    <xf numFmtId="0" fontId="4" fillId="0" borderId="0" xfId="4" applyFont="1" applyAlignment="1">
      <alignment vertical="top"/>
    </xf>
    <xf numFmtId="167" fontId="4" fillId="3" borderId="0" xfId="4" applyNumberFormat="1" applyFont="1" applyFill="1" applyAlignment="1">
      <alignment horizontal="right"/>
    </xf>
    <xf numFmtId="167" fontId="4" fillId="0" borderId="0" xfId="4" applyNumberFormat="1" applyFont="1" applyAlignment="1">
      <alignment horizontal="right"/>
    </xf>
    <xf numFmtId="0" fontId="4" fillId="0" borderId="0" xfId="4" applyFont="1" applyAlignment="1">
      <alignment horizontal="center" vertical="top"/>
    </xf>
    <xf numFmtId="0" fontId="4" fillId="0" borderId="0" xfId="4" applyFont="1" applyAlignment="1">
      <alignment horizontal="left" vertical="top"/>
    </xf>
    <xf numFmtId="166" fontId="4" fillId="0" borderId="0" xfId="4" applyNumberFormat="1" applyFont="1" applyFill="1" applyBorder="1" applyAlignment="1">
      <alignment horizontal="center"/>
    </xf>
    <xf numFmtId="166" fontId="4" fillId="3" borderId="0" xfId="4" applyNumberFormat="1" applyFont="1" applyFill="1" applyBorder="1" applyAlignment="1">
      <alignment horizontal="right"/>
    </xf>
    <xf numFmtId="166" fontId="4" fillId="0" borderId="0" xfId="4" applyNumberFormat="1" applyFont="1" applyFill="1" applyBorder="1" applyAlignment="1">
      <alignment horizontal="right"/>
    </xf>
    <xf numFmtId="0" fontId="4" fillId="0" borderId="0" xfId="4" applyFont="1" applyFill="1" applyBorder="1" applyAlignment="1">
      <alignment horizontal="left"/>
    </xf>
    <xf numFmtId="41" fontId="4" fillId="3" borderId="0" xfId="4" applyNumberFormat="1" applyFont="1" applyFill="1" applyBorder="1" applyAlignment="1">
      <alignment horizontal="right"/>
    </xf>
    <xf numFmtId="166" fontId="3" fillId="0" borderId="0" xfId="4" applyNumberFormat="1" applyFont="1" applyFill="1" applyBorder="1" applyAlignment="1">
      <alignment horizontal="right"/>
    </xf>
    <xf numFmtId="166" fontId="3" fillId="3" borderId="0" xfId="4" applyNumberFormat="1" applyFont="1" applyFill="1" applyBorder="1" applyAlignment="1">
      <alignment horizontal="right"/>
    </xf>
    <xf numFmtId="41" fontId="3" fillId="3" borderId="0" xfId="4" applyNumberFormat="1" applyFont="1" applyFill="1" applyBorder="1" applyAlignment="1">
      <alignment horizontal="right"/>
    </xf>
    <xf numFmtId="0" fontId="3" fillId="0" borderId="16" xfId="4" applyFont="1" applyFill="1" applyBorder="1" applyAlignment="1"/>
    <xf numFmtId="166" fontId="3" fillId="0" borderId="16" xfId="4" applyNumberFormat="1" applyFont="1" applyFill="1" applyBorder="1" applyAlignment="1">
      <alignment horizontal="right"/>
    </xf>
    <xf numFmtId="166" fontId="3" fillId="3" borderId="17" xfId="4" applyNumberFormat="1" applyFont="1" applyFill="1" applyBorder="1" applyAlignment="1">
      <alignment horizontal="right"/>
    </xf>
    <xf numFmtId="166" fontId="3" fillId="0" borderId="17" xfId="4" applyNumberFormat="1" applyFont="1" applyFill="1" applyBorder="1" applyAlignment="1">
      <alignment horizontal="right"/>
    </xf>
    <xf numFmtId="41" fontId="3" fillId="3" borderId="17" xfId="4" applyNumberFormat="1" applyFont="1" applyFill="1" applyBorder="1" applyAlignment="1">
      <alignment horizontal="right"/>
    </xf>
    <xf numFmtId="0" fontId="22" fillId="0" borderId="0" xfId="0" applyFont="1" applyBorder="1" applyAlignment="1"/>
    <xf numFmtId="165" fontId="11" fillId="0" borderId="0" xfId="7" applyNumberFormat="1" applyFont="1" applyBorder="1" applyAlignment="1">
      <alignment vertical="center"/>
    </xf>
    <xf numFmtId="165" fontId="6" fillId="0" borderId="0" xfId="7" applyNumberFormat="1" applyFont="1" applyBorder="1" applyAlignment="1">
      <alignment vertical="center"/>
    </xf>
    <xf numFmtId="165" fontId="4" fillId="0" borderId="0" xfId="7" applyNumberFormat="1" applyFont="1" applyAlignment="1">
      <alignment vertical="center"/>
    </xf>
    <xf numFmtId="165" fontId="4" fillId="0" borderId="0" xfId="7" applyNumberFormat="1" applyFont="1" applyBorder="1" applyAlignment="1">
      <alignment vertical="center"/>
    </xf>
    <xf numFmtId="165" fontId="11" fillId="0" borderId="10" xfId="7" applyNumberFormat="1" applyFont="1" applyBorder="1" applyAlignment="1">
      <alignment vertical="center"/>
    </xf>
    <xf numFmtId="165" fontId="11" fillId="0" borderId="9" xfId="7" applyNumberFormat="1" applyFont="1" applyBorder="1" applyAlignment="1">
      <alignment vertical="center"/>
    </xf>
    <xf numFmtId="165" fontId="4" fillId="0" borderId="9" xfId="4" applyNumberFormat="1" applyFont="1" applyBorder="1" applyAlignment="1">
      <alignment horizontal="right" vertical="top"/>
    </xf>
    <xf numFmtId="165" fontId="4" fillId="3" borderId="9" xfId="4" applyNumberFormat="1" applyFont="1" applyFill="1" applyBorder="1" applyAlignment="1">
      <alignment horizontal="right" vertical="top"/>
    </xf>
    <xf numFmtId="165" fontId="3" fillId="3" borderId="10" xfId="3" applyNumberFormat="1" applyFont="1" applyFill="1" applyBorder="1" applyAlignment="1">
      <alignment vertical="center"/>
    </xf>
    <xf numFmtId="165" fontId="4" fillId="4" borderId="0" xfId="7" applyNumberFormat="1" applyFont="1" applyFill="1" applyBorder="1" applyAlignment="1">
      <alignment horizontal="left"/>
    </xf>
    <xf numFmtId="165" fontId="6" fillId="0" borderId="0" xfId="1" applyNumberFormat="1" applyFont="1" applyFill="1" applyBorder="1" applyAlignment="1">
      <alignment horizontal="right" vertical="center"/>
    </xf>
    <xf numFmtId="165" fontId="4" fillId="3" borderId="0" xfId="7" applyNumberFormat="1" applyFont="1" applyFill="1" applyBorder="1" applyAlignment="1">
      <alignment horizontal="right" vertical="center"/>
    </xf>
    <xf numFmtId="165" fontId="6" fillId="0" borderId="0" xfId="1" applyNumberFormat="1" applyFont="1" applyFill="1" applyBorder="1" applyAlignment="1">
      <alignment horizontal="right"/>
    </xf>
    <xf numFmtId="165" fontId="4" fillId="3" borderId="0" xfId="7" applyNumberFormat="1" applyFont="1" applyFill="1" applyBorder="1" applyAlignment="1">
      <alignment horizontal="right"/>
    </xf>
    <xf numFmtId="165" fontId="4" fillId="0" borderId="0" xfId="7" applyNumberFormat="1" applyFont="1" applyBorder="1" applyAlignment="1"/>
    <xf numFmtId="165" fontId="4" fillId="0" borderId="0" xfId="7" applyNumberFormat="1" applyFont="1" applyBorder="1" applyAlignment="1">
      <alignment horizontal="left"/>
    </xf>
    <xf numFmtId="165" fontId="3" fillId="0" borderId="0" xfId="7" applyNumberFormat="1" applyFont="1" applyBorder="1" applyAlignment="1">
      <alignment horizontal="right" vertical="center"/>
    </xf>
    <xf numFmtId="165" fontId="6" fillId="0" borderId="6" xfId="1" applyNumberFormat="1" applyFont="1" applyFill="1" applyBorder="1" applyAlignment="1">
      <alignment horizontal="right"/>
    </xf>
    <xf numFmtId="165" fontId="4" fillId="3" borderId="6" xfId="7" applyNumberFormat="1" applyFont="1" applyFill="1" applyBorder="1" applyAlignment="1">
      <alignment horizontal="right"/>
    </xf>
    <xf numFmtId="165" fontId="4" fillId="0" borderId="6" xfId="7" applyNumberFormat="1" applyFont="1" applyBorder="1" applyAlignment="1"/>
    <xf numFmtId="165" fontId="3" fillId="0" borderId="7" xfId="3" applyNumberFormat="1" applyFont="1" applyBorder="1" applyAlignment="1">
      <alignment horizontal="left" vertical="center"/>
    </xf>
    <xf numFmtId="165" fontId="11" fillId="0" borderId="7" xfId="1" applyNumberFormat="1" applyFont="1" applyFill="1" applyBorder="1" applyAlignment="1">
      <alignment horizontal="right"/>
    </xf>
    <xf numFmtId="165" fontId="11" fillId="3" borderId="7" xfId="1" applyNumberFormat="1" applyFont="1" applyFill="1" applyBorder="1" applyAlignment="1">
      <alignment horizontal="right"/>
    </xf>
    <xf numFmtId="165" fontId="3" fillId="0" borderId="7" xfId="7" applyNumberFormat="1" applyFont="1" applyBorder="1" applyAlignment="1"/>
    <xf numFmtId="165" fontId="3" fillId="0" borderId="0" xfId="7" applyNumberFormat="1" applyFont="1" applyAlignment="1">
      <alignment vertical="center"/>
    </xf>
    <xf numFmtId="165" fontId="11" fillId="0" borderId="0" xfId="3" applyNumberFormat="1" applyFont="1" applyFill="1" applyBorder="1" applyAlignment="1">
      <alignment horizontal="left" vertical="center"/>
    </xf>
    <xf numFmtId="165" fontId="11" fillId="0" borderId="0" xfId="1" applyNumberFormat="1" applyFont="1" applyFill="1" applyBorder="1" applyAlignment="1">
      <alignment horizontal="right" vertical="center"/>
    </xf>
    <xf numFmtId="165" fontId="3" fillId="0" borderId="0" xfId="7" applyNumberFormat="1" applyFont="1" applyFill="1" applyBorder="1" applyAlignment="1">
      <alignment vertical="center"/>
    </xf>
    <xf numFmtId="165" fontId="6" fillId="0" borderId="3" xfId="7" applyNumberFormat="1" applyFont="1" applyBorder="1" applyAlignment="1">
      <alignment vertical="center"/>
    </xf>
    <xf numFmtId="165" fontId="4" fillId="0" borderId="9" xfId="12" applyNumberFormat="1" applyFont="1" applyFill="1" applyBorder="1" applyAlignment="1">
      <alignment horizontal="right" vertical="center"/>
    </xf>
    <xf numFmtId="165" fontId="4" fillId="3" borderId="9" xfId="12" applyNumberFormat="1" applyFont="1" applyFill="1" applyBorder="1" applyAlignment="1">
      <alignment horizontal="right" vertical="center"/>
    </xf>
    <xf numFmtId="165" fontId="11" fillId="0" borderId="4" xfId="7" applyNumberFormat="1" applyFont="1" applyBorder="1" applyAlignment="1">
      <alignment vertical="center"/>
    </xf>
    <xf numFmtId="165" fontId="6" fillId="0" borderId="9" xfId="1" applyNumberFormat="1" applyFont="1" applyFill="1" applyBorder="1" applyAlignment="1">
      <alignment horizontal="right" vertical="center"/>
    </xf>
    <xf numFmtId="165" fontId="6" fillId="3" borderId="9" xfId="1" applyNumberFormat="1" applyFont="1" applyFill="1" applyBorder="1" applyAlignment="1">
      <alignment horizontal="right" vertical="center"/>
    </xf>
    <xf numFmtId="165" fontId="10" fillId="0" borderId="0" xfId="4" applyNumberFormat="1" applyFont="1" applyBorder="1" applyAlignment="1">
      <alignment vertical="top"/>
    </xf>
    <xf numFmtId="165" fontId="11" fillId="0" borderId="0" xfId="9" applyNumberFormat="1" applyFont="1" applyBorder="1" applyAlignment="1">
      <alignment vertical="center"/>
    </xf>
    <xf numFmtId="165" fontId="6" fillId="0" borderId="0" xfId="9" applyNumberFormat="1" applyFont="1" applyAlignment="1">
      <alignment vertical="center"/>
    </xf>
    <xf numFmtId="165" fontId="3" fillId="0" borderId="10" xfId="9" applyNumberFormat="1" applyFont="1" applyFill="1" applyBorder="1" applyAlignment="1">
      <alignment vertical="top"/>
    </xf>
    <xf numFmtId="165" fontId="3" fillId="0" borderId="0" xfId="9" applyNumberFormat="1" applyFont="1" applyFill="1" applyBorder="1" applyAlignment="1">
      <alignment vertical="top"/>
    </xf>
    <xf numFmtId="165" fontId="4" fillId="0" borderId="0" xfId="9" applyNumberFormat="1" applyFont="1" applyFill="1" applyBorder="1" applyAlignment="1">
      <alignment horizontal="right" vertical="top"/>
    </xf>
    <xf numFmtId="165" fontId="3" fillId="3" borderId="0" xfId="9" applyNumberFormat="1" applyFont="1" applyFill="1" applyBorder="1" applyAlignment="1">
      <alignment horizontal="right" vertical="top"/>
    </xf>
    <xf numFmtId="165" fontId="3" fillId="0" borderId="0" xfId="9" applyNumberFormat="1" applyFont="1" applyFill="1" applyBorder="1" applyAlignment="1">
      <alignment horizontal="right" vertical="top"/>
    </xf>
    <xf numFmtId="165" fontId="4" fillId="0" borderId="0" xfId="9" applyNumberFormat="1" applyFont="1" applyFill="1" applyBorder="1" applyAlignment="1">
      <alignment horizontal="left"/>
    </xf>
    <xf numFmtId="165" fontId="4" fillId="0" borderId="0" xfId="9" applyNumberFormat="1" applyFont="1" applyFill="1" applyBorder="1" applyAlignment="1">
      <alignment horizontal="right"/>
    </xf>
    <xf numFmtId="165" fontId="4" fillId="3" borderId="0" xfId="9" applyNumberFormat="1" applyFont="1" applyFill="1" applyBorder="1" applyAlignment="1">
      <alignment horizontal="right"/>
    </xf>
    <xf numFmtId="165" fontId="3" fillId="0" borderId="2" xfId="9" applyNumberFormat="1" applyFont="1" applyFill="1" applyBorder="1" applyAlignment="1">
      <alignment horizontal="right"/>
    </xf>
    <xf numFmtId="165" fontId="3" fillId="3" borderId="2" xfId="9" applyNumberFormat="1" applyFont="1" applyFill="1" applyBorder="1" applyAlignment="1">
      <alignment horizontal="right"/>
    </xf>
    <xf numFmtId="165" fontId="11" fillId="0" borderId="0" xfId="9" applyNumberFormat="1" applyFont="1" applyAlignment="1">
      <alignment vertical="center"/>
    </xf>
    <xf numFmtId="165" fontId="3" fillId="3" borderId="0" xfId="9" applyNumberFormat="1" applyFont="1" applyFill="1" applyBorder="1" applyAlignment="1">
      <alignment horizontal="right"/>
    </xf>
    <xf numFmtId="165" fontId="3" fillId="0" borderId="0" xfId="9" applyNumberFormat="1" applyFont="1" applyFill="1" applyBorder="1" applyAlignment="1">
      <alignment horizontal="right"/>
    </xf>
    <xf numFmtId="165" fontId="3" fillId="0" borderId="0" xfId="9" applyNumberFormat="1" applyFont="1" applyFill="1" applyBorder="1" applyAlignment="1">
      <alignment horizontal="left" vertical="top"/>
    </xf>
    <xf numFmtId="165" fontId="11" fillId="0" borderId="0" xfId="9" applyNumberFormat="1" applyFont="1" applyFill="1" applyAlignment="1">
      <alignment horizontal="left" vertical="top"/>
    </xf>
    <xf numFmtId="165" fontId="3" fillId="0" borderId="8" xfId="9" applyNumberFormat="1" applyFont="1" applyFill="1" applyBorder="1" applyAlignment="1">
      <alignment horizontal="right"/>
    </xf>
    <xf numFmtId="165" fontId="3" fillId="3" borderId="8" xfId="9" applyNumberFormat="1" applyFont="1" applyFill="1" applyBorder="1" applyAlignment="1">
      <alignment horizontal="right"/>
    </xf>
    <xf numFmtId="165" fontId="4" fillId="0" borderId="8" xfId="9" applyNumberFormat="1" applyFont="1" applyFill="1" applyBorder="1" applyAlignment="1">
      <alignment horizontal="right"/>
    </xf>
    <xf numFmtId="165" fontId="4" fillId="3" borderId="8" xfId="9" applyNumberFormat="1" applyFont="1" applyFill="1" applyBorder="1" applyAlignment="1">
      <alignment horizontal="right"/>
    </xf>
    <xf numFmtId="165" fontId="6" fillId="0" borderId="0" xfId="9" applyNumberFormat="1" applyFont="1" applyBorder="1" applyAlignment="1">
      <alignment vertical="center"/>
    </xf>
    <xf numFmtId="165" fontId="3" fillId="0" borderId="8" xfId="9" applyNumberFormat="1" applyFont="1" applyFill="1" applyBorder="1" applyAlignment="1">
      <alignment horizontal="left" vertical="top"/>
    </xf>
    <xf numFmtId="165" fontId="4" fillId="0" borderId="0" xfId="9" applyNumberFormat="1" applyFont="1" applyFill="1" applyBorder="1" applyAlignment="1"/>
    <xf numFmtId="165" fontId="11" fillId="0" borderId="0" xfId="0" applyNumberFormat="1" applyFont="1" applyFill="1" applyBorder="1" applyAlignment="1">
      <alignment vertical="center"/>
    </xf>
    <xf numFmtId="165" fontId="4" fillId="0" borderId="0" xfId="0" applyNumberFormat="1" applyFont="1" applyFill="1" applyBorder="1" applyAlignment="1">
      <alignment horizontal="right"/>
    </xf>
    <xf numFmtId="165" fontId="3" fillId="0" borderId="0" xfId="0" applyNumberFormat="1" applyFont="1" applyFill="1" applyBorder="1" applyAlignment="1">
      <alignment horizontal="right"/>
    </xf>
    <xf numFmtId="165" fontId="4" fillId="0" borderId="10" xfId="0" applyNumberFormat="1" applyFont="1" applyFill="1" applyBorder="1" applyAlignment="1"/>
    <xf numFmtId="165" fontId="11" fillId="0" borderId="0" xfId="0" applyNumberFormat="1" applyFont="1" applyFill="1" applyBorder="1" applyAlignment="1">
      <alignment horizontal="left" vertical="top"/>
    </xf>
    <xf numFmtId="165" fontId="11" fillId="0" borderId="0" xfId="0" applyNumberFormat="1" applyFont="1" applyFill="1" applyBorder="1" applyAlignment="1">
      <alignment horizontal="right"/>
    </xf>
    <xf numFmtId="165" fontId="11" fillId="3" borderId="0" xfId="0" applyNumberFormat="1" applyFont="1" applyFill="1" applyBorder="1" applyAlignment="1">
      <alignment horizontal="right"/>
    </xf>
    <xf numFmtId="165" fontId="6" fillId="0" borderId="0" xfId="9" applyNumberFormat="1" applyFont="1" applyFill="1" applyAlignment="1">
      <alignment horizontal="left"/>
    </xf>
    <xf numFmtId="165" fontId="4" fillId="3" borderId="0" xfId="0" applyNumberFormat="1" applyFont="1" applyFill="1" applyBorder="1" applyAlignment="1">
      <alignment horizontal="right"/>
    </xf>
    <xf numFmtId="165" fontId="11" fillId="0" borderId="8" xfId="0" applyNumberFormat="1" applyFont="1" applyFill="1" applyBorder="1" applyAlignment="1">
      <alignment horizontal="left" vertical="center"/>
    </xf>
    <xf numFmtId="165" fontId="3" fillId="0" borderId="2" xfId="0" applyNumberFormat="1" applyFont="1" applyFill="1" applyBorder="1" applyAlignment="1">
      <alignment horizontal="right"/>
    </xf>
    <xf numFmtId="165" fontId="3" fillId="3" borderId="2" xfId="0" applyNumberFormat="1" applyFont="1" applyFill="1" applyBorder="1" applyAlignment="1">
      <alignment horizontal="right"/>
    </xf>
    <xf numFmtId="165" fontId="6" fillId="4" borderId="0" xfId="0" applyNumberFormat="1" applyFont="1" applyFill="1" applyBorder="1" applyAlignment="1">
      <alignment vertical="top"/>
    </xf>
    <xf numFmtId="165" fontId="6" fillId="0" borderId="0" xfId="0" applyNumberFormat="1" applyFont="1" applyFill="1" applyBorder="1" applyAlignment="1">
      <alignment vertical="top"/>
    </xf>
    <xf numFmtId="165" fontId="6" fillId="0" borderId="0" xfId="0" applyNumberFormat="1" applyFont="1" applyFill="1" applyBorder="1" applyAlignment="1">
      <alignment horizontal="left" vertical="top"/>
    </xf>
    <xf numFmtId="165" fontId="6" fillId="0" borderId="0" xfId="9" applyNumberFormat="1" applyFont="1" applyFill="1" applyAlignment="1">
      <alignment vertical="center"/>
    </xf>
    <xf numFmtId="0" fontId="3" fillId="0" borderId="0" xfId="3" applyAlignment="1"/>
    <xf numFmtId="0" fontId="6" fillId="0" borderId="0" xfId="9" applyFont="1" applyAlignment="1">
      <alignment vertical="center"/>
    </xf>
    <xf numFmtId="165" fontId="3" fillId="0" borderId="10" xfId="9" applyNumberFormat="1" applyFont="1" applyBorder="1" applyAlignment="1">
      <alignment vertical="top"/>
    </xf>
    <xf numFmtId="165" fontId="2" fillId="0" borderId="0" xfId="4" applyNumberFormat="1" applyAlignment="1"/>
    <xf numFmtId="0" fontId="11" fillId="0" borderId="0" xfId="3" applyFont="1" applyAlignment="1">
      <alignment vertical="center"/>
    </xf>
    <xf numFmtId="3" fontId="6" fillId="0" borderId="0" xfId="1" applyNumberFormat="1" applyFont="1" applyBorder="1" applyAlignment="1">
      <alignment vertical="center"/>
    </xf>
    <xf numFmtId="3" fontId="6" fillId="3" borderId="0" xfId="1" applyNumberFormat="1" applyFont="1" applyFill="1" applyBorder="1" applyAlignment="1">
      <alignment vertical="center"/>
    </xf>
    <xf numFmtId="3" fontId="6" fillId="0" borderId="0" xfId="1" applyNumberFormat="1" applyFont="1" applyBorder="1" applyAlignment="1">
      <alignment horizontal="right"/>
    </xf>
    <xf numFmtId="3" fontId="6" fillId="3" borderId="0" xfId="1" applyNumberFormat="1" applyFont="1" applyFill="1" applyBorder="1" applyAlignment="1">
      <alignment horizontal="right"/>
    </xf>
    <xf numFmtId="0" fontId="6" fillId="0" borderId="0" xfId="9" applyFont="1" applyAlignment="1">
      <alignment horizontal="left"/>
    </xf>
    <xf numFmtId="165" fontId="4" fillId="0" borderId="0" xfId="9" applyNumberFormat="1" applyFont="1" applyAlignment="1">
      <alignment horizontal="left"/>
    </xf>
    <xf numFmtId="0" fontId="13" fillId="0" borderId="0" xfId="9" applyFont="1" applyAlignment="1">
      <alignment vertical="center"/>
    </xf>
    <xf numFmtId="164" fontId="13" fillId="0" borderId="5" xfId="1" applyNumberFormat="1" applyFont="1" applyBorder="1" applyAlignment="1">
      <alignment horizontal="right"/>
    </xf>
    <xf numFmtId="164" fontId="13" fillId="3" borderId="5" xfId="1" applyNumberFormat="1" applyFont="1" applyFill="1" applyBorder="1" applyAlignment="1">
      <alignment horizontal="right"/>
    </xf>
    <xf numFmtId="0" fontId="13" fillId="0" borderId="0" xfId="3" applyFont="1" applyAlignment="1">
      <alignment vertical="center"/>
    </xf>
    <xf numFmtId="0" fontId="4" fillId="0" borderId="0" xfId="9" applyFont="1" applyAlignment="1">
      <alignment horizontal="left"/>
    </xf>
    <xf numFmtId="3" fontId="6" fillId="0" borderId="5" xfId="1" applyNumberFormat="1" applyFont="1" applyBorder="1" applyAlignment="1">
      <alignment horizontal="right"/>
    </xf>
    <xf numFmtId="3" fontId="6" fillId="3" borderId="5" xfId="1" applyNumberFormat="1" applyFont="1" applyFill="1" applyBorder="1" applyAlignment="1">
      <alignment horizontal="right"/>
    </xf>
    <xf numFmtId="0" fontId="11" fillId="0" borderId="0" xfId="9" applyFont="1" applyAlignment="1">
      <alignment vertical="center"/>
    </xf>
    <xf numFmtId="0" fontId="11" fillId="0" borderId="0" xfId="3" applyFont="1" applyAlignment="1">
      <alignment horizontal="left" vertical="center"/>
    </xf>
    <xf numFmtId="165" fontId="6" fillId="0" borderId="0" xfId="3" applyNumberFormat="1" applyFont="1" applyAlignment="1">
      <alignment horizontal="left"/>
    </xf>
    <xf numFmtId="0" fontId="6" fillId="0" borderId="0" xfId="3" applyFont="1" applyAlignment="1">
      <alignment horizontal="left"/>
    </xf>
    <xf numFmtId="0" fontId="13" fillId="0" borderId="0" xfId="3" applyFont="1" applyAlignment="1">
      <alignment horizontal="left" vertical="center"/>
    </xf>
    <xf numFmtId="164" fontId="11" fillId="0" borderId="2" xfId="1" applyNumberFormat="1" applyFont="1" applyBorder="1" applyAlignment="1">
      <alignment horizontal="right"/>
    </xf>
    <xf numFmtId="164" fontId="11" fillId="3" borderId="2" xfId="1" applyNumberFormat="1" applyFont="1" applyFill="1" applyBorder="1" applyAlignment="1">
      <alignment horizontal="right"/>
    </xf>
    <xf numFmtId="0" fontId="3" fillId="0" borderId="18" xfId="3" applyBorder="1" applyAlignment="1">
      <alignment horizontal="left" vertical="center"/>
    </xf>
    <xf numFmtId="164" fontId="11" fillId="0" borderId="18" xfId="1" applyNumberFormat="1" applyFont="1" applyBorder="1" applyAlignment="1">
      <alignment horizontal="right"/>
    </xf>
    <xf numFmtId="164" fontId="11" fillId="3" borderId="18" xfId="1" applyNumberFormat="1" applyFont="1" applyFill="1" applyBorder="1" applyAlignment="1">
      <alignment horizontal="right"/>
    </xf>
    <xf numFmtId="165" fontId="11" fillId="0" borderId="0" xfId="3" applyNumberFormat="1" applyFont="1" applyAlignment="1">
      <alignment horizontal="left" vertical="center"/>
    </xf>
    <xf numFmtId="165" fontId="6" fillId="0" borderId="0" xfId="1" applyNumberFormat="1" applyFont="1" applyBorder="1" applyAlignment="1">
      <alignment horizontal="right"/>
    </xf>
    <xf numFmtId="165" fontId="6" fillId="3" borderId="0" xfId="1" applyNumberFormat="1" applyFont="1" applyFill="1" applyBorder="1" applyAlignment="1">
      <alignment horizontal="right"/>
    </xf>
    <xf numFmtId="165" fontId="6" fillId="0" borderId="0" xfId="9" applyNumberFormat="1" applyFont="1" applyAlignment="1">
      <alignment horizontal="left" vertical="center"/>
    </xf>
    <xf numFmtId="165" fontId="6" fillId="0" borderId="0" xfId="3" applyNumberFormat="1" applyFont="1" applyAlignment="1">
      <alignment horizontal="left" vertical="center"/>
    </xf>
    <xf numFmtId="165" fontId="13" fillId="0" borderId="0" xfId="3" applyNumberFormat="1" applyFont="1" applyAlignment="1">
      <alignment horizontal="left" vertical="center"/>
    </xf>
    <xf numFmtId="165" fontId="13" fillId="0" borderId="5" xfId="1" applyNumberFormat="1" applyFont="1" applyBorder="1" applyAlignment="1">
      <alignment horizontal="right"/>
    </xf>
    <xf numFmtId="165" fontId="13" fillId="3" borderId="5" xfId="1" applyNumberFormat="1" applyFont="1" applyFill="1" applyBorder="1" applyAlignment="1">
      <alignment horizontal="right"/>
    </xf>
    <xf numFmtId="165" fontId="13" fillId="0" borderId="0" xfId="9" applyNumberFormat="1" applyFont="1" applyAlignment="1">
      <alignment vertical="center"/>
    </xf>
    <xf numFmtId="165" fontId="11" fillId="0" borderId="19" xfId="9" applyNumberFormat="1" applyFont="1" applyBorder="1" applyAlignment="1">
      <alignment vertical="center"/>
    </xf>
    <xf numFmtId="165" fontId="11" fillId="0" borderId="19" xfId="1" applyNumberFormat="1" applyFont="1" applyBorder="1" applyAlignment="1">
      <alignment horizontal="right"/>
    </xf>
    <xf numFmtId="165" fontId="11" fillId="3" borderId="19" xfId="1" applyNumberFormat="1" applyFont="1" applyFill="1" applyBorder="1" applyAlignment="1">
      <alignment horizontal="right"/>
    </xf>
    <xf numFmtId="0" fontId="21" fillId="0" borderId="3" xfId="0" applyFont="1" applyBorder="1" applyAlignment="1">
      <alignment vertical="top"/>
    </xf>
    <xf numFmtId="0" fontId="21" fillId="0" borderId="3" xfId="0" applyFont="1" applyBorder="1" applyAlignment="1"/>
    <xf numFmtId="165" fontId="6" fillId="0" borderId="0" xfId="9" applyNumberFormat="1" applyFont="1" applyAlignment="1">
      <alignment vertical="top"/>
    </xf>
    <xf numFmtId="165" fontId="6" fillId="0" borderId="10" xfId="9" applyNumberFormat="1" applyFont="1" applyFill="1" applyBorder="1" applyAlignment="1">
      <alignment horizontal="right" vertical="center"/>
    </xf>
    <xf numFmtId="165" fontId="6" fillId="0" borderId="11" xfId="9" applyNumberFormat="1" applyFont="1" applyFill="1" applyBorder="1" applyAlignment="1">
      <alignment horizontal="right" vertical="top"/>
    </xf>
    <xf numFmtId="165" fontId="6" fillId="0" borderId="0" xfId="9" applyNumberFormat="1" applyFont="1" applyBorder="1" applyAlignment="1">
      <alignment horizontal="right" vertical="center"/>
    </xf>
    <xf numFmtId="165" fontId="11" fillId="0" borderId="0" xfId="9" applyNumberFormat="1" applyFont="1" applyFill="1" applyBorder="1" applyAlignment="1">
      <alignment horizontal="left" vertical="center"/>
    </xf>
    <xf numFmtId="165" fontId="6" fillId="0" borderId="0" xfId="1" applyNumberFormat="1" applyFont="1" applyBorder="1" applyAlignment="1">
      <alignment vertical="center"/>
    </xf>
    <xf numFmtId="165" fontId="6" fillId="0" borderId="0" xfId="9" applyNumberFormat="1" applyFont="1" applyAlignment="1">
      <alignment horizontal="right" vertical="center"/>
    </xf>
    <xf numFmtId="165" fontId="6" fillId="0" borderId="0" xfId="9" applyNumberFormat="1" applyFont="1" applyFill="1" applyBorder="1" applyAlignment="1">
      <alignment horizontal="left"/>
    </xf>
    <xf numFmtId="165" fontId="13" fillId="0" borderId="0" xfId="9" applyNumberFormat="1" applyFont="1" applyFill="1" applyBorder="1" applyAlignment="1">
      <alignment horizontal="left" vertical="center"/>
    </xf>
    <xf numFmtId="165" fontId="11" fillId="0" borderId="0" xfId="9" applyNumberFormat="1" applyFont="1" applyBorder="1" applyAlignment="1">
      <alignment horizontal="left" vertical="center"/>
    </xf>
    <xf numFmtId="165" fontId="13" fillId="0" borderId="3" xfId="1" applyNumberFormat="1" applyFont="1" applyBorder="1" applyAlignment="1">
      <alignment horizontal="right"/>
    </xf>
    <xf numFmtId="165" fontId="6" fillId="0" borderId="0" xfId="0" applyNumberFormat="1" applyFont="1" applyFill="1" applyBorder="1" applyAlignment="1">
      <alignment horizontal="left"/>
    </xf>
    <xf numFmtId="165" fontId="6" fillId="0" borderId="0" xfId="2" applyNumberFormat="1" applyFont="1" applyBorder="1" applyAlignment="1">
      <alignment horizontal="right"/>
    </xf>
    <xf numFmtId="165" fontId="0" fillId="0" borderId="0" xfId="0" applyNumberFormat="1" applyAlignment="1"/>
    <xf numFmtId="165" fontId="13" fillId="0" borderId="0" xfId="9" applyNumberFormat="1" applyFont="1" applyBorder="1" applyAlignment="1">
      <alignment vertical="center"/>
    </xf>
    <xf numFmtId="165" fontId="11" fillId="0" borderId="2" xfId="1" applyNumberFormat="1" applyFont="1" applyBorder="1" applyAlignment="1">
      <alignment horizontal="right"/>
    </xf>
    <xf numFmtId="165" fontId="11" fillId="0" borderId="4" xfId="9" applyNumberFormat="1" applyFont="1" applyBorder="1" applyAlignment="1">
      <alignment horizontal="left" vertical="center"/>
    </xf>
    <xf numFmtId="165" fontId="11" fillId="0" borderId="8" xfId="1" applyNumberFormat="1" applyFont="1" applyBorder="1" applyAlignment="1">
      <alignment horizontal="right"/>
    </xf>
    <xf numFmtId="165" fontId="6" fillId="0" borderId="0" xfId="9" applyNumberFormat="1" applyFont="1" applyBorder="1" applyAlignment="1">
      <alignment vertical="top"/>
    </xf>
    <xf numFmtId="165" fontId="11" fillId="0" borderId="0" xfId="3" applyNumberFormat="1" applyFont="1" applyBorder="1" applyAlignment="1">
      <alignment horizontal="left" vertical="center"/>
    </xf>
    <xf numFmtId="165" fontId="6" fillId="3" borderId="0" xfId="1" applyNumberFormat="1" applyFont="1" applyFill="1" applyBorder="1" applyAlignment="1">
      <alignment vertical="center"/>
    </xf>
    <xf numFmtId="165" fontId="11" fillId="0" borderId="0" xfId="3" applyNumberFormat="1" applyFont="1" applyBorder="1" applyAlignment="1">
      <alignment vertical="center"/>
    </xf>
    <xf numFmtId="165" fontId="6" fillId="0" borderId="0" xfId="9" applyNumberFormat="1" applyFont="1" applyBorder="1" applyAlignment="1">
      <alignment horizontal="left"/>
    </xf>
    <xf numFmtId="165" fontId="4" fillId="0" borderId="0" xfId="9" applyNumberFormat="1" applyFont="1" applyBorder="1" applyAlignment="1">
      <alignment horizontal="left"/>
    </xf>
    <xf numFmtId="165" fontId="13" fillId="0" borderId="0" xfId="3" applyNumberFormat="1" applyFont="1" applyBorder="1" applyAlignment="1">
      <alignment vertical="center"/>
    </xf>
    <xf numFmtId="165" fontId="13" fillId="3" borderId="3" xfId="1" applyNumberFormat="1" applyFont="1" applyFill="1" applyBorder="1" applyAlignment="1">
      <alignment horizontal="right"/>
    </xf>
    <xf numFmtId="165" fontId="11" fillId="3" borderId="2" xfId="1" applyNumberFormat="1" applyFont="1" applyFill="1" applyBorder="1" applyAlignment="1">
      <alignment horizontal="right"/>
    </xf>
    <xf numFmtId="165" fontId="11" fillId="3" borderId="8" xfId="1" applyNumberFormat="1" applyFont="1" applyFill="1" applyBorder="1" applyAlignment="1">
      <alignment horizontal="right"/>
    </xf>
    <xf numFmtId="165" fontId="11" fillId="0" borderId="4" xfId="1" applyNumberFormat="1" applyFont="1" applyBorder="1" applyAlignment="1">
      <alignment horizontal="right"/>
    </xf>
    <xf numFmtId="165" fontId="11" fillId="3" borderId="4" xfId="1" applyNumberFormat="1" applyFont="1" applyFill="1" applyBorder="1" applyAlignment="1">
      <alignment horizontal="right"/>
    </xf>
    <xf numFmtId="165" fontId="11" fillId="0" borderId="12" xfId="3" applyNumberFormat="1" applyFont="1" applyBorder="1" applyAlignment="1">
      <alignment horizontal="left" vertical="center"/>
    </xf>
    <xf numFmtId="165" fontId="11" fillId="0" borderId="13" xfId="1" applyNumberFormat="1" applyFont="1" applyBorder="1" applyAlignment="1">
      <alignment horizontal="right"/>
    </xf>
    <xf numFmtId="165" fontId="11" fillId="3" borderId="13" xfId="1" applyNumberFormat="1" applyFont="1" applyFill="1" applyBorder="1" applyAlignment="1">
      <alignment horizontal="right"/>
    </xf>
    <xf numFmtId="0" fontId="21" fillId="0" borderId="0" xfId="0" applyFont="1" applyBorder="1" applyAlignment="1"/>
    <xf numFmtId="165" fontId="3" fillId="0" borderId="0" xfId="5" applyNumberFormat="1" applyFont="1" applyFill="1" applyAlignment="1">
      <alignment vertical="top"/>
    </xf>
    <xf numFmtId="165" fontId="4" fillId="0" borderId="0" xfId="5" applyNumberFormat="1" applyFont="1" applyFill="1" applyAlignment="1"/>
    <xf numFmtId="165" fontId="4" fillId="2" borderId="0" xfId="5" applyNumberFormat="1" applyFont="1" applyFill="1" applyAlignment="1"/>
    <xf numFmtId="165" fontId="16" fillId="0" borderId="0" xfId="5" applyNumberFormat="1" applyFont="1" applyAlignment="1"/>
    <xf numFmtId="165" fontId="15" fillId="0" borderId="0" xfId="5" applyNumberFormat="1" applyFont="1" applyFill="1" applyAlignment="1"/>
    <xf numFmtId="165" fontId="15" fillId="0" borderId="0" xfId="5" applyNumberFormat="1" applyFont="1" applyAlignment="1"/>
    <xf numFmtId="165" fontId="3" fillId="0" borderId="0" xfId="5" applyNumberFormat="1" applyFont="1" applyFill="1" applyBorder="1" applyAlignment="1"/>
    <xf numFmtId="165" fontId="4" fillId="0" borderId="0" xfId="2" applyNumberFormat="1" applyFont="1" applyFill="1" applyBorder="1" applyAlignment="1">
      <alignment vertical="center"/>
    </xf>
    <xf numFmtId="165" fontId="4" fillId="3" borderId="0" xfId="2" applyNumberFormat="1" applyFont="1" applyFill="1" applyBorder="1" applyAlignment="1">
      <alignment vertical="center"/>
    </xf>
    <xf numFmtId="165" fontId="4" fillId="0" borderId="0" xfId="5" applyNumberFormat="1" applyFont="1" applyFill="1" applyBorder="1" applyAlignment="1">
      <alignment horizontal="left"/>
    </xf>
    <xf numFmtId="165" fontId="4" fillId="0" borderId="0" xfId="2" applyNumberFormat="1" applyFont="1" applyFill="1" applyBorder="1" applyAlignment="1">
      <alignment horizontal="right"/>
    </xf>
    <xf numFmtId="165" fontId="4" fillId="3" borderId="0" xfId="2" applyNumberFormat="1" applyFont="1" applyFill="1" applyBorder="1" applyAlignment="1">
      <alignment horizontal="right"/>
    </xf>
    <xf numFmtId="165" fontId="3" fillId="0" borderId="0" xfId="5" applyNumberFormat="1" applyFont="1" applyFill="1" applyBorder="1" applyAlignment="1">
      <alignment vertical="center"/>
    </xf>
    <xf numFmtId="165" fontId="3" fillId="0" borderId="2" xfId="2" applyNumberFormat="1" applyFont="1" applyFill="1" applyBorder="1" applyAlignment="1">
      <alignment horizontal="right"/>
    </xf>
    <xf numFmtId="165" fontId="3" fillId="3" borderId="2" xfId="2" applyNumberFormat="1" applyFont="1" applyFill="1" applyBorder="1" applyAlignment="1">
      <alignment horizontal="right"/>
    </xf>
    <xf numFmtId="165" fontId="19" fillId="0" borderId="0" xfId="5" applyNumberFormat="1" applyFont="1" applyAlignment="1"/>
    <xf numFmtId="165" fontId="18" fillId="0" borderId="0" xfId="5" applyNumberFormat="1" applyFont="1" applyFill="1" applyBorder="1" applyAlignment="1">
      <alignment horizontal="left" vertical="center"/>
    </xf>
    <xf numFmtId="165" fontId="5" fillId="0" borderId="0" xfId="2" applyNumberFormat="1" applyFont="1" applyFill="1" applyBorder="1" applyAlignment="1">
      <alignment horizontal="right"/>
    </xf>
    <xf numFmtId="165" fontId="5" fillId="3" borderId="0" xfId="2" applyNumberFormat="1" applyFont="1" applyFill="1" applyBorder="1" applyAlignment="1">
      <alignment horizontal="right"/>
    </xf>
    <xf numFmtId="165" fontId="5" fillId="0" borderId="0" xfId="5" applyNumberFormat="1" applyFont="1" applyFill="1" applyBorder="1" applyAlignment="1">
      <alignment horizontal="left"/>
    </xf>
    <xf numFmtId="165" fontId="18" fillId="0" borderId="2" xfId="2" applyNumberFormat="1" applyFont="1" applyFill="1" applyBorder="1" applyAlignment="1">
      <alignment horizontal="right"/>
    </xf>
    <xf numFmtId="165" fontId="18" fillId="3" borderId="2" xfId="2" applyNumberFormat="1" applyFont="1" applyFill="1" applyBorder="1" applyAlignment="1">
      <alignment horizontal="right"/>
    </xf>
    <xf numFmtId="165" fontId="4" fillId="0" borderId="0" xfId="5" quotePrefix="1" applyNumberFormat="1" applyFont="1" applyFill="1" applyAlignment="1">
      <alignment vertical="top"/>
    </xf>
    <xf numFmtId="165" fontId="4" fillId="0" borderId="0" xfId="5" applyNumberFormat="1" applyFont="1" applyFill="1" applyAlignment="1">
      <alignment vertical="top"/>
    </xf>
    <xf numFmtId="165" fontId="4" fillId="4" borderId="0" xfId="5" applyNumberFormat="1" applyFont="1" applyFill="1" applyAlignment="1">
      <alignment vertical="top"/>
    </xf>
    <xf numFmtId="165" fontId="11" fillId="0" borderId="0" xfId="4" applyNumberFormat="1" applyFont="1" applyFill="1" applyAlignment="1">
      <alignment vertical="center"/>
    </xf>
    <xf numFmtId="165" fontId="4" fillId="0" borderId="0" xfId="4" applyNumberFormat="1" applyFont="1" applyFill="1" applyAlignment="1"/>
    <xf numFmtId="165" fontId="4" fillId="0" borderId="0" xfId="4" applyNumberFormat="1" applyFont="1" applyFill="1" applyAlignment="1">
      <alignment horizontal="right"/>
    </xf>
    <xf numFmtId="165" fontId="4" fillId="0" borderId="10" xfId="4" applyNumberFormat="1" applyFont="1" applyFill="1" applyBorder="1" applyAlignment="1">
      <alignment vertical="center"/>
    </xf>
    <xf numFmtId="165" fontId="4" fillId="0" borderId="2" xfId="4" applyNumberFormat="1" applyFont="1" applyFill="1" applyBorder="1" applyAlignment="1">
      <alignment horizontal="right" vertical="center"/>
    </xf>
    <xf numFmtId="165" fontId="7" fillId="0" borderId="0" xfId="4" applyNumberFormat="1" applyFont="1" applyFill="1" applyAlignment="1">
      <alignment vertical="center"/>
    </xf>
    <xf numFmtId="165" fontId="3" fillId="0" borderId="0" xfId="4" applyNumberFormat="1" applyFont="1" applyFill="1" applyBorder="1" applyAlignment="1"/>
    <xf numFmtId="165" fontId="4" fillId="0" borderId="0" xfId="4" applyNumberFormat="1" applyFont="1" applyFill="1" applyBorder="1" applyAlignment="1"/>
    <xf numFmtId="165" fontId="4" fillId="0" borderId="0" xfId="4" applyNumberFormat="1" applyFont="1" applyFill="1" applyBorder="1" applyAlignment="1">
      <alignment horizontal="right"/>
    </xf>
    <xf numFmtId="165" fontId="8" fillId="0" borderId="0" xfId="4" applyNumberFormat="1" applyFont="1" applyFill="1" applyAlignment="1"/>
    <xf numFmtId="165" fontId="4" fillId="0" borderId="0" xfId="4" applyNumberFormat="1" applyFont="1" applyFill="1" applyBorder="1" applyAlignment="1">
      <alignment horizontal="left"/>
    </xf>
    <xf numFmtId="165" fontId="3" fillId="0" borderId="2" xfId="4" applyNumberFormat="1" applyFont="1" applyFill="1" applyBorder="1" applyAlignment="1">
      <alignment horizontal="right"/>
    </xf>
    <xf numFmtId="165" fontId="7" fillId="0" borderId="0" xfId="4" applyNumberFormat="1" applyFont="1" applyFill="1" applyAlignment="1"/>
    <xf numFmtId="165" fontId="3" fillId="0" borderId="0" xfId="4" applyNumberFormat="1" applyFont="1" applyFill="1" applyBorder="1" applyAlignment="1">
      <alignment horizontal="left"/>
    </xf>
    <xf numFmtId="165" fontId="3" fillId="0" borderId="18" xfId="4" applyNumberFormat="1" applyFont="1" applyFill="1" applyBorder="1" applyAlignment="1">
      <alignment horizontal="left"/>
    </xf>
    <xf numFmtId="165" fontId="3" fillId="0" borderId="1" xfId="4" applyNumberFormat="1" applyFont="1" applyFill="1" applyBorder="1" applyAlignment="1">
      <alignment horizontal="right"/>
    </xf>
    <xf numFmtId="165" fontId="3" fillId="0" borderId="15" xfId="4" applyNumberFormat="1" applyFont="1" applyFill="1" applyBorder="1" applyAlignment="1">
      <alignment horizontal="left"/>
    </xf>
    <xf numFmtId="165" fontId="3" fillId="0" borderId="8" xfId="4" applyNumberFormat="1" applyFont="1" applyFill="1" applyBorder="1" applyAlignment="1"/>
    <xf numFmtId="0" fontId="21" fillId="0" borderId="0" xfId="0" applyFont="1" applyAlignment="1">
      <alignment vertical="top"/>
    </xf>
    <xf numFmtId="0" fontId="21" fillId="0" borderId="0" xfId="0" applyFont="1" applyAlignment="1"/>
    <xf numFmtId="165" fontId="2" fillId="0" borderId="0" xfId="4" applyNumberFormat="1" applyFill="1" applyAlignment="1"/>
    <xf numFmtId="165" fontId="4" fillId="0" borderId="0" xfId="4" applyNumberFormat="1" applyFont="1" applyFill="1" applyAlignment="1">
      <alignment vertical="top"/>
    </xf>
    <xf numFmtId="165" fontId="2" fillId="0" borderId="0" xfId="4" applyNumberFormat="1" applyFill="1" applyAlignment="1">
      <alignment horizontal="right"/>
    </xf>
  </cellXfs>
  <cellStyles count="14">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27"/>
  <sheetViews>
    <sheetView tabSelected="1" zoomScale="110" zoomScaleNormal="110" zoomScaleSheetLayoutView="90" workbookViewId="0">
      <selection activeCell="B21" sqref="B21"/>
    </sheetView>
  </sheetViews>
  <sheetFormatPr defaultColWidth="4" defaultRowHeight="11.25" x14ac:dyDescent="0.2"/>
  <cols>
    <col min="1" max="1" width="50.7109375" style="2" customWidth="1"/>
    <col min="2" max="3" width="11.28515625" style="2" customWidth="1"/>
    <col min="4" max="16384" width="4" style="2"/>
  </cols>
  <sheetData>
    <row r="1" spans="1:3" x14ac:dyDescent="0.2">
      <c r="A1" s="1" t="s">
        <v>186</v>
      </c>
    </row>
    <row r="3" spans="1:3" x14ac:dyDescent="0.2">
      <c r="A3" s="3"/>
      <c r="B3" s="4" t="s">
        <v>190</v>
      </c>
      <c r="C3" s="5" t="s">
        <v>165</v>
      </c>
    </row>
    <row r="4" spans="1:3" x14ac:dyDescent="0.2">
      <c r="A4" s="6" t="s">
        <v>79</v>
      </c>
      <c r="B4" s="7"/>
      <c r="C4" s="8"/>
    </row>
    <row r="5" spans="1:3" x14ac:dyDescent="0.2">
      <c r="A5" s="2" t="s">
        <v>191</v>
      </c>
      <c r="B5" s="7"/>
      <c r="C5" s="8"/>
    </row>
    <row r="6" spans="1:3" x14ac:dyDescent="0.2">
      <c r="A6" s="9" t="s">
        <v>192</v>
      </c>
      <c r="B6" s="10">
        <v>90808</v>
      </c>
      <c r="C6" s="11">
        <v>89040</v>
      </c>
    </row>
    <row r="7" spans="1:3" x14ac:dyDescent="0.2">
      <c r="A7" s="9" t="s">
        <v>148</v>
      </c>
      <c r="B7" s="10">
        <v>573860</v>
      </c>
      <c r="C7" s="11">
        <v>357035</v>
      </c>
    </row>
    <row r="8" spans="1:3" x14ac:dyDescent="0.2">
      <c r="A8" s="9" t="s">
        <v>149</v>
      </c>
      <c r="B8" s="10">
        <v>66972</v>
      </c>
      <c r="C8" s="11">
        <v>85907</v>
      </c>
    </row>
    <row r="9" spans="1:3" x14ac:dyDescent="0.2">
      <c r="A9" s="9" t="s">
        <v>150</v>
      </c>
      <c r="B9" s="10">
        <v>15807</v>
      </c>
      <c r="C9" s="11">
        <v>12466</v>
      </c>
    </row>
    <row r="10" spans="1:3" x14ac:dyDescent="0.2">
      <c r="A10" s="12" t="s">
        <v>193</v>
      </c>
      <c r="B10" s="13"/>
      <c r="C10" s="14"/>
    </row>
    <row r="11" spans="1:3" x14ac:dyDescent="0.2">
      <c r="A11" s="9" t="s">
        <v>194</v>
      </c>
      <c r="B11" s="10">
        <v>2243</v>
      </c>
      <c r="C11" s="11">
        <v>0</v>
      </c>
    </row>
    <row r="12" spans="1:3" x14ac:dyDescent="0.2">
      <c r="A12" s="9" t="s">
        <v>195</v>
      </c>
      <c r="B12" s="10">
        <v>9136</v>
      </c>
      <c r="C12" s="11">
        <v>7251</v>
      </c>
    </row>
    <row r="13" spans="1:3" x14ac:dyDescent="0.2">
      <c r="A13" s="2" t="s">
        <v>101</v>
      </c>
      <c r="B13" s="15">
        <v>758826</v>
      </c>
      <c r="C13" s="16">
        <v>551699</v>
      </c>
    </row>
    <row r="14" spans="1:3" x14ac:dyDescent="0.2">
      <c r="A14" s="6" t="s">
        <v>102</v>
      </c>
      <c r="B14" s="17">
        <v>758826</v>
      </c>
      <c r="C14" s="18">
        <v>551699</v>
      </c>
    </row>
    <row r="15" spans="1:3" x14ac:dyDescent="0.2">
      <c r="A15" s="9"/>
      <c r="B15" s="19"/>
    </row>
    <row r="16" spans="1:3" x14ac:dyDescent="0.2">
      <c r="A16" s="20" t="s">
        <v>196</v>
      </c>
      <c r="B16" s="17">
        <v>758826</v>
      </c>
      <c r="C16" s="18">
        <v>551699</v>
      </c>
    </row>
    <row r="17" spans="1:3" x14ac:dyDescent="0.2">
      <c r="B17" s="19"/>
    </row>
    <row r="18" spans="1:3" x14ac:dyDescent="0.2">
      <c r="A18" s="3"/>
      <c r="B18" s="21" t="s">
        <v>161</v>
      </c>
      <c r="C18" s="22" t="s">
        <v>166</v>
      </c>
    </row>
    <row r="19" spans="1:3" x14ac:dyDescent="0.2">
      <c r="A19" s="20" t="s">
        <v>87</v>
      </c>
      <c r="B19" s="23">
        <v>3398</v>
      </c>
      <c r="C19" s="24">
        <v>2666</v>
      </c>
    </row>
    <row r="20" spans="1:3" x14ac:dyDescent="0.2">
      <c r="A20" s="25" t="s">
        <v>92</v>
      </c>
      <c r="B20" s="25"/>
      <c r="C20" s="25"/>
    </row>
    <row r="21" spans="1:3" x14ac:dyDescent="0.2">
      <c r="A21" s="26" t="s">
        <v>140</v>
      </c>
      <c r="B21" s="26"/>
      <c r="C21" s="26"/>
    </row>
    <row r="22" spans="1:3" x14ac:dyDescent="0.2">
      <c r="A22" s="27" t="s">
        <v>200</v>
      </c>
      <c r="B22" s="27"/>
      <c r="C22" s="27"/>
    </row>
    <row r="23" spans="1:3" x14ac:dyDescent="0.2">
      <c r="A23" s="27" t="s">
        <v>197</v>
      </c>
      <c r="B23" s="27"/>
      <c r="C23" s="27"/>
    </row>
    <row r="24" spans="1:3" x14ac:dyDescent="0.2">
      <c r="A24" s="27" t="s">
        <v>201</v>
      </c>
      <c r="B24" s="27"/>
      <c r="C24" s="27"/>
    </row>
    <row r="25" spans="1:3" x14ac:dyDescent="0.2">
      <c r="A25" s="27" t="s">
        <v>156</v>
      </c>
      <c r="B25" s="27"/>
      <c r="C25" s="27"/>
    </row>
    <row r="26" spans="1:3" x14ac:dyDescent="0.2">
      <c r="A26" s="27" t="s">
        <v>207</v>
      </c>
      <c r="B26" s="27"/>
      <c r="C26" s="27"/>
    </row>
    <row r="27" spans="1:3" x14ac:dyDescent="0.2">
      <c r="A27" s="27" t="s">
        <v>202</v>
      </c>
      <c r="B27" s="27"/>
      <c r="C27" s="27"/>
    </row>
  </sheetData>
  <pageMargins left="0.43307086614173229" right="0.23622047244094491" top="0.35433070866141736" bottom="0.55118110236220474" header="0.31496062992125984" footer="0.31496062992125984"/>
  <pageSetup paperSize="8" scale="86" orientation="portrait" r:id="rId1"/>
  <headerFooter>
    <oddHeader>&amp;C&amp;"Calibri"&amp;10&amp;KFF0000 OFFICIAL: Sensitive&amp;1#_x000D_</oddHeader>
    <oddFooter>&amp;C_x000D_&amp;1#&amp;"Calibri"&amp;10&amp;KFF0000 OFFICIAL: Sensitive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zoomScale="110" zoomScaleNormal="110" zoomScaleSheetLayoutView="100" workbookViewId="0">
      <selection activeCell="C19" sqref="C19"/>
    </sheetView>
  </sheetViews>
  <sheetFormatPr defaultColWidth="9.140625" defaultRowHeight="11.25" x14ac:dyDescent="0.2"/>
  <cols>
    <col min="1" max="1" width="31.85546875" style="31" customWidth="1"/>
    <col min="2" max="3" width="7.7109375" style="31" customWidth="1"/>
    <col min="4" max="4" width="7.7109375" style="30" customWidth="1"/>
    <col min="5" max="5" width="7.7109375" style="31" customWidth="1"/>
    <col min="6" max="6" width="7.7109375" style="30" customWidth="1"/>
    <col min="7" max="7" width="7.7109375" style="31" customWidth="1"/>
    <col min="8" max="16384" width="9.140625" style="31"/>
  </cols>
  <sheetData>
    <row r="1" spans="1:7" x14ac:dyDescent="0.2">
      <c r="A1" s="28" t="s">
        <v>167</v>
      </c>
      <c r="B1" s="29"/>
      <c r="C1" s="29"/>
      <c r="E1" s="30"/>
      <c r="G1" s="30"/>
    </row>
    <row r="2" spans="1:7" ht="15" x14ac:dyDescent="0.25">
      <c r="A2" s="32" t="s">
        <v>184</v>
      </c>
      <c r="B2" s="32"/>
      <c r="C2" s="32"/>
      <c r="D2" s="32"/>
      <c r="E2" s="32"/>
      <c r="F2" s="32"/>
      <c r="G2" s="33"/>
    </row>
    <row r="3" spans="1:7" x14ac:dyDescent="0.2">
      <c r="A3" s="34"/>
      <c r="B3" s="35" t="s">
        <v>98</v>
      </c>
      <c r="C3" s="36" t="s">
        <v>132</v>
      </c>
      <c r="D3" s="37" t="s">
        <v>142</v>
      </c>
      <c r="E3" s="36" t="s">
        <v>151</v>
      </c>
      <c r="F3" s="37" t="s">
        <v>160</v>
      </c>
      <c r="G3" s="36" t="s">
        <v>168</v>
      </c>
    </row>
    <row r="4" spans="1:7" x14ac:dyDescent="0.2">
      <c r="A4" s="38" t="s">
        <v>209</v>
      </c>
      <c r="B4" s="39"/>
      <c r="C4" s="40"/>
      <c r="D4" s="41"/>
      <c r="E4" s="40"/>
      <c r="F4" s="41"/>
      <c r="G4" s="40"/>
    </row>
    <row r="5" spans="1:7" x14ac:dyDescent="0.2">
      <c r="A5" s="39" t="s">
        <v>210</v>
      </c>
      <c r="B5" s="42">
        <v>1.1000000000000001</v>
      </c>
      <c r="C5" s="40"/>
      <c r="D5" s="41"/>
      <c r="E5" s="40"/>
      <c r="F5" s="41"/>
      <c r="G5" s="40"/>
    </row>
    <row r="6" spans="1:7" x14ac:dyDescent="0.2">
      <c r="A6" s="43" t="s">
        <v>215</v>
      </c>
      <c r="B6" s="42"/>
      <c r="C6" s="40">
        <v>1858</v>
      </c>
      <c r="D6" s="41">
        <v>7999.0000000000009</v>
      </c>
      <c r="E6" s="40">
        <v>7090</v>
      </c>
      <c r="F6" s="41">
        <v>2990.9999999999995</v>
      </c>
      <c r="G6" s="40">
        <v>0</v>
      </c>
    </row>
    <row r="7" spans="1:7" x14ac:dyDescent="0.2">
      <c r="A7" s="39" t="s">
        <v>211</v>
      </c>
      <c r="B7" s="42">
        <v>1.1000000000000001</v>
      </c>
      <c r="C7" s="40"/>
      <c r="D7" s="41"/>
      <c r="E7" s="40"/>
      <c r="F7" s="41"/>
      <c r="G7" s="40"/>
    </row>
    <row r="8" spans="1:7" x14ac:dyDescent="0.2">
      <c r="A8" s="43" t="s">
        <v>212</v>
      </c>
      <c r="B8" s="42"/>
      <c r="C8" s="40">
        <v>0</v>
      </c>
      <c r="D8" s="41">
        <v>8317</v>
      </c>
      <c r="E8" s="40">
        <v>8191.0000000000009</v>
      </c>
      <c r="F8" s="41">
        <v>6678</v>
      </c>
      <c r="G8" s="40">
        <v>3668.9999999999995</v>
      </c>
    </row>
    <row r="9" spans="1:7" x14ac:dyDescent="0.2">
      <c r="A9" s="28" t="s">
        <v>158</v>
      </c>
      <c r="B9" s="44"/>
      <c r="C9" s="45"/>
      <c r="D9" s="46"/>
      <c r="E9" s="45"/>
      <c r="F9" s="46"/>
      <c r="G9" s="45"/>
    </row>
    <row r="10" spans="1:7" x14ac:dyDescent="0.2">
      <c r="A10" s="47" t="s">
        <v>79</v>
      </c>
      <c r="B10" s="44"/>
      <c r="C10" s="48">
        <v>1858</v>
      </c>
      <c r="D10" s="49">
        <v>16316</v>
      </c>
      <c r="E10" s="50">
        <v>15281</v>
      </c>
      <c r="F10" s="49">
        <v>9669</v>
      </c>
      <c r="G10" s="51">
        <v>3668.9999999999995</v>
      </c>
    </row>
    <row r="11" spans="1:7" x14ac:dyDescent="0.2">
      <c r="A11" s="52" t="s">
        <v>0</v>
      </c>
      <c r="B11" s="53"/>
      <c r="C11" s="54">
        <v>1858</v>
      </c>
      <c r="D11" s="55">
        <v>16316</v>
      </c>
      <c r="E11" s="54">
        <v>15281</v>
      </c>
      <c r="F11" s="55">
        <v>9669</v>
      </c>
      <c r="G11" s="56">
        <v>3668.9999999999995</v>
      </c>
    </row>
    <row r="12" spans="1:7" x14ac:dyDescent="0.2">
      <c r="A12" s="57" t="s">
        <v>157</v>
      </c>
      <c r="B12" s="57"/>
      <c r="C12" s="57"/>
      <c r="D12" s="57"/>
      <c r="E12" s="57"/>
      <c r="F12" s="57"/>
      <c r="G12" s="57"/>
    </row>
    <row r="13" spans="1:7" x14ac:dyDescent="0.2">
      <c r="A13" s="57" t="s">
        <v>213</v>
      </c>
      <c r="B13" s="57"/>
      <c r="C13" s="57"/>
      <c r="D13" s="57"/>
      <c r="E13" s="57"/>
      <c r="F13" s="57"/>
      <c r="G13" s="57"/>
    </row>
    <row r="14" spans="1:7" x14ac:dyDescent="0.2">
      <c r="A14" s="57" t="s">
        <v>214</v>
      </c>
      <c r="B14" s="57"/>
      <c r="C14" s="57"/>
      <c r="D14" s="57"/>
      <c r="E14" s="57"/>
      <c r="F14" s="57"/>
      <c r="G14" s="57"/>
    </row>
  </sheetData>
  <phoneticPr fontId="16" type="noConversion"/>
  <pageMargins left="0.70866141732283472" right="0.70866141732283472" top="0.74803149606299213" bottom="0.74803149606299213" header="0.31496062992125984" footer="0.31496062992125984"/>
  <pageSetup paperSize="9" scale="92" fitToHeight="99" orientation="portrait" r:id="rId1"/>
  <headerFooter>
    <oddHeader>&amp;L&amp;A&amp;C&amp;"Calibri"&amp;10&amp;KFF0000 OFFICIAL: Sensitive&amp;1#_x000D_</oddHeader>
    <oddFooter>&amp;C_x000D_&amp;1#&amp;"Calibri"&amp;10&amp;KFF0000 OFFICIAL: Sensitive&amp;R&amp;P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17"/>
  <sheetViews>
    <sheetView showGridLines="0" zoomScale="110" zoomScaleNormal="110" zoomScaleSheetLayoutView="115" workbookViewId="0">
      <selection activeCell="F15" sqref="F15"/>
    </sheetView>
  </sheetViews>
  <sheetFormatPr defaultColWidth="9.140625" defaultRowHeight="11.25" x14ac:dyDescent="0.25"/>
  <cols>
    <col min="1" max="1" width="30.7109375" style="60" customWidth="1"/>
    <col min="2" max="6" width="8.28515625" style="60" customWidth="1"/>
    <col min="7" max="16384" width="9.140625" style="60"/>
  </cols>
  <sheetData>
    <row r="1" spans="1:6" x14ac:dyDescent="0.25">
      <c r="A1" s="58" t="s">
        <v>188</v>
      </c>
      <c r="B1" s="59"/>
      <c r="C1" s="59"/>
      <c r="E1" s="61"/>
    </row>
    <row r="2" spans="1:6" x14ac:dyDescent="0.25">
      <c r="A2" s="58"/>
      <c r="B2" s="59"/>
      <c r="C2" s="59"/>
      <c r="D2" s="61"/>
      <c r="E2" s="61"/>
    </row>
    <row r="3" spans="1:6" x14ac:dyDescent="0.25">
      <c r="A3" s="62" t="s">
        <v>187</v>
      </c>
      <c r="B3" s="62"/>
      <c r="C3" s="62"/>
      <c r="D3" s="62"/>
      <c r="E3" s="62"/>
      <c r="F3" s="62"/>
    </row>
    <row r="4" spans="1:6" x14ac:dyDescent="0.25">
      <c r="A4" s="63"/>
      <c r="B4" s="64" t="s">
        <v>164</v>
      </c>
      <c r="C4" s="65" t="s">
        <v>169</v>
      </c>
      <c r="D4" s="64" t="s">
        <v>159</v>
      </c>
      <c r="E4" s="64" t="s">
        <v>170</v>
      </c>
      <c r="F4" s="64" t="s">
        <v>171</v>
      </c>
    </row>
    <row r="5" spans="1:6" x14ac:dyDescent="0.25">
      <c r="A5" s="66" t="s">
        <v>198</v>
      </c>
      <c r="B5" s="66"/>
      <c r="C5" s="66"/>
      <c r="D5" s="66"/>
      <c r="E5" s="66"/>
      <c r="F5" s="66"/>
    </row>
    <row r="6" spans="1:6" x14ac:dyDescent="0.2">
      <c r="A6" s="67" t="s">
        <v>80</v>
      </c>
      <c r="B6" s="68"/>
      <c r="C6" s="69"/>
      <c r="D6" s="61"/>
      <c r="E6" s="61"/>
      <c r="F6" s="61"/>
    </row>
    <row r="7" spans="1:6" x14ac:dyDescent="0.2">
      <c r="A7" s="67" t="s">
        <v>99</v>
      </c>
      <c r="B7" s="70">
        <v>584267</v>
      </c>
      <c r="C7" s="71">
        <v>359704</v>
      </c>
      <c r="D7" s="72">
        <v>351674</v>
      </c>
      <c r="E7" s="72">
        <v>364859</v>
      </c>
      <c r="F7" s="72">
        <v>413270</v>
      </c>
    </row>
    <row r="8" spans="1:6" x14ac:dyDescent="0.2">
      <c r="A8" s="67" t="s">
        <v>141</v>
      </c>
      <c r="B8" s="70">
        <v>62987</v>
      </c>
      <c r="C8" s="71">
        <v>78198</v>
      </c>
      <c r="D8" s="72">
        <v>40926</v>
      </c>
      <c r="E8" s="72">
        <v>40358</v>
      </c>
      <c r="F8" s="72">
        <v>40313</v>
      </c>
    </row>
    <row r="9" spans="1:6" x14ac:dyDescent="0.2">
      <c r="A9" s="73" t="s">
        <v>105</v>
      </c>
      <c r="B9" s="70">
        <v>25529</v>
      </c>
      <c r="C9" s="71">
        <v>24655</v>
      </c>
      <c r="D9" s="72">
        <v>25913</v>
      </c>
      <c r="E9" s="72">
        <v>28990</v>
      </c>
      <c r="F9" s="72">
        <v>22142</v>
      </c>
    </row>
    <row r="10" spans="1:6" x14ac:dyDescent="0.2">
      <c r="A10" s="74" t="s">
        <v>100</v>
      </c>
      <c r="B10" s="75">
        <v>672783</v>
      </c>
      <c r="C10" s="76">
        <v>462557</v>
      </c>
      <c r="D10" s="77">
        <v>418513</v>
      </c>
      <c r="E10" s="77">
        <v>434207</v>
      </c>
      <c r="F10" s="77">
        <v>475725</v>
      </c>
    </row>
    <row r="11" spans="1:6" s="82" customFormat="1" x14ac:dyDescent="0.2">
      <c r="A11" s="78" t="s">
        <v>133</v>
      </c>
      <c r="B11" s="79">
        <v>672783</v>
      </c>
      <c r="C11" s="80">
        <v>462557</v>
      </c>
      <c r="D11" s="81">
        <v>418513</v>
      </c>
      <c r="E11" s="81">
        <v>434207</v>
      </c>
      <c r="F11" s="81">
        <v>475725</v>
      </c>
    </row>
    <row r="12" spans="1:6" x14ac:dyDescent="0.25">
      <c r="A12" s="83"/>
      <c r="B12" s="84"/>
      <c r="C12" s="84"/>
      <c r="D12" s="85"/>
      <c r="E12" s="85"/>
      <c r="F12" s="85"/>
    </row>
    <row r="13" spans="1:6" x14ac:dyDescent="0.25">
      <c r="A13" s="86"/>
      <c r="B13" s="87" t="s">
        <v>161</v>
      </c>
      <c r="C13" s="88" t="s">
        <v>166</v>
      </c>
      <c r="D13" s="61"/>
      <c r="E13" s="61"/>
      <c r="F13" s="61"/>
    </row>
    <row r="14" spans="1:6" x14ac:dyDescent="0.25">
      <c r="A14" s="89" t="s">
        <v>87</v>
      </c>
      <c r="B14" s="90">
        <v>3398</v>
      </c>
      <c r="C14" s="91">
        <v>2666</v>
      </c>
      <c r="D14" s="61"/>
      <c r="E14" s="61"/>
      <c r="F14" s="61"/>
    </row>
    <row r="15" spans="1:6" x14ac:dyDescent="0.25">
      <c r="A15" s="92" t="s">
        <v>143</v>
      </c>
      <c r="B15" s="92"/>
      <c r="C15" s="92"/>
      <c r="D15" s="92"/>
      <c r="E15" s="92"/>
      <c r="F15" s="92"/>
    </row>
    <row r="16" spans="1:6" x14ac:dyDescent="0.25">
      <c r="A16" s="92" t="s">
        <v>199</v>
      </c>
      <c r="B16" s="92"/>
      <c r="C16" s="92"/>
      <c r="D16" s="92"/>
      <c r="E16" s="92"/>
      <c r="F16" s="92"/>
    </row>
    <row r="17" spans="1:6" x14ac:dyDescent="0.25">
      <c r="A17" s="92" t="s">
        <v>88</v>
      </c>
      <c r="B17" s="92"/>
      <c r="C17" s="92"/>
      <c r="D17" s="92"/>
      <c r="E17" s="92"/>
      <c r="F17" s="92"/>
    </row>
  </sheetData>
  <phoneticPr fontId="16" type="noConversion"/>
  <pageMargins left="0.70866141732283472" right="0.70866141732283472" top="0.74803149606299213" bottom="0.74803149606299213" header="0.31496062992125984" footer="0.31496062992125984"/>
  <pageSetup paperSize="9" scale="76" fitToHeight="99" orientation="portrait" r:id="rId1"/>
  <headerFooter>
    <oddHeader>&amp;L&amp;A&amp;C&amp;"Calibri"&amp;10&amp;KFF0000 OFFICIAL: Sensitive&amp;1#_x000D_</oddHeader>
    <oddFooter>&amp;C_x000D_&amp;1#&amp;"Calibri"&amp;10&amp;KFF0000 OFFICIAL: Sensitive&amp;R&amp;P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38"/>
  <sheetViews>
    <sheetView showGridLines="0" zoomScaleNormal="100" zoomScaleSheetLayoutView="100" workbookViewId="0">
      <selection activeCell="K22" sqref="K22"/>
    </sheetView>
  </sheetViews>
  <sheetFormatPr defaultColWidth="8" defaultRowHeight="11.25" x14ac:dyDescent="0.25"/>
  <cols>
    <col min="1" max="1" width="30.7109375" style="94" customWidth="1"/>
    <col min="2" max="6" width="8.28515625" style="94" customWidth="1"/>
    <col min="7" max="16384" width="8" style="94"/>
  </cols>
  <sheetData>
    <row r="1" spans="1:6" x14ac:dyDescent="0.25">
      <c r="A1" s="93" t="s">
        <v>185</v>
      </c>
      <c r="B1" s="93"/>
      <c r="C1" s="93"/>
      <c r="D1" s="93"/>
      <c r="E1" s="93"/>
      <c r="F1" s="93"/>
    </row>
    <row r="2" spans="1:6" x14ac:dyDescent="0.25">
      <c r="A2" s="95"/>
      <c r="B2" s="64" t="s">
        <v>164</v>
      </c>
      <c r="C2" s="65" t="s">
        <v>169</v>
      </c>
      <c r="D2" s="64" t="s">
        <v>159</v>
      </c>
      <c r="E2" s="64" t="s">
        <v>170</v>
      </c>
      <c r="F2" s="64" t="s">
        <v>171</v>
      </c>
    </row>
    <row r="3" spans="1:6" x14ac:dyDescent="0.25">
      <c r="A3" s="96" t="s">
        <v>5</v>
      </c>
      <c r="B3" s="97"/>
      <c r="C3" s="98"/>
      <c r="D3" s="99"/>
      <c r="E3" s="99"/>
      <c r="F3" s="99"/>
    </row>
    <row r="4" spans="1:6" x14ac:dyDescent="0.2">
      <c r="A4" s="100" t="s">
        <v>6</v>
      </c>
      <c r="B4" s="101">
        <v>449508</v>
      </c>
      <c r="C4" s="102">
        <v>303937</v>
      </c>
      <c r="D4" s="101">
        <v>286938</v>
      </c>
      <c r="E4" s="101">
        <v>301966</v>
      </c>
      <c r="F4" s="101">
        <v>331679</v>
      </c>
    </row>
    <row r="5" spans="1:6" x14ac:dyDescent="0.2">
      <c r="A5" s="100" t="s">
        <v>18</v>
      </c>
      <c r="B5" s="101">
        <v>176388</v>
      </c>
      <c r="C5" s="102">
        <v>111396</v>
      </c>
      <c r="D5" s="101">
        <v>86834</v>
      </c>
      <c r="E5" s="101">
        <v>84600</v>
      </c>
      <c r="F5" s="101">
        <v>100447</v>
      </c>
    </row>
    <row r="6" spans="1:6" x14ac:dyDescent="0.2">
      <c r="A6" s="100" t="s">
        <v>139</v>
      </c>
      <c r="B6" s="101">
        <v>45260</v>
      </c>
      <c r="C6" s="102">
        <v>45707</v>
      </c>
      <c r="D6" s="101">
        <v>43372</v>
      </c>
      <c r="E6" s="101">
        <v>46250</v>
      </c>
      <c r="F6" s="101">
        <v>42367</v>
      </c>
    </row>
    <row r="7" spans="1:6" x14ac:dyDescent="0.2">
      <c r="A7" s="100" t="s">
        <v>7</v>
      </c>
      <c r="B7" s="101">
        <v>1627</v>
      </c>
      <c r="C7" s="102">
        <v>1517</v>
      </c>
      <c r="D7" s="101">
        <v>1369</v>
      </c>
      <c r="E7" s="101">
        <v>1391</v>
      </c>
      <c r="F7" s="101">
        <v>1232</v>
      </c>
    </row>
    <row r="8" spans="1:6" s="105" customFormat="1" x14ac:dyDescent="0.2">
      <c r="A8" s="96" t="s">
        <v>8</v>
      </c>
      <c r="B8" s="103">
        <v>672783</v>
      </c>
      <c r="C8" s="104">
        <v>462557</v>
      </c>
      <c r="D8" s="103">
        <v>418513</v>
      </c>
      <c r="E8" s="103">
        <v>434207</v>
      </c>
      <c r="F8" s="103">
        <v>475725</v>
      </c>
    </row>
    <row r="9" spans="1:6" x14ac:dyDescent="0.2">
      <c r="A9" s="96" t="s">
        <v>9</v>
      </c>
      <c r="B9" s="101"/>
      <c r="C9" s="106"/>
      <c r="D9" s="107"/>
      <c r="E9" s="107"/>
      <c r="F9" s="107"/>
    </row>
    <row r="10" spans="1:6" x14ac:dyDescent="0.2">
      <c r="A10" s="96" t="s">
        <v>10</v>
      </c>
      <c r="B10" s="101"/>
      <c r="C10" s="106"/>
      <c r="D10" s="107"/>
      <c r="E10" s="107"/>
      <c r="F10" s="107"/>
    </row>
    <row r="11" spans="1:6" x14ac:dyDescent="0.2">
      <c r="A11" s="108" t="s">
        <v>69</v>
      </c>
      <c r="B11" s="101"/>
      <c r="C11" s="106"/>
      <c r="D11" s="107"/>
      <c r="E11" s="107"/>
      <c r="F11" s="107"/>
    </row>
    <row r="12" spans="1:6" x14ac:dyDescent="0.2">
      <c r="A12" s="100" t="s">
        <v>106</v>
      </c>
      <c r="B12" s="101">
        <v>62125</v>
      </c>
      <c r="C12" s="102">
        <v>77305</v>
      </c>
      <c r="D12" s="101">
        <v>40000</v>
      </c>
      <c r="E12" s="101">
        <v>40000</v>
      </c>
      <c r="F12" s="101">
        <v>40000</v>
      </c>
    </row>
    <row r="13" spans="1:6" x14ac:dyDescent="0.2">
      <c r="A13" s="100" t="s">
        <v>144</v>
      </c>
      <c r="B13" s="101">
        <v>762</v>
      </c>
      <c r="C13" s="102">
        <v>793</v>
      </c>
      <c r="D13" s="101">
        <v>826</v>
      </c>
      <c r="E13" s="101">
        <v>258</v>
      </c>
      <c r="F13" s="101">
        <v>213</v>
      </c>
    </row>
    <row r="14" spans="1:6" s="105" customFormat="1" x14ac:dyDescent="0.2">
      <c r="A14" s="108" t="s">
        <v>70</v>
      </c>
      <c r="B14" s="103">
        <v>62887</v>
      </c>
      <c r="C14" s="104">
        <v>78098</v>
      </c>
      <c r="D14" s="103">
        <v>40826</v>
      </c>
      <c r="E14" s="103">
        <v>40258</v>
      </c>
      <c r="F14" s="103">
        <v>40213</v>
      </c>
    </row>
    <row r="15" spans="1:6" x14ac:dyDescent="0.2">
      <c r="A15" s="108" t="s">
        <v>11</v>
      </c>
      <c r="B15" s="101"/>
      <c r="C15" s="106"/>
      <c r="D15" s="107"/>
      <c r="E15" s="107"/>
      <c r="F15" s="107"/>
    </row>
    <row r="16" spans="1:6" x14ac:dyDescent="0.2">
      <c r="A16" s="100" t="s">
        <v>12</v>
      </c>
      <c r="B16" s="101">
        <v>100</v>
      </c>
      <c r="C16" s="102">
        <v>100</v>
      </c>
      <c r="D16" s="101">
        <v>100</v>
      </c>
      <c r="E16" s="101">
        <v>100</v>
      </c>
      <c r="F16" s="101">
        <v>100</v>
      </c>
    </row>
    <row r="17" spans="1:6" x14ac:dyDescent="0.2">
      <c r="A17" s="100" t="s">
        <v>4</v>
      </c>
      <c r="B17" s="101">
        <v>126</v>
      </c>
      <c r="C17" s="102">
        <v>126</v>
      </c>
      <c r="D17" s="101">
        <v>126</v>
      </c>
      <c r="E17" s="101">
        <v>126</v>
      </c>
      <c r="F17" s="101">
        <v>126</v>
      </c>
    </row>
    <row r="18" spans="1:6" s="105" customFormat="1" x14ac:dyDescent="0.2">
      <c r="A18" s="108" t="s">
        <v>13</v>
      </c>
      <c r="B18" s="103">
        <v>226</v>
      </c>
      <c r="C18" s="104">
        <v>226</v>
      </c>
      <c r="D18" s="103">
        <v>226</v>
      </c>
      <c r="E18" s="103">
        <v>226</v>
      </c>
      <c r="F18" s="103">
        <v>226</v>
      </c>
    </row>
    <row r="19" spans="1:6" s="105" customFormat="1" x14ac:dyDescent="0.2">
      <c r="A19" s="96" t="s">
        <v>14</v>
      </c>
      <c r="B19" s="103">
        <v>63113</v>
      </c>
      <c r="C19" s="104">
        <v>78324</v>
      </c>
      <c r="D19" s="103">
        <v>41052</v>
      </c>
      <c r="E19" s="103">
        <v>40484</v>
      </c>
      <c r="F19" s="103">
        <v>40439</v>
      </c>
    </row>
    <row r="20" spans="1:6" s="105" customFormat="1" x14ac:dyDescent="0.2">
      <c r="A20" s="109" t="s">
        <v>107</v>
      </c>
      <c r="B20" s="110">
        <v>-609670</v>
      </c>
      <c r="C20" s="111">
        <v>-384233</v>
      </c>
      <c r="D20" s="110">
        <v>-377461</v>
      </c>
      <c r="E20" s="110">
        <v>-393723</v>
      </c>
      <c r="F20" s="110">
        <v>-435286</v>
      </c>
    </row>
    <row r="21" spans="1:6" x14ac:dyDescent="0.2">
      <c r="A21" s="100" t="s">
        <v>3</v>
      </c>
      <c r="B21" s="112">
        <v>580805</v>
      </c>
      <c r="C21" s="113">
        <v>355700</v>
      </c>
      <c r="D21" s="112">
        <v>352135</v>
      </c>
      <c r="E21" s="112">
        <v>365075</v>
      </c>
      <c r="F21" s="112">
        <v>415293</v>
      </c>
    </row>
    <row r="22" spans="1:6" s="105" customFormat="1" x14ac:dyDescent="0.2">
      <c r="A22" s="108" t="s">
        <v>108</v>
      </c>
      <c r="B22" s="110">
        <v>-28865</v>
      </c>
      <c r="C22" s="111">
        <v>-28533</v>
      </c>
      <c r="D22" s="110">
        <v>-25326</v>
      </c>
      <c r="E22" s="110">
        <v>-28648</v>
      </c>
      <c r="F22" s="110">
        <v>-19993</v>
      </c>
    </row>
    <row r="23" spans="1:6" x14ac:dyDescent="0.2">
      <c r="A23" s="96" t="s">
        <v>15</v>
      </c>
      <c r="B23" s="101"/>
      <c r="C23" s="106"/>
      <c r="D23" s="101"/>
      <c r="E23" s="101"/>
      <c r="F23" s="101"/>
    </row>
    <row r="24" spans="1:6" x14ac:dyDescent="0.2">
      <c r="A24" s="100" t="s">
        <v>72</v>
      </c>
      <c r="B24" s="112">
        <v>0</v>
      </c>
      <c r="C24" s="111">
        <v>0</v>
      </c>
      <c r="D24" s="110">
        <v>0</v>
      </c>
      <c r="E24" s="110">
        <v>0</v>
      </c>
      <c r="F24" s="110">
        <v>0</v>
      </c>
    </row>
    <row r="25" spans="1:6" s="105" customFormat="1" x14ac:dyDescent="0.2">
      <c r="A25" s="96" t="s">
        <v>16</v>
      </c>
      <c r="B25" s="107">
        <v>0</v>
      </c>
      <c r="C25" s="106">
        <v>0</v>
      </c>
      <c r="D25" s="107">
        <v>0</v>
      </c>
      <c r="E25" s="107">
        <v>0</v>
      </c>
      <c r="F25" s="107">
        <v>0</v>
      </c>
    </row>
    <row r="26" spans="1:6" s="105" customFormat="1" x14ac:dyDescent="0.2">
      <c r="A26" s="96" t="s">
        <v>83</v>
      </c>
      <c r="B26" s="103">
        <v>-28865</v>
      </c>
      <c r="C26" s="104">
        <v>-28533</v>
      </c>
      <c r="D26" s="103">
        <v>-25326</v>
      </c>
      <c r="E26" s="103">
        <v>-28648</v>
      </c>
      <c r="F26" s="103">
        <v>-19993</v>
      </c>
    </row>
    <row r="27" spans="1:6" s="105" customFormat="1" x14ac:dyDescent="0.2">
      <c r="A27" s="115" t="s">
        <v>109</v>
      </c>
      <c r="B27" s="110">
        <v>-28865</v>
      </c>
      <c r="C27" s="111">
        <v>-28533</v>
      </c>
      <c r="D27" s="110">
        <v>-25326</v>
      </c>
      <c r="E27" s="110">
        <v>-28648</v>
      </c>
      <c r="F27" s="110">
        <v>-19993</v>
      </c>
    </row>
    <row r="28" spans="1:6" x14ac:dyDescent="0.2">
      <c r="A28" s="116"/>
      <c r="B28" s="101"/>
      <c r="C28" s="107"/>
      <c r="D28" s="101"/>
      <c r="E28" s="101"/>
      <c r="F28" s="101"/>
    </row>
    <row r="29" spans="1:6" x14ac:dyDescent="0.2">
      <c r="A29" s="117" t="s">
        <v>86</v>
      </c>
      <c r="B29" s="118"/>
      <c r="C29" s="119"/>
      <c r="D29" s="118"/>
      <c r="E29" s="118"/>
      <c r="F29" s="118"/>
    </row>
    <row r="30" spans="1:6" x14ac:dyDescent="0.2">
      <c r="A30" s="120"/>
      <c r="B30" s="64" t="s">
        <v>164</v>
      </c>
      <c r="C30" s="65" t="s">
        <v>169</v>
      </c>
      <c r="D30" s="64" t="s">
        <v>159</v>
      </c>
      <c r="E30" s="64" t="s">
        <v>170</v>
      </c>
      <c r="F30" s="64" t="s">
        <v>171</v>
      </c>
    </row>
    <row r="31" spans="1:6" s="105" customFormat="1" x14ac:dyDescent="0.2">
      <c r="A31" s="121" t="s">
        <v>183</v>
      </c>
      <c r="B31" s="122">
        <v>-28865</v>
      </c>
      <c r="C31" s="123">
        <v>-28533</v>
      </c>
      <c r="D31" s="122">
        <v>-25326</v>
      </c>
      <c r="E31" s="122">
        <v>-28648</v>
      </c>
      <c r="F31" s="122">
        <v>-19993</v>
      </c>
    </row>
    <row r="32" spans="1:6" x14ac:dyDescent="0.2">
      <c r="A32" s="124" t="s">
        <v>182</v>
      </c>
      <c r="B32" s="118">
        <v>25403</v>
      </c>
      <c r="C32" s="125">
        <v>24529</v>
      </c>
      <c r="D32" s="118">
        <v>25787</v>
      </c>
      <c r="E32" s="118">
        <v>28864</v>
      </c>
      <c r="F32" s="118">
        <v>22016</v>
      </c>
    </row>
    <row r="33" spans="1:6" x14ac:dyDescent="0.2">
      <c r="A33" s="124" t="s">
        <v>181</v>
      </c>
      <c r="B33" s="118">
        <v>19857</v>
      </c>
      <c r="C33" s="125">
        <v>21178</v>
      </c>
      <c r="D33" s="118">
        <v>17585</v>
      </c>
      <c r="E33" s="118">
        <v>17386</v>
      </c>
      <c r="F33" s="118">
        <v>20351</v>
      </c>
    </row>
    <row r="34" spans="1:6" x14ac:dyDescent="0.2">
      <c r="A34" s="124" t="s">
        <v>180</v>
      </c>
      <c r="B34" s="118">
        <v>16395</v>
      </c>
      <c r="C34" s="125">
        <v>17174</v>
      </c>
      <c r="D34" s="118">
        <v>18046</v>
      </c>
      <c r="E34" s="118">
        <v>17602</v>
      </c>
      <c r="F34" s="118">
        <v>22374</v>
      </c>
    </row>
    <row r="35" spans="1:6" s="105" customFormat="1" x14ac:dyDescent="0.2">
      <c r="A35" s="126" t="s">
        <v>179</v>
      </c>
      <c r="B35" s="127">
        <v>0</v>
      </c>
      <c r="C35" s="128">
        <v>0</v>
      </c>
      <c r="D35" s="127">
        <v>0</v>
      </c>
      <c r="E35" s="127">
        <v>0</v>
      </c>
      <c r="F35" s="127">
        <v>0</v>
      </c>
    </row>
    <row r="36" spans="1:6" x14ac:dyDescent="0.25">
      <c r="A36" s="129" t="s">
        <v>94</v>
      </c>
      <c r="B36" s="129"/>
      <c r="C36" s="129"/>
      <c r="D36" s="129"/>
      <c r="E36" s="129"/>
      <c r="F36" s="129"/>
    </row>
    <row r="37" spans="1:6" x14ac:dyDescent="0.25">
      <c r="A37" s="130" t="s">
        <v>163</v>
      </c>
      <c r="B37" s="130"/>
      <c r="C37" s="130"/>
      <c r="D37" s="130"/>
      <c r="E37" s="130"/>
      <c r="F37" s="130"/>
    </row>
    <row r="38" spans="1:6" s="132" customFormat="1" x14ac:dyDescent="0.25">
      <c r="A38" s="131" t="s">
        <v>145</v>
      </c>
      <c r="B38" s="131"/>
      <c r="C38" s="131"/>
      <c r="D38" s="131"/>
      <c r="E38" s="131"/>
      <c r="F38" s="131"/>
    </row>
  </sheetData>
  <pageMargins left="0.70866141732283472" right="0.70866141732283472" top="0.74803149606299213" bottom="0.74803149606299213" header="0.31496062992125984" footer="0.31496062992125984"/>
  <pageSetup paperSize="9" scale="66" orientation="portrait" r:id="rId1"/>
  <headerFooter>
    <oddHeader>&amp;L&amp;A&amp;C&amp;"Calibri"&amp;10&amp;KFF0000 OFFICIAL: Sensitive&amp;1#_x000D_</oddHeader>
    <oddFooter>&amp;C_x000D_&amp;1#&amp;"Calibri"&amp;10&amp;KFF0000 OFFICIAL: Sensitive&amp;R&amp;P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39"/>
  <sheetViews>
    <sheetView showGridLines="0" zoomScale="110" zoomScaleNormal="110" zoomScaleSheetLayoutView="100" workbookViewId="0">
      <selection activeCell="I17" sqref="I17"/>
    </sheetView>
  </sheetViews>
  <sheetFormatPr defaultColWidth="8" defaultRowHeight="11.25" x14ac:dyDescent="0.25"/>
  <cols>
    <col min="1" max="1" width="30.7109375" style="134" customWidth="1"/>
    <col min="2" max="6" width="8.28515625" style="134" customWidth="1"/>
    <col min="7" max="16384" width="8" style="134"/>
  </cols>
  <sheetData>
    <row r="1" spans="1:6" x14ac:dyDescent="0.2">
      <c r="A1" s="133" t="s">
        <v>95</v>
      </c>
    </row>
    <row r="2" spans="1:6" s="136" customFormat="1" ht="12.75" x14ac:dyDescent="0.2">
      <c r="A2" s="135"/>
      <c r="B2" s="64" t="s">
        <v>164</v>
      </c>
      <c r="C2" s="65" t="s">
        <v>169</v>
      </c>
      <c r="D2" s="64" t="s">
        <v>159</v>
      </c>
      <c r="E2" s="64" t="s">
        <v>170</v>
      </c>
      <c r="F2" s="64" t="s">
        <v>171</v>
      </c>
    </row>
    <row r="3" spans="1:6" x14ac:dyDescent="0.25">
      <c r="A3" s="137" t="s">
        <v>19</v>
      </c>
      <c r="B3" s="138"/>
      <c r="C3" s="139"/>
      <c r="D3" s="138"/>
      <c r="E3" s="138"/>
      <c r="F3" s="138"/>
    </row>
    <row r="4" spans="1:6" x14ac:dyDescent="0.2">
      <c r="A4" s="137" t="s">
        <v>20</v>
      </c>
      <c r="B4" s="140"/>
      <c r="C4" s="141"/>
      <c r="D4" s="140"/>
      <c r="E4" s="140"/>
      <c r="F4" s="140"/>
    </row>
    <row r="5" spans="1:6" x14ac:dyDescent="0.2">
      <c r="A5" s="142" t="s">
        <v>71</v>
      </c>
      <c r="B5" s="140">
        <v>2165</v>
      </c>
      <c r="C5" s="141">
        <v>3500</v>
      </c>
      <c r="D5" s="140">
        <v>3500</v>
      </c>
      <c r="E5" s="140">
        <v>3500</v>
      </c>
      <c r="F5" s="140">
        <v>3500</v>
      </c>
    </row>
    <row r="6" spans="1:6" x14ac:dyDescent="0.2">
      <c r="A6" s="143" t="s">
        <v>60</v>
      </c>
      <c r="B6" s="140">
        <v>97281</v>
      </c>
      <c r="C6" s="141">
        <v>98761</v>
      </c>
      <c r="D6" s="140">
        <v>101040</v>
      </c>
      <c r="E6" s="140">
        <v>101594</v>
      </c>
      <c r="F6" s="140">
        <v>101912</v>
      </c>
    </row>
    <row r="7" spans="1:6" x14ac:dyDescent="0.2">
      <c r="A7" s="142" t="s">
        <v>203</v>
      </c>
      <c r="B7" s="112">
        <v>1335</v>
      </c>
      <c r="C7" s="111">
        <v>0</v>
      </c>
      <c r="D7" s="110">
        <v>0</v>
      </c>
      <c r="E7" s="110">
        <v>0</v>
      </c>
      <c r="F7" s="110">
        <v>0</v>
      </c>
    </row>
    <row r="8" spans="1:6" s="144" customFormat="1" ht="10.5" x14ac:dyDescent="0.15">
      <c r="A8" s="144" t="s">
        <v>21</v>
      </c>
      <c r="B8" s="145">
        <v>100781</v>
      </c>
      <c r="C8" s="146">
        <v>102261</v>
      </c>
      <c r="D8" s="145">
        <v>104540</v>
      </c>
      <c r="E8" s="145">
        <v>105094</v>
      </c>
      <c r="F8" s="145">
        <v>105412</v>
      </c>
    </row>
    <row r="9" spans="1:6" x14ac:dyDescent="0.2">
      <c r="A9" s="137" t="s">
        <v>22</v>
      </c>
      <c r="B9" s="140"/>
      <c r="C9" s="141"/>
      <c r="D9" s="140"/>
      <c r="E9" s="140"/>
      <c r="F9" s="140"/>
    </row>
    <row r="10" spans="1:6" x14ac:dyDescent="0.2">
      <c r="A10" s="142" t="s">
        <v>23</v>
      </c>
      <c r="B10" s="140">
        <v>120131</v>
      </c>
      <c r="C10" s="141">
        <v>106597</v>
      </c>
      <c r="D10" s="140">
        <v>89212</v>
      </c>
      <c r="E10" s="140">
        <v>97994</v>
      </c>
      <c r="F10" s="140">
        <v>75884</v>
      </c>
    </row>
    <row r="11" spans="1:6" x14ac:dyDescent="0.2">
      <c r="A11" s="142" t="s">
        <v>66</v>
      </c>
      <c r="B11" s="140">
        <v>47868</v>
      </c>
      <c r="C11" s="141">
        <v>47085</v>
      </c>
      <c r="D11" s="140">
        <v>47972</v>
      </c>
      <c r="E11" s="140">
        <v>45115</v>
      </c>
      <c r="F11" s="140">
        <v>42875</v>
      </c>
    </row>
    <row r="12" spans="1:6" x14ac:dyDescent="0.2">
      <c r="A12" s="142" t="s">
        <v>24</v>
      </c>
      <c r="B12" s="140">
        <v>88017</v>
      </c>
      <c r="C12" s="141">
        <v>79824</v>
      </c>
      <c r="D12" s="140">
        <v>69374</v>
      </c>
      <c r="E12" s="140">
        <v>62382</v>
      </c>
      <c r="F12" s="140">
        <v>59966</v>
      </c>
    </row>
    <row r="13" spans="1:6" x14ac:dyDescent="0.2">
      <c r="A13" s="142" t="s">
        <v>73</v>
      </c>
      <c r="B13" s="140">
        <v>15486</v>
      </c>
      <c r="C13" s="141">
        <v>12307</v>
      </c>
      <c r="D13" s="140">
        <v>12267</v>
      </c>
      <c r="E13" s="140">
        <v>11713</v>
      </c>
      <c r="F13" s="140">
        <v>11395</v>
      </c>
    </row>
    <row r="14" spans="1:6" s="144" customFormat="1" ht="10.5" x14ac:dyDescent="0.15">
      <c r="A14" s="147" t="s">
        <v>25</v>
      </c>
      <c r="B14" s="145">
        <v>271502</v>
      </c>
      <c r="C14" s="146">
        <v>245813</v>
      </c>
      <c r="D14" s="145">
        <v>218825</v>
      </c>
      <c r="E14" s="145">
        <v>217204</v>
      </c>
      <c r="F14" s="145">
        <v>190120</v>
      </c>
    </row>
    <row r="15" spans="1:6" x14ac:dyDescent="0.2">
      <c r="A15" s="148" t="s">
        <v>206</v>
      </c>
      <c r="B15" s="149"/>
      <c r="C15" s="150"/>
      <c r="D15" s="149"/>
      <c r="E15" s="149"/>
      <c r="F15" s="149"/>
    </row>
    <row r="16" spans="1:6" s="151" customFormat="1" x14ac:dyDescent="0.15">
      <c r="A16" s="151" t="s">
        <v>26</v>
      </c>
      <c r="B16" s="145">
        <v>372283</v>
      </c>
      <c r="C16" s="146">
        <v>348074</v>
      </c>
      <c r="D16" s="145">
        <v>323365</v>
      </c>
      <c r="E16" s="145">
        <v>322298</v>
      </c>
      <c r="F16" s="145">
        <v>295532</v>
      </c>
    </row>
    <row r="17" spans="1:6" x14ac:dyDescent="0.2">
      <c r="A17" s="152" t="s">
        <v>27</v>
      </c>
      <c r="B17" s="140"/>
      <c r="C17" s="141"/>
      <c r="D17" s="140"/>
      <c r="E17" s="140"/>
      <c r="F17" s="140"/>
    </row>
    <row r="18" spans="1:6" x14ac:dyDescent="0.2">
      <c r="A18" s="137" t="s">
        <v>34</v>
      </c>
      <c r="B18" s="140"/>
      <c r="C18" s="141"/>
      <c r="D18" s="140"/>
      <c r="E18" s="140"/>
      <c r="F18" s="140"/>
    </row>
    <row r="19" spans="1:6" x14ac:dyDescent="0.2">
      <c r="A19" s="153" t="s">
        <v>18</v>
      </c>
      <c r="B19" s="140">
        <v>10781</v>
      </c>
      <c r="C19" s="141">
        <v>12110</v>
      </c>
      <c r="D19" s="140">
        <v>16053</v>
      </c>
      <c r="E19" s="140">
        <v>15083</v>
      </c>
      <c r="F19" s="140">
        <v>11808</v>
      </c>
    </row>
    <row r="20" spans="1:6" x14ac:dyDescent="0.2">
      <c r="A20" s="154" t="s">
        <v>74</v>
      </c>
      <c r="B20" s="140">
        <v>60646</v>
      </c>
      <c r="C20" s="141">
        <v>64076</v>
      </c>
      <c r="D20" s="140">
        <v>63676</v>
      </c>
      <c r="E20" s="140">
        <v>64754</v>
      </c>
      <c r="F20" s="140">
        <v>66890</v>
      </c>
    </row>
    <row r="21" spans="1:6" s="144" customFormat="1" ht="10.5" x14ac:dyDescent="0.15">
      <c r="A21" s="155" t="s">
        <v>35</v>
      </c>
      <c r="B21" s="145">
        <v>71427</v>
      </c>
      <c r="C21" s="146">
        <v>76186</v>
      </c>
      <c r="D21" s="145">
        <v>79729</v>
      </c>
      <c r="E21" s="145">
        <v>79837</v>
      </c>
      <c r="F21" s="145">
        <v>78698</v>
      </c>
    </row>
    <row r="22" spans="1:6" x14ac:dyDescent="0.2">
      <c r="A22" s="152" t="s">
        <v>28</v>
      </c>
      <c r="B22" s="140"/>
      <c r="C22" s="141"/>
      <c r="D22" s="140"/>
      <c r="E22" s="140"/>
      <c r="F22" s="140"/>
    </row>
    <row r="23" spans="1:6" x14ac:dyDescent="0.2">
      <c r="A23" s="153" t="s">
        <v>29</v>
      </c>
      <c r="B23" s="140">
        <v>129881</v>
      </c>
      <c r="C23" s="141">
        <v>115697</v>
      </c>
      <c r="D23" s="140">
        <v>97651</v>
      </c>
      <c r="E23" s="140">
        <v>109182</v>
      </c>
      <c r="F23" s="140">
        <v>86808</v>
      </c>
    </row>
    <row r="24" spans="1:6" s="144" customFormat="1" ht="10.5" x14ac:dyDescent="0.15">
      <c r="A24" s="155" t="s">
        <v>30</v>
      </c>
      <c r="B24" s="145">
        <v>129881</v>
      </c>
      <c r="C24" s="146">
        <v>115697</v>
      </c>
      <c r="D24" s="145">
        <v>97651</v>
      </c>
      <c r="E24" s="145">
        <v>109182</v>
      </c>
      <c r="F24" s="145">
        <v>86808</v>
      </c>
    </row>
    <row r="25" spans="1:6" x14ac:dyDescent="0.2">
      <c r="A25" s="152" t="s">
        <v>31</v>
      </c>
      <c r="B25" s="140"/>
      <c r="C25" s="141"/>
      <c r="D25" s="140"/>
      <c r="E25" s="140"/>
      <c r="F25" s="140"/>
    </row>
    <row r="26" spans="1:6" x14ac:dyDescent="0.2">
      <c r="A26" s="154" t="s">
        <v>63</v>
      </c>
      <c r="B26" s="140">
        <v>121290</v>
      </c>
      <c r="C26" s="141">
        <v>116795</v>
      </c>
      <c r="D26" s="140">
        <v>115487</v>
      </c>
      <c r="E26" s="140">
        <v>115375</v>
      </c>
      <c r="F26" s="140">
        <v>116511</v>
      </c>
    </row>
    <row r="27" spans="1:6" x14ac:dyDescent="0.2">
      <c r="A27" s="154" t="s">
        <v>75</v>
      </c>
      <c r="B27" s="140">
        <v>1983</v>
      </c>
      <c r="C27" s="141">
        <v>510</v>
      </c>
      <c r="D27" s="140">
        <v>514</v>
      </c>
      <c r="E27" s="140">
        <v>518</v>
      </c>
      <c r="F27" s="140">
        <v>521</v>
      </c>
    </row>
    <row r="28" spans="1:6" s="144" customFormat="1" ht="10.5" x14ac:dyDescent="0.15">
      <c r="A28" s="155" t="s">
        <v>33</v>
      </c>
      <c r="B28" s="145">
        <v>123273</v>
      </c>
      <c r="C28" s="146">
        <v>117305</v>
      </c>
      <c r="D28" s="145">
        <v>116001</v>
      </c>
      <c r="E28" s="145">
        <v>115893</v>
      </c>
      <c r="F28" s="145">
        <v>117032</v>
      </c>
    </row>
    <row r="29" spans="1:6" s="151" customFormat="1" x14ac:dyDescent="0.2">
      <c r="A29" s="152" t="s">
        <v>36</v>
      </c>
      <c r="B29" s="156">
        <v>324581</v>
      </c>
      <c r="C29" s="157">
        <v>309188</v>
      </c>
      <c r="D29" s="156">
        <v>293381</v>
      </c>
      <c r="E29" s="156">
        <v>304912</v>
      </c>
      <c r="F29" s="156">
        <v>282538</v>
      </c>
    </row>
    <row r="30" spans="1:6" s="151" customFormat="1" x14ac:dyDescent="0.2">
      <c r="A30" s="158" t="s">
        <v>37</v>
      </c>
      <c r="B30" s="159">
        <v>47702</v>
      </c>
      <c r="C30" s="160">
        <v>38886</v>
      </c>
      <c r="D30" s="159">
        <v>29984</v>
      </c>
      <c r="E30" s="159">
        <v>17386</v>
      </c>
      <c r="F30" s="159">
        <v>12994</v>
      </c>
    </row>
    <row r="31" spans="1:6" x14ac:dyDescent="0.2">
      <c r="A31" s="161" t="s">
        <v>89</v>
      </c>
      <c r="B31" s="162"/>
      <c r="C31" s="163"/>
      <c r="D31" s="162"/>
      <c r="E31" s="162"/>
      <c r="F31" s="162"/>
    </row>
    <row r="32" spans="1:6" x14ac:dyDescent="0.2">
      <c r="A32" s="161" t="s">
        <v>38</v>
      </c>
      <c r="B32" s="162"/>
      <c r="C32" s="163"/>
      <c r="D32" s="162"/>
      <c r="E32" s="162"/>
      <c r="F32" s="162"/>
    </row>
    <row r="33" spans="1:6" x14ac:dyDescent="0.2">
      <c r="A33" s="164" t="s">
        <v>39</v>
      </c>
      <c r="B33" s="162">
        <v>432592</v>
      </c>
      <c r="C33" s="163">
        <v>452309</v>
      </c>
      <c r="D33" s="162">
        <v>468733</v>
      </c>
      <c r="E33" s="162">
        <v>484783</v>
      </c>
      <c r="F33" s="162">
        <v>500384</v>
      </c>
    </row>
    <row r="34" spans="1:6" x14ac:dyDescent="0.2">
      <c r="A34" s="164" t="s">
        <v>40</v>
      </c>
      <c r="B34" s="162">
        <v>33493</v>
      </c>
      <c r="C34" s="163">
        <v>33493</v>
      </c>
      <c r="D34" s="162">
        <v>33493</v>
      </c>
      <c r="E34" s="162">
        <v>33493</v>
      </c>
      <c r="F34" s="162">
        <v>33493</v>
      </c>
    </row>
    <row r="35" spans="1:6" x14ac:dyDescent="0.2">
      <c r="A35" s="165" t="s">
        <v>110</v>
      </c>
      <c r="B35" s="162">
        <v>-418383</v>
      </c>
      <c r="C35" s="163">
        <v>-446916</v>
      </c>
      <c r="D35" s="162">
        <v>-472242</v>
      </c>
      <c r="E35" s="162">
        <v>-500890</v>
      </c>
      <c r="F35" s="162">
        <v>-520883</v>
      </c>
    </row>
    <row r="36" spans="1:6" x14ac:dyDescent="0.15">
      <c r="A36" s="166" t="s">
        <v>41</v>
      </c>
      <c r="B36" s="167">
        <v>47702</v>
      </c>
      <c r="C36" s="168">
        <v>38886</v>
      </c>
      <c r="D36" s="167">
        <v>29984</v>
      </c>
      <c r="E36" s="167">
        <v>17386</v>
      </c>
      <c r="F36" s="167">
        <v>12994</v>
      </c>
    </row>
    <row r="37" spans="1:6" x14ac:dyDescent="0.2">
      <c r="A37" s="170" t="s">
        <v>103</v>
      </c>
      <c r="B37" s="171">
        <v>47702</v>
      </c>
      <c r="C37" s="172">
        <v>38886</v>
      </c>
      <c r="D37" s="171">
        <v>29984</v>
      </c>
      <c r="E37" s="171">
        <v>17386</v>
      </c>
      <c r="F37" s="171">
        <v>12994</v>
      </c>
    </row>
    <row r="38" spans="1:6" x14ac:dyDescent="0.2">
      <c r="A38" s="173" t="s">
        <v>93</v>
      </c>
      <c r="B38" s="174"/>
      <c r="C38" s="174"/>
      <c r="D38" s="94"/>
      <c r="E38" s="94"/>
      <c r="F38" s="94"/>
    </row>
    <row r="39" spans="1:6" x14ac:dyDescent="0.25">
      <c r="A39" s="175" t="s">
        <v>90</v>
      </c>
      <c r="B39" s="94"/>
      <c r="C39" s="94"/>
      <c r="D39" s="94"/>
      <c r="E39" s="94"/>
      <c r="F39" s="94"/>
    </row>
  </sheetData>
  <pageMargins left="0.70866141732283472" right="0.70866141732283472" top="0.74803149606299213" bottom="0.74803149606299213" header="0.31496062992125984" footer="0.31496062992125984"/>
  <pageSetup paperSize="9" scale="92" orientation="portrait" r:id="rId1"/>
  <headerFooter>
    <oddHeader>&amp;L&amp;A&amp;C&amp;"Calibri"&amp;10&amp;KFF0000 OFFICIAL: Sensitive&amp;1#_x000D_</oddHeader>
    <oddFooter>&amp;C_x000D_&amp;1#&amp;"Calibri"&amp;10&amp;KFF0000 OFFICIAL: Sensitive&amp;R&amp;P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E15"/>
  <sheetViews>
    <sheetView showGridLines="0" zoomScale="110" zoomScaleNormal="110" zoomScaleSheetLayoutView="100" workbookViewId="0">
      <selection activeCell="B22" sqref="B22"/>
    </sheetView>
  </sheetViews>
  <sheetFormatPr defaultColWidth="8" defaultRowHeight="11.25" x14ac:dyDescent="0.25"/>
  <cols>
    <col min="1" max="1" width="30.7109375" style="94" customWidth="1"/>
    <col min="2" max="2" width="8.28515625" style="181" customWidth="1"/>
    <col min="3" max="3" width="8.42578125" style="181" customWidth="1"/>
    <col min="4" max="4" width="9.140625" style="181" customWidth="1"/>
    <col min="5" max="5" width="8.28515625" style="181" customWidth="1"/>
    <col min="6" max="16384" width="8" style="94"/>
  </cols>
  <sheetData>
    <row r="1" spans="1:5" x14ac:dyDescent="0.25">
      <c r="A1" s="105" t="s">
        <v>172</v>
      </c>
      <c r="B1" s="105"/>
      <c r="C1" s="105"/>
      <c r="D1" s="105"/>
      <c r="E1" s="105"/>
    </row>
    <row r="2" spans="1:5" s="178" customFormat="1" x14ac:dyDescent="0.25">
      <c r="A2" s="176"/>
      <c r="B2" s="177" t="s">
        <v>111</v>
      </c>
      <c r="C2" s="177" t="s">
        <v>112</v>
      </c>
      <c r="D2" s="177" t="s">
        <v>113</v>
      </c>
      <c r="E2" s="177" t="s">
        <v>114</v>
      </c>
    </row>
    <row r="3" spans="1:5" s="181" customFormat="1" x14ac:dyDescent="0.25">
      <c r="A3" s="179" t="s">
        <v>173</v>
      </c>
      <c r="B3" s="180"/>
      <c r="C3" s="180"/>
      <c r="D3" s="180"/>
      <c r="E3" s="180"/>
    </row>
    <row r="4" spans="1:5" x14ac:dyDescent="0.2">
      <c r="A4" s="182" t="s">
        <v>115</v>
      </c>
      <c r="B4" s="162">
        <v>-418383</v>
      </c>
      <c r="C4" s="162">
        <v>33493</v>
      </c>
      <c r="D4" s="162">
        <v>432592</v>
      </c>
      <c r="E4" s="162">
        <v>47702</v>
      </c>
    </row>
    <row r="5" spans="1:5" s="169" customFormat="1" ht="10.5" x14ac:dyDescent="0.15">
      <c r="A5" s="183" t="s">
        <v>49</v>
      </c>
      <c r="B5" s="167">
        <v>-418383</v>
      </c>
      <c r="C5" s="167">
        <v>33493</v>
      </c>
      <c r="D5" s="167">
        <v>432592</v>
      </c>
      <c r="E5" s="167">
        <v>47702</v>
      </c>
    </row>
    <row r="6" spans="1:5" x14ac:dyDescent="0.2">
      <c r="A6" s="184" t="s">
        <v>62</v>
      </c>
      <c r="B6" s="162"/>
      <c r="C6" s="162"/>
      <c r="D6" s="162"/>
      <c r="E6" s="162"/>
    </row>
    <row r="7" spans="1:5" x14ac:dyDescent="0.2">
      <c r="A7" s="100" t="s">
        <v>91</v>
      </c>
      <c r="B7" s="162">
        <v>-28533</v>
      </c>
      <c r="C7" s="162">
        <v>0</v>
      </c>
      <c r="D7" s="162">
        <v>0</v>
      </c>
      <c r="E7" s="162">
        <v>-28533</v>
      </c>
    </row>
    <row r="8" spans="1:5" s="169" customFormat="1" ht="10.5" x14ac:dyDescent="0.15">
      <c r="A8" s="183" t="s">
        <v>17</v>
      </c>
      <c r="B8" s="185">
        <v>-28533</v>
      </c>
      <c r="C8" s="185">
        <v>0</v>
      </c>
      <c r="D8" s="185">
        <v>0</v>
      </c>
      <c r="E8" s="185">
        <v>-28533</v>
      </c>
    </row>
    <row r="9" spans="1:5" x14ac:dyDescent="0.2">
      <c r="A9" s="183" t="s">
        <v>65</v>
      </c>
      <c r="B9" s="162"/>
      <c r="C9" s="162"/>
      <c r="D9" s="162"/>
      <c r="E9" s="162"/>
    </row>
    <row r="10" spans="1:5" x14ac:dyDescent="0.2">
      <c r="A10" s="182" t="s">
        <v>104</v>
      </c>
      <c r="B10" s="162">
        <v>0</v>
      </c>
      <c r="C10" s="162">
        <v>0</v>
      </c>
      <c r="D10" s="162">
        <v>7251</v>
      </c>
      <c r="E10" s="162">
        <v>7251</v>
      </c>
    </row>
    <row r="11" spans="1:5" s="188" customFormat="1" ht="15" x14ac:dyDescent="0.25">
      <c r="A11" s="186" t="s">
        <v>138</v>
      </c>
      <c r="B11" s="187"/>
      <c r="C11" s="187"/>
      <c r="D11" s="187">
        <v>12466</v>
      </c>
      <c r="E11" s="187">
        <v>12466</v>
      </c>
    </row>
    <row r="12" spans="1:5" s="169" customFormat="1" ht="10.5" x14ac:dyDescent="0.15">
      <c r="A12" s="189" t="s">
        <v>116</v>
      </c>
      <c r="B12" s="167">
        <v>0</v>
      </c>
      <c r="C12" s="167">
        <v>0</v>
      </c>
      <c r="D12" s="167">
        <v>19717</v>
      </c>
      <c r="E12" s="167">
        <v>19717</v>
      </c>
    </row>
    <row r="13" spans="1:5" s="105" customFormat="1" x14ac:dyDescent="0.2">
      <c r="A13" s="184" t="s">
        <v>174</v>
      </c>
      <c r="B13" s="190">
        <v>-446916</v>
      </c>
      <c r="C13" s="190">
        <v>33493</v>
      </c>
      <c r="D13" s="190">
        <v>452309</v>
      </c>
      <c r="E13" s="190">
        <v>38886</v>
      </c>
    </row>
    <row r="14" spans="1:5" s="105" customFormat="1" x14ac:dyDescent="0.2">
      <c r="A14" s="191" t="s">
        <v>117</v>
      </c>
      <c r="B14" s="192">
        <v>-446916</v>
      </c>
      <c r="C14" s="192">
        <v>33493</v>
      </c>
      <c r="D14" s="192">
        <v>452309</v>
      </c>
      <c r="E14" s="192">
        <v>38886</v>
      </c>
    </row>
    <row r="15" spans="1:5" x14ac:dyDescent="0.25">
      <c r="A15" s="193" t="s">
        <v>93</v>
      </c>
      <c r="B15" s="114"/>
      <c r="C15" s="114"/>
      <c r="D15" s="114"/>
      <c r="E15" s="114"/>
    </row>
  </sheetData>
  <pageMargins left="0.70866141732283472" right="0.70866141732283472" top="0.74803149606299213" bottom="0.74803149606299213" header="0.31496062992125984" footer="0.31496062992125984"/>
  <pageSetup paperSize="9" orientation="portrait" r:id="rId1"/>
  <headerFooter>
    <oddHeader>&amp;L&amp;A&amp;C&amp;"Calibri"&amp;10&amp;KFF0000 OFFICIAL: Sensitive&amp;1#_x000D_</oddHeader>
    <oddFooter>&amp;C_x000D_&amp;1#&amp;"Calibri"&amp;10&amp;KFF0000 OFFICIAL: Sensitive&amp;R&amp;P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36"/>
  <sheetViews>
    <sheetView showGridLines="0" zoomScaleNormal="100" zoomScaleSheetLayoutView="100" workbookViewId="0">
      <selection activeCell="K33" sqref="K33"/>
    </sheetView>
  </sheetViews>
  <sheetFormatPr defaultColWidth="8" defaultRowHeight="11.25" x14ac:dyDescent="0.25"/>
  <cols>
    <col min="1" max="1" width="30.7109375" style="94" customWidth="1"/>
    <col min="2" max="6" width="8.28515625" style="94" customWidth="1"/>
    <col min="7" max="16384" width="8" style="94"/>
  </cols>
  <sheetData>
    <row r="1" spans="1:6" x14ac:dyDescent="0.25">
      <c r="A1" s="105" t="s">
        <v>96</v>
      </c>
    </row>
    <row r="2" spans="1:6" x14ac:dyDescent="0.25">
      <c r="A2" s="95"/>
      <c r="B2" s="64" t="s">
        <v>164</v>
      </c>
      <c r="C2" s="65" t="s">
        <v>169</v>
      </c>
      <c r="D2" s="64" t="s">
        <v>159</v>
      </c>
      <c r="E2" s="64" t="s">
        <v>170</v>
      </c>
      <c r="F2" s="64" t="s">
        <v>171</v>
      </c>
    </row>
    <row r="3" spans="1:6" x14ac:dyDescent="0.25">
      <c r="A3" s="194" t="s">
        <v>42</v>
      </c>
      <c r="B3" s="180"/>
      <c r="C3" s="195"/>
      <c r="D3" s="180"/>
      <c r="E3" s="180"/>
      <c r="F3" s="180"/>
    </row>
    <row r="4" spans="1:6" x14ac:dyDescent="0.25">
      <c r="A4" s="196" t="s">
        <v>43</v>
      </c>
      <c r="B4" s="180"/>
      <c r="C4" s="195"/>
      <c r="D4" s="180"/>
      <c r="E4" s="180"/>
      <c r="F4" s="180"/>
    </row>
    <row r="5" spans="1:6" x14ac:dyDescent="0.2">
      <c r="A5" s="197" t="s">
        <v>2</v>
      </c>
      <c r="B5" s="162">
        <v>583036</v>
      </c>
      <c r="C5" s="163">
        <v>353242</v>
      </c>
      <c r="D5" s="162">
        <v>349649</v>
      </c>
      <c r="E5" s="162">
        <v>364507</v>
      </c>
      <c r="F5" s="162">
        <v>415293</v>
      </c>
    </row>
    <row r="6" spans="1:6" x14ac:dyDescent="0.2">
      <c r="A6" s="197" t="s">
        <v>106</v>
      </c>
      <c r="B6" s="162">
        <v>66511</v>
      </c>
      <c r="C6" s="163">
        <v>85807</v>
      </c>
      <c r="D6" s="162">
        <v>40597</v>
      </c>
      <c r="E6" s="162">
        <v>40124</v>
      </c>
      <c r="F6" s="162">
        <v>40094</v>
      </c>
    </row>
    <row r="7" spans="1:6" x14ac:dyDescent="0.2">
      <c r="A7" s="197" t="s">
        <v>58</v>
      </c>
      <c r="B7" s="162">
        <v>8344</v>
      </c>
      <c r="C7" s="163">
        <v>7863</v>
      </c>
      <c r="D7" s="162">
        <v>7699</v>
      </c>
      <c r="E7" s="162">
        <v>7691</v>
      </c>
      <c r="F7" s="162">
        <v>11750</v>
      </c>
    </row>
    <row r="8" spans="1:6" x14ac:dyDescent="0.2">
      <c r="A8" s="197" t="s">
        <v>1</v>
      </c>
      <c r="B8" s="162">
        <v>361</v>
      </c>
      <c r="C8" s="163">
        <v>0</v>
      </c>
      <c r="D8" s="162">
        <v>0</v>
      </c>
      <c r="E8" s="162">
        <v>0</v>
      </c>
      <c r="F8" s="162">
        <v>0</v>
      </c>
    </row>
    <row r="9" spans="1:6" s="169" customFormat="1" ht="10.5" x14ac:dyDescent="0.15">
      <c r="A9" s="189" t="s">
        <v>44</v>
      </c>
      <c r="B9" s="167">
        <v>658252</v>
      </c>
      <c r="C9" s="168">
        <v>446912</v>
      </c>
      <c r="D9" s="167">
        <v>397945</v>
      </c>
      <c r="E9" s="167">
        <v>412322</v>
      </c>
      <c r="F9" s="167">
        <v>467137</v>
      </c>
    </row>
    <row r="10" spans="1:6" x14ac:dyDescent="0.2">
      <c r="A10" s="196" t="s">
        <v>45</v>
      </c>
      <c r="B10" s="162"/>
      <c r="C10" s="163"/>
      <c r="D10" s="162"/>
      <c r="E10" s="162"/>
      <c r="F10" s="162"/>
    </row>
    <row r="11" spans="1:6" x14ac:dyDescent="0.2">
      <c r="A11" s="197" t="s">
        <v>32</v>
      </c>
      <c r="B11" s="162">
        <v>444665</v>
      </c>
      <c r="C11" s="163">
        <v>310940</v>
      </c>
      <c r="D11" s="162">
        <v>288495</v>
      </c>
      <c r="E11" s="162">
        <v>300866</v>
      </c>
      <c r="F11" s="162">
        <v>328288</v>
      </c>
    </row>
    <row r="12" spans="1:6" x14ac:dyDescent="0.2">
      <c r="A12" s="197" t="s">
        <v>18</v>
      </c>
      <c r="B12" s="162">
        <v>183064</v>
      </c>
      <c r="C12" s="163">
        <v>109248</v>
      </c>
      <c r="D12" s="162">
        <v>82721</v>
      </c>
      <c r="E12" s="162">
        <v>84886</v>
      </c>
      <c r="F12" s="162">
        <v>103275</v>
      </c>
    </row>
    <row r="13" spans="1:6" x14ac:dyDescent="0.2">
      <c r="A13" s="198" t="s">
        <v>59</v>
      </c>
      <c r="B13" s="162">
        <v>7981</v>
      </c>
      <c r="C13" s="163">
        <v>7453</v>
      </c>
      <c r="D13" s="162">
        <v>7376</v>
      </c>
      <c r="E13" s="162">
        <v>7677</v>
      </c>
      <c r="F13" s="162">
        <v>12068</v>
      </c>
    </row>
    <row r="14" spans="1:6" x14ac:dyDescent="0.2">
      <c r="A14" s="100" t="s">
        <v>146</v>
      </c>
      <c r="B14" s="162">
        <v>1627</v>
      </c>
      <c r="C14" s="163">
        <v>1517</v>
      </c>
      <c r="D14" s="162">
        <v>1369</v>
      </c>
      <c r="E14" s="162">
        <v>1391</v>
      </c>
      <c r="F14" s="162">
        <v>1232</v>
      </c>
    </row>
    <row r="15" spans="1:6" s="169" customFormat="1" ht="10.5" x14ac:dyDescent="0.15">
      <c r="A15" s="199" t="s">
        <v>46</v>
      </c>
      <c r="B15" s="185">
        <v>637337</v>
      </c>
      <c r="C15" s="200">
        <v>429158</v>
      </c>
      <c r="D15" s="185">
        <v>379961</v>
      </c>
      <c r="E15" s="185">
        <v>394820</v>
      </c>
      <c r="F15" s="185">
        <v>444863</v>
      </c>
    </row>
    <row r="16" spans="1:6" s="105" customFormat="1" x14ac:dyDescent="0.2">
      <c r="A16" s="184" t="s">
        <v>118</v>
      </c>
      <c r="B16" s="190">
        <v>20915</v>
      </c>
      <c r="C16" s="201">
        <v>17754</v>
      </c>
      <c r="D16" s="190">
        <v>17984</v>
      </c>
      <c r="E16" s="190">
        <v>17502</v>
      </c>
      <c r="F16" s="190">
        <v>22274</v>
      </c>
    </row>
    <row r="17" spans="1:6" x14ac:dyDescent="0.2">
      <c r="A17" s="194" t="s">
        <v>47</v>
      </c>
      <c r="B17" s="162"/>
      <c r="C17" s="163"/>
      <c r="D17" s="162"/>
      <c r="E17" s="162"/>
      <c r="F17" s="162"/>
    </row>
    <row r="18" spans="1:6" x14ac:dyDescent="0.2">
      <c r="A18" s="194" t="s">
        <v>43</v>
      </c>
      <c r="B18" s="162"/>
      <c r="C18" s="163"/>
      <c r="D18" s="162"/>
      <c r="E18" s="162"/>
      <c r="F18" s="162"/>
    </row>
    <row r="19" spans="1:6" x14ac:dyDescent="0.2">
      <c r="A19" s="197" t="s">
        <v>119</v>
      </c>
      <c r="B19" s="162">
        <v>100</v>
      </c>
      <c r="C19" s="163">
        <v>100</v>
      </c>
      <c r="D19" s="162">
        <v>100</v>
      </c>
      <c r="E19" s="162">
        <v>100</v>
      </c>
      <c r="F19" s="162">
        <v>100</v>
      </c>
    </row>
    <row r="20" spans="1:6" s="169" customFormat="1" ht="10.5" x14ac:dyDescent="0.15">
      <c r="A20" s="199" t="s">
        <v>44</v>
      </c>
      <c r="B20" s="167">
        <v>100</v>
      </c>
      <c r="C20" s="168">
        <v>100</v>
      </c>
      <c r="D20" s="167">
        <v>100</v>
      </c>
      <c r="E20" s="167">
        <v>100</v>
      </c>
      <c r="F20" s="167">
        <v>100</v>
      </c>
    </row>
    <row r="21" spans="1:6" x14ac:dyDescent="0.2">
      <c r="A21" s="194" t="s">
        <v>45</v>
      </c>
      <c r="B21" s="162"/>
      <c r="C21" s="163"/>
      <c r="D21" s="162"/>
      <c r="E21" s="162"/>
      <c r="F21" s="162"/>
    </row>
    <row r="22" spans="1:6" x14ac:dyDescent="0.2">
      <c r="A22" s="197" t="s">
        <v>120</v>
      </c>
      <c r="B22" s="162">
        <v>29510</v>
      </c>
      <c r="C22" s="163">
        <v>19194</v>
      </c>
      <c r="D22" s="162">
        <v>16424</v>
      </c>
      <c r="E22" s="162">
        <v>16050</v>
      </c>
      <c r="F22" s="162">
        <v>15601</v>
      </c>
    </row>
    <row r="23" spans="1:6" s="169" customFormat="1" ht="10.5" x14ac:dyDescent="0.15">
      <c r="A23" s="189" t="s">
        <v>46</v>
      </c>
      <c r="B23" s="167">
        <v>29510</v>
      </c>
      <c r="C23" s="168">
        <v>19194</v>
      </c>
      <c r="D23" s="167">
        <v>16424</v>
      </c>
      <c r="E23" s="167">
        <v>16050</v>
      </c>
      <c r="F23" s="167">
        <v>15601</v>
      </c>
    </row>
    <row r="24" spans="1:6" s="105" customFormat="1" x14ac:dyDescent="0.2">
      <c r="A24" s="184" t="s">
        <v>121</v>
      </c>
      <c r="B24" s="192">
        <v>-29410</v>
      </c>
      <c r="C24" s="202">
        <v>-19094</v>
      </c>
      <c r="D24" s="192">
        <v>-16324</v>
      </c>
      <c r="E24" s="192">
        <v>-15950</v>
      </c>
      <c r="F24" s="192">
        <v>-15501</v>
      </c>
    </row>
    <row r="25" spans="1:6" x14ac:dyDescent="0.2">
      <c r="A25" s="196" t="s">
        <v>48</v>
      </c>
      <c r="B25" s="162"/>
      <c r="C25" s="163"/>
      <c r="D25" s="162"/>
      <c r="E25" s="162"/>
      <c r="F25" s="162"/>
    </row>
    <row r="26" spans="1:6" x14ac:dyDescent="0.2">
      <c r="A26" s="196" t="s">
        <v>43</v>
      </c>
      <c r="B26" s="162"/>
      <c r="C26" s="163"/>
      <c r="D26" s="162"/>
      <c r="E26" s="162"/>
      <c r="F26" s="162"/>
    </row>
    <row r="27" spans="1:6" x14ac:dyDescent="0.2">
      <c r="A27" s="197" t="s">
        <v>39</v>
      </c>
      <c r="B27" s="162">
        <v>22547</v>
      </c>
      <c r="C27" s="163">
        <v>19849</v>
      </c>
      <c r="D27" s="162">
        <v>16386</v>
      </c>
      <c r="E27" s="162">
        <v>16050</v>
      </c>
      <c r="F27" s="162">
        <v>15601</v>
      </c>
    </row>
    <row r="28" spans="1:6" s="169" customFormat="1" ht="10.5" x14ac:dyDescent="0.15">
      <c r="A28" s="199" t="s">
        <v>44</v>
      </c>
      <c r="B28" s="167">
        <v>22547</v>
      </c>
      <c r="C28" s="168">
        <v>19849</v>
      </c>
      <c r="D28" s="167">
        <v>16386</v>
      </c>
      <c r="E28" s="167">
        <v>16050</v>
      </c>
      <c r="F28" s="167">
        <v>15601</v>
      </c>
    </row>
    <row r="29" spans="1:6" x14ac:dyDescent="0.2">
      <c r="A29" s="196" t="s">
        <v>45</v>
      </c>
      <c r="B29" s="162"/>
      <c r="C29" s="163"/>
      <c r="D29" s="162"/>
      <c r="E29" s="162"/>
      <c r="F29" s="162"/>
    </row>
    <row r="30" spans="1:6" x14ac:dyDescent="0.2">
      <c r="A30" s="100" t="s">
        <v>147</v>
      </c>
      <c r="B30" s="162">
        <v>16395</v>
      </c>
      <c r="C30" s="163">
        <v>17174</v>
      </c>
      <c r="D30" s="162">
        <v>18046</v>
      </c>
      <c r="E30" s="162">
        <v>17602</v>
      </c>
      <c r="F30" s="162">
        <v>22374</v>
      </c>
    </row>
    <row r="31" spans="1:6" s="169" customFormat="1" ht="10.5" x14ac:dyDescent="0.15">
      <c r="A31" s="199" t="s">
        <v>46</v>
      </c>
      <c r="B31" s="167">
        <v>16395</v>
      </c>
      <c r="C31" s="168">
        <v>17174</v>
      </c>
      <c r="D31" s="167">
        <v>18046</v>
      </c>
      <c r="E31" s="167">
        <v>17602</v>
      </c>
      <c r="F31" s="167">
        <v>22374</v>
      </c>
    </row>
    <row r="32" spans="1:6" s="105" customFormat="1" x14ac:dyDescent="0.2">
      <c r="A32" s="194" t="s">
        <v>122</v>
      </c>
      <c r="B32" s="203">
        <v>6152</v>
      </c>
      <c r="C32" s="204">
        <v>2675</v>
      </c>
      <c r="D32" s="203">
        <v>-1660</v>
      </c>
      <c r="E32" s="203">
        <v>-1552</v>
      </c>
      <c r="F32" s="203">
        <v>-6773</v>
      </c>
    </row>
    <row r="33" spans="1:6" s="105" customFormat="1" x14ac:dyDescent="0.2">
      <c r="A33" s="194" t="s">
        <v>123</v>
      </c>
      <c r="B33" s="203">
        <v>-2343</v>
      </c>
      <c r="C33" s="204">
        <v>1335</v>
      </c>
      <c r="D33" s="203">
        <v>0</v>
      </c>
      <c r="E33" s="203">
        <v>0</v>
      </c>
      <c r="F33" s="203">
        <v>0</v>
      </c>
    </row>
    <row r="34" spans="1:6" x14ac:dyDescent="0.2">
      <c r="A34" s="197" t="s">
        <v>124</v>
      </c>
      <c r="B34" s="162">
        <v>4508</v>
      </c>
      <c r="C34" s="163">
        <v>2165</v>
      </c>
      <c r="D34" s="162">
        <v>3500</v>
      </c>
      <c r="E34" s="162">
        <v>3500</v>
      </c>
      <c r="F34" s="162">
        <v>3500</v>
      </c>
    </row>
    <row r="35" spans="1:6" x14ac:dyDescent="0.2">
      <c r="A35" s="205" t="s">
        <v>125</v>
      </c>
      <c r="B35" s="206">
        <v>2165</v>
      </c>
      <c r="C35" s="207">
        <v>3500</v>
      </c>
      <c r="D35" s="206">
        <v>3500</v>
      </c>
      <c r="E35" s="206">
        <v>3500</v>
      </c>
      <c r="F35" s="206">
        <v>3500</v>
      </c>
    </row>
    <row r="36" spans="1:6" s="114" customFormat="1" x14ac:dyDescent="0.2">
      <c r="A36" s="208" t="s">
        <v>93</v>
      </c>
      <c r="B36" s="208"/>
      <c r="C36" s="208"/>
      <c r="D36" s="208"/>
      <c r="E36" s="208"/>
      <c r="F36" s="208"/>
    </row>
  </sheetData>
  <pageMargins left="0.70866141732283472" right="0.70866141732283472" top="0.74803149606299213" bottom="0.74803149606299213" header="0.31496062992125984" footer="0.31496062992125984"/>
  <pageSetup paperSize="9" scale="81" orientation="portrait" r:id="rId1"/>
  <headerFooter>
    <oddHeader>&amp;L&amp;A&amp;C&amp;"Calibri"&amp;10&amp;KFF0000 OFFICIAL: Sensitive&amp;1#_x000D_</oddHeader>
    <oddFooter>&amp;C_x000D_&amp;1#&amp;"Calibri"&amp;10&amp;KFF0000 OFFICIAL: Sensitive&amp;R&amp;P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18"/>
  <sheetViews>
    <sheetView showGridLines="0" zoomScale="110" zoomScaleNormal="110" zoomScaleSheetLayoutView="100" workbookViewId="0">
      <selection activeCell="G18" sqref="G18"/>
    </sheetView>
  </sheetViews>
  <sheetFormatPr defaultColWidth="9.140625" defaultRowHeight="15" x14ac:dyDescent="0.25"/>
  <cols>
    <col min="1" max="1" width="30.7109375" style="213" customWidth="1"/>
    <col min="2" max="2" width="8.28515625" style="213" customWidth="1"/>
    <col min="3" max="6" width="8.28515625" style="214" customWidth="1"/>
    <col min="7" max="16384" width="9.140625" style="214"/>
  </cols>
  <sheetData>
    <row r="1" spans="1:6" s="212" customFormat="1" ht="11.25" x14ac:dyDescent="0.2">
      <c r="A1" s="209" t="s">
        <v>97</v>
      </c>
      <c r="B1" s="210"/>
      <c r="C1" s="211"/>
      <c r="D1" s="210"/>
      <c r="E1" s="210"/>
      <c r="F1" s="210"/>
    </row>
    <row r="2" spans="1:6" x14ac:dyDescent="0.25">
      <c r="A2" s="95"/>
      <c r="B2" s="64" t="s">
        <v>164</v>
      </c>
      <c r="C2" s="65" t="s">
        <v>169</v>
      </c>
      <c r="D2" s="64" t="s">
        <v>159</v>
      </c>
      <c r="E2" s="64" t="s">
        <v>170</v>
      </c>
      <c r="F2" s="64" t="s">
        <v>171</v>
      </c>
    </row>
    <row r="3" spans="1:6" x14ac:dyDescent="0.25">
      <c r="A3" s="215" t="s">
        <v>76</v>
      </c>
      <c r="B3" s="216"/>
      <c r="C3" s="217"/>
      <c r="D3" s="216"/>
      <c r="E3" s="216"/>
      <c r="F3" s="216"/>
    </row>
    <row r="4" spans="1:6" x14ac:dyDescent="0.25">
      <c r="A4" s="218" t="s">
        <v>67</v>
      </c>
      <c r="B4" s="219">
        <v>12576</v>
      </c>
      <c r="C4" s="220">
        <v>12466</v>
      </c>
      <c r="D4" s="219">
        <v>12407</v>
      </c>
      <c r="E4" s="219">
        <v>15043</v>
      </c>
      <c r="F4" s="219">
        <v>15601</v>
      </c>
    </row>
    <row r="5" spans="1:6" x14ac:dyDescent="0.25">
      <c r="A5" s="218" t="s">
        <v>68</v>
      </c>
      <c r="B5" s="219">
        <v>9526</v>
      </c>
      <c r="C5" s="220">
        <v>7251</v>
      </c>
      <c r="D5" s="219">
        <v>4017</v>
      </c>
      <c r="E5" s="219">
        <v>1007</v>
      </c>
      <c r="F5" s="219">
        <v>0</v>
      </c>
    </row>
    <row r="6" spans="1:6" s="224" customFormat="1" x14ac:dyDescent="0.25">
      <c r="A6" s="221" t="s">
        <v>61</v>
      </c>
      <c r="B6" s="222">
        <f>SUM(B4:B5)</f>
        <v>22102</v>
      </c>
      <c r="C6" s="223">
        <f>SUM(C4:C5)</f>
        <v>19717</v>
      </c>
      <c r="D6" s="222">
        <f>SUM(D4:D5)</f>
        <v>16424</v>
      </c>
      <c r="E6" s="222">
        <f>SUM(E4:E5)</f>
        <v>16050</v>
      </c>
      <c r="F6" s="222">
        <f>SUM(F4:F5)</f>
        <v>15601</v>
      </c>
    </row>
    <row r="7" spans="1:6" x14ac:dyDescent="0.25">
      <c r="A7" s="225" t="s">
        <v>77</v>
      </c>
      <c r="B7" s="226"/>
      <c r="C7" s="227"/>
      <c r="D7" s="226"/>
      <c r="E7" s="226"/>
      <c r="F7" s="226"/>
    </row>
    <row r="8" spans="1:6" x14ac:dyDescent="0.25">
      <c r="A8" s="228" t="s">
        <v>50</v>
      </c>
      <c r="B8" s="226">
        <v>22102</v>
      </c>
      <c r="C8" s="227">
        <v>19717</v>
      </c>
      <c r="D8" s="226">
        <v>16424</v>
      </c>
      <c r="E8" s="226">
        <v>16050</v>
      </c>
      <c r="F8" s="226">
        <v>15601</v>
      </c>
    </row>
    <row r="9" spans="1:6" s="224" customFormat="1" x14ac:dyDescent="0.25">
      <c r="A9" s="225" t="s">
        <v>85</v>
      </c>
      <c r="B9" s="229">
        <f>SUM(B8:B8)</f>
        <v>22102</v>
      </c>
      <c r="C9" s="230">
        <f>SUM(C8:C8)</f>
        <v>19717</v>
      </c>
      <c r="D9" s="229">
        <f>SUM(D8:D8)</f>
        <v>16424</v>
      </c>
      <c r="E9" s="229">
        <f>SUM(E8:E8)</f>
        <v>16050</v>
      </c>
      <c r="F9" s="229">
        <f>SUM(F8:F8)</f>
        <v>15601</v>
      </c>
    </row>
    <row r="10" spans="1:6" x14ac:dyDescent="0.25">
      <c r="A10" s="221" t="s">
        <v>126</v>
      </c>
      <c r="B10" s="219"/>
      <c r="C10" s="220"/>
      <c r="D10" s="219"/>
      <c r="E10" s="219"/>
      <c r="F10" s="219"/>
    </row>
    <row r="11" spans="1:6" x14ac:dyDescent="0.25">
      <c r="A11" s="218" t="s">
        <v>81</v>
      </c>
      <c r="B11" s="219">
        <v>9526</v>
      </c>
      <c r="C11" s="220">
        <v>6728</v>
      </c>
      <c r="D11" s="219">
        <v>4017</v>
      </c>
      <c r="E11" s="219">
        <v>1007</v>
      </c>
      <c r="F11" s="219">
        <v>0</v>
      </c>
    </row>
    <row r="12" spans="1:6" x14ac:dyDescent="0.25">
      <c r="A12" s="218" t="s">
        <v>127</v>
      </c>
      <c r="B12" s="219">
        <v>19461</v>
      </c>
      <c r="C12" s="220">
        <v>12466</v>
      </c>
      <c r="D12" s="219">
        <v>12407</v>
      </c>
      <c r="E12" s="219">
        <v>15043</v>
      </c>
      <c r="F12" s="219">
        <v>15601</v>
      </c>
    </row>
    <row r="13" spans="1:6" x14ac:dyDescent="0.25">
      <c r="A13" s="218" t="s">
        <v>204</v>
      </c>
      <c r="B13" s="219">
        <v>523</v>
      </c>
      <c r="C13" s="220">
        <v>0</v>
      </c>
      <c r="D13" s="219">
        <v>0</v>
      </c>
      <c r="E13" s="219">
        <v>0</v>
      </c>
      <c r="F13" s="219">
        <v>0</v>
      </c>
    </row>
    <row r="14" spans="1:6" s="224" customFormat="1" x14ac:dyDescent="0.25">
      <c r="A14" s="205" t="s">
        <v>51</v>
      </c>
      <c r="B14" s="206">
        <f>SUM(B11:B13)</f>
        <v>29510</v>
      </c>
      <c r="C14" s="206">
        <f t="shared" ref="C14:F14" si="0">SUM(C11:C13)</f>
        <v>19194</v>
      </c>
      <c r="D14" s="206">
        <f t="shared" si="0"/>
        <v>16424</v>
      </c>
      <c r="E14" s="206">
        <f t="shared" si="0"/>
        <v>16050</v>
      </c>
      <c r="F14" s="206">
        <f t="shared" si="0"/>
        <v>15601</v>
      </c>
    </row>
    <row r="15" spans="1:6" x14ac:dyDescent="0.25">
      <c r="A15" s="231" t="s">
        <v>93</v>
      </c>
      <c r="B15" s="231"/>
      <c r="C15" s="231"/>
      <c r="D15" s="231"/>
      <c r="E15" s="231"/>
      <c r="F15" s="231"/>
    </row>
    <row r="16" spans="1:6" x14ac:dyDescent="0.25">
      <c r="A16" s="232" t="s">
        <v>208</v>
      </c>
      <c r="B16" s="232"/>
      <c r="C16" s="232"/>
      <c r="D16" s="232"/>
      <c r="E16" s="232"/>
      <c r="F16" s="232"/>
    </row>
    <row r="17" spans="1:6" x14ac:dyDescent="0.25">
      <c r="A17" s="233" t="s">
        <v>162</v>
      </c>
      <c r="B17" s="233"/>
      <c r="C17" s="233"/>
      <c r="D17" s="233"/>
      <c r="E17" s="233"/>
      <c r="F17" s="233"/>
    </row>
    <row r="18" spans="1:6" x14ac:dyDescent="0.25">
      <c r="A18" s="233" t="s">
        <v>205</v>
      </c>
      <c r="B18" s="233"/>
      <c r="C18" s="233"/>
      <c r="D18" s="233"/>
      <c r="E18" s="233"/>
      <c r="F18" s="233"/>
    </row>
  </sheetData>
  <pageMargins left="0.70866141732283472" right="0.70866141732283472" top="0.74803149606299213" bottom="0.74803149606299213" header="0.31496062992125984" footer="0.31496062992125984"/>
  <pageSetup paperSize="9" orientation="portrait" r:id="rId1"/>
  <headerFooter>
    <oddHeader>&amp;L&amp;A&amp;C&amp;"Calibri"&amp;10&amp;KFF0000 OFFICIAL: Sensitive&amp;1#_x000D_</oddHeader>
    <oddFooter>&amp;C_x000D_&amp;1#&amp;"Calibri"&amp;10&amp;KFF0000 OFFICIAL: Sensitive&amp;R&amp;P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E27"/>
  <sheetViews>
    <sheetView showGridLines="0" zoomScale="110" zoomScaleNormal="110" zoomScaleSheetLayoutView="100" workbookViewId="0">
      <selection activeCell="K18" sqref="K18"/>
    </sheetView>
  </sheetViews>
  <sheetFormatPr defaultColWidth="9.140625" defaultRowHeight="12.75" x14ac:dyDescent="0.2"/>
  <cols>
    <col min="1" max="1" width="32.7109375" style="254" customWidth="1"/>
    <col min="2" max="4" width="8.7109375" style="254" customWidth="1"/>
    <col min="5" max="5" width="8.7109375" style="256" customWidth="1"/>
    <col min="6" max="16384" width="9.140625" style="254"/>
  </cols>
  <sheetData>
    <row r="1" spans="1:5" s="235" customFormat="1" ht="11.25" x14ac:dyDescent="0.2">
      <c r="A1" s="234" t="s">
        <v>175</v>
      </c>
      <c r="E1" s="236"/>
    </row>
    <row r="2" spans="1:5" s="239" customFormat="1" ht="11.25" x14ac:dyDescent="0.25">
      <c r="A2" s="237"/>
      <c r="B2" s="238" t="s">
        <v>135</v>
      </c>
      <c r="C2" s="238" t="s">
        <v>134</v>
      </c>
      <c r="D2" s="238" t="s">
        <v>128</v>
      </c>
      <c r="E2" s="238" t="s">
        <v>136</v>
      </c>
    </row>
    <row r="3" spans="1:5" s="243" customFormat="1" ht="11.25" x14ac:dyDescent="0.2">
      <c r="A3" s="240" t="s">
        <v>176</v>
      </c>
      <c r="B3" s="241"/>
      <c r="C3" s="241"/>
      <c r="D3" s="241"/>
      <c r="E3" s="242"/>
    </row>
    <row r="4" spans="1:5" s="243" customFormat="1" ht="11.25" x14ac:dyDescent="0.2">
      <c r="A4" s="244" t="s">
        <v>52</v>
      </c>
      <c r="B4" s="242">
        <v>0</v>
      </c>
      <c r="C4" s="242">
        <v>62010</v>
      </c>
      <c r="D4" s="242">
        <v>292473</v>
      </c>
      <c r="E4" s="242">
        <f>SUM(B4:D4)</f>
        <v>354483</v>
      </c>
    </row>
    <row r="5" spans="1:5" s="243" customFormat="1" ht="11.25" x14ac:dyDescent="0.2">
      <c r="A5" s="244" t="s">
        <v>152</v>
      </c>
      <c r="B5" s="242">
        <v>178598</v>
      </c>
      <c r="C5" s="242">
        <v>184</v>
      </c>
      <c r="D5" s="242">
        <v>0</v>
      </c>
      <c r="E5" s="242">
        <f>SUM(B5:D5)</f>
        <v>178782</v>
      </c>
    </row>
    <row r="6" spans="1:5" s="243" customFormat="1" ht="11.25" x14ac:dyDescent="0.2">
      <c r="A6" s="244" t="s">
        <v>129</v>
      </c>
      <c r="B6" s="242">
        <v>0</v>
      </c>
      <c r="C6" s="242">
        <v>-14192</v>
      </c>
      <c r="D6" s="242">
        <v>-204456</v>
      </c>
      <c r="E6" s="242">
        <f>SUM(B6:D6)</f>
        <v>-218648</v>
      </c>
    </row>
    <row r="7" spans="1:5" s="243" customFormat="1" ht="11.25" x14ac:dyDescent="0.2">
      <c r="A7" s="244" t="s">
        <v>155</v>
      </c>
      <c r="B7" s="242">
        <v>-58467</v>
      </c>
      <c r="C7" s="242">
        <v>-134</v>
      </c>
      <c r="D7" s="242">
        <v>0</v>
      </c>
      <c r="E7" s="242">
        <f>SUM(B7:D7)</f>
        <v>-58601</v>
      </c>
    </row>
    <row r="8" spans="1:5" s="246" customFormat="1" ht="11.25" x14ac:dyDescent="0.2">
      <c r="A8" s="240" t="s">
        <v>53</v>
      </c>
      <c r="B8" s="245">
        <f t="shared" ref="B8:E8" si="0">SUM(B4:B7)</f>
        <v>120131</v>
      </c>
      <c r="C8" s="245">
        <f t="shared" si="0"/>
        <v>47868</v>
      </c>
      <c r="D8" s="245">
        <f t="shared" si="0"/>
        <v>88017</v>
      </c>
      <c r="E8" s="245">
        <f t="shared" si="0"/>
        <v>256016</v>
      </c>
    </row>
    <row r="9" spans="1:5" s="243" customFormat="1" ht="11.25" x14ac:dyDescent="0.2">
      <c r="A9" s="247" t="s">
        <v>84</v>
      </c>
      <c r="B9" s="242"/>
      <c r="C9" s="242"/>
      <c r="D9" s="242"/>
      <c r="E9" s="242"/>
    </row>
    <row r="10" spans="1:5" s="243" customFormat="1" ht="11.25" x14ac:dyDescent="0.2">
      <c r="A10" s="247" t="s">
        <v>130</v>
      </c>
      <c r="B10" s="242"/>
      <c r="C10" s="242"/>
      <c r="D10" s="242"/>
      <c r="E10" s="242"/>
    </row>
    <row r="11" spans="1:5" s="243" customFormat="1" ht="11.25" x14ac:dyDescent="0.2">
      <c r="A11" s="244" t="s">
        <v>82</v>
      </c>
      <c r="B11" s="242">
        <v>0</v>
      </c>
      <c r="C11" s="242">
        <v>39</v>
      </c>
      <c r="D11" s="242">
        <v>6689</v>
      </c>
      <c r="E11" s="242">
        <f>SUM(B11:D11)</f>
        <v>6728</v>
      </c>
    </row>
    <row r="12" spans="1:5" s="243" customFormat="1" ht="11.25" x14ac:dyDescent="0.2">
      <c r="A12" s="244" t="s">
        <v>137</v>
      </c>
      <c r="B12" s="242">
        <v>0</v>
      </c>
      <c r="C12" s="242">
        <v>11003</v>
      </c>
      <c r="D12" s="242">
        <v>1463</v>
      </c>
      <c r="E12" s="242">
        <f>SUM(B12:D12)</f>
        <v>12466</v>
      </c>
    </row>
    <row r="13" spans="1:5" s="243" customFormat="1" ht="11.25" x14ac:dyDescent="0.2">
      <c r="A13" s="244" t="s">
        <v>153</v>
      </c>
      <c r="B13" s="242">
        <v>4003</v>
      </c>
      <c r="C13" s="242">
        <v>0</v>
      </c>
      <c r="D13" s="242">
        <v>0</v>
      </c>
      <c r="E13" s="242">
        <f>B13</f>
        <v>4003</v>
      </c>
    </row>
    <row r="14" spans="1:5" s="246" customFormat="1" ht="11.25" x14ac:dyDescent="0.2">
      <c r="A14" s="248" t="s">
        <v>64</v>
      </c>
      <c r="B14" s="249">
        <f>SUM(B11:B13)</f>
        <v>4003</v>
      </c>
      <c r="C14" s="249">
        <f>SUM(C11:C13)</f>
        <v>11042</v>
      </c>
      <c r="D14" s="249">
        <f>SUM(D11:D13)</f>
        <v>8152</v>
      </c>
      <c r="E14" s="249">
        <f>SUM(E11:E13)</f>
        <v>23197</v>
      </c>
    </row>
    <row r="15" spans="1:5" s="243" customFormat="1" ht="11.25" x14ac:dyDescent="0.2">
      <c r="A15" s="247" t="s">
        <v>54</v>
      </c>
      <c r="B15" s="249"/>
      <c r="C15" s="249"/>
      <c r="D15" s="249"/>
      <c r="E15" s="249"/>
    </row>
    <row r="16" spans="1:5" s="243" customFormat="1" ht="11.25" x14ac:dyDescent="0.2">
      <c r="A16" s="244" t="s">
        <v>55</v>
      </c>
      <c r="B16" s="242">
        <v>0</v>
      </c>
      <c r="C16" s="242">
        <v>-11777</v>
      </c>
      <c r="D16" s="242">
        <v>-16345</v>
      </c>
      <c r="E16" s="242">
        <f t="shared" ref="E16:E17" si="1">SUM(B16:D16)</f>
        <v>-28122</v>
      </c>
    </row>
    <row r="17" spans="1:5" s="243" customFormat="1" ht="11.25" x14ac:dyDescent="0.2">
      <c r="A17" s="244" t="s">
        <v>154</v>
      </c>
      <c r="B17" s="242">
        <v>-17537</v>
      </c>
      <c r="C17" s="242">
        <v>-48</v>
      </c>
      <c r="D17" s="242">
        <v>0</v>
      </c>
      <c r="E17" s="242">
        <f t="shared" si="1"/>
        <v>-17585</v>
      </c>
    </row>
    <row r="18" spans="1:5" s="246" customFormat="1" ht="11.25" x14ac:dyDescent="0.2">
      <c r="A18" s="250" t="s">
        <v>78</v>
      </c>
      <c r="B18" s="245">
        <f>SUM(B16:B17)</f>
        <v>-17537</v>
      </c>
      <c r="C18" s="245">
        <f>SUM(C16:C17)</f>
        <v>-11825</v>
      </c>
      <c r="D18" s="245">
        <f>SUM(D16:D17)</f>
        <v>-16345</v>
      </c>
      <c r="E18" s="245">
        <f>SUM(E16:E17)</f>
        <v>-45707</v>
      </c>
    </row>
    <row r="19" spans="1:5" s="246" customFormat="1" ht="11.25" x14ac:dyDescent="0.2">
      <c r="A19" s="240" t="s">
        <v>177</v>
      </c>
      <c r="B19" s="242"/>
      <c r="C19" s="242"/>
      <c r="D19" s="242"/>
      <c r="E19" s="242"/>
    </row>
    <row r="20" spans="1:5" s="246" customFormat="1" ht="11.25" x14ac:dyDescent="0.2">
      <c r="A20" s="244" t="s">
        <v>56</v>
      </c>
      <c r="B20" s="242">
        <f>B4+B11+B12</f>
        <v>0</v>
      </c>
      <c r="C20" s="242">
        <f>C4+C11+C12</f>
        <v>73052</v>
      </c>
      <c r="D20" s="242">
        <f>D4+D11+D12</f>
        <v>300625</v>
      </c>
      <c r="E20" s="242">
        <f>E4+E11+E12</f>
        <v>373677</v>
      </c>
    </row>
    <row r="21" spans="1:5" s="239" customFormat="1" ht="11.25" x14ac:dyDescent="0.2">
      <c r="A21" s="244" t="s">
        <v>152</v>
      </c>
      <c r="B21" s="242">
        <f>B5+B13</f>
        <v>182601</v>
      </c>
      <c r="C21" s="242">
        <f>C5+C13</f>
        <v>184</v>
      </c>
      <c r="D21" s="242">
        <f>D5+D13</f>
        <v>0</v>
      </c>
      <c r="E21" s="242">
        <f>E5+E13</f>
        <v>182785</v>
      </c>
    </row>
    <row r="22" spans="1:5" s="243" customFormat="1" ht="11.25" x14ac:dyDescent="0.2">
      <c r="A22" s="244" t="s">
        <v>131</v>
      </c>
      <c r="B22" s="242">
        <v>0</v>
      </c>
      <c r="C22" s="242">
        <f>C6+C16</f>
        <v>-25969</v>
      </c>
      <c r="D22" s="242">
        <f>D6+D16</f>
        <v>-220801</v>
      </c>
      <c r="E22" s="242">
        <f>SUM(B22:D22)</f>
        <v>-246770</v>
      </c>
    </row>
    <row r="23" spans="1:5" s="243" customFormat="1" ht="11.25" x14ac:dyDescent="0.2">
      <c r="A23" s="244" t="s">
        <v>155</v>
      </c>
      <c r="B23" s="242">
        <f>B7+B17</f>
        <v>-76004</v>
      </c>
      <c r="C23" s="242">
        <f>C17+C7</f>
        <v>-182</v>
      </c>
      <c r="D23" s="242">
        <v>0</v>
      </c>
      <c r="E23" s="242">
        <f>SUM(B23:D23)</f>
        <v>-76186</v>
      </c>
    </row>
    <row r="24" spans="1:5" s="243" customFormat="1" ht="11.25" x14ac:dyDescent="0.2">
      <c r="A24" s="251" t="s">
        <v>57</v>
      </c>
      <c r="B24" s="245">
        <f t="shared" ref="B24:D24" si="2">SUM(B20:B23)</f>
        <v>106597</v>
      </c>
      <c r="C24" s="245">
        <f t="shared" si="2"/>
        <v>47085</v>
      </c>
      <c r="D24" s="245">
        <f t="shared" si="2"/>
        <v>79824</v>
      </c>
      <c r="E24" s="245">
        <f>SUM(E20:E23)</f>
        <v>233506</v>
      </c>
    </row>
    <row r="25" spans="1:5" s="243" customFormat="1" ht="11.25" x14ac:dyDescent="0.2">
      <c r="A25" s="252" t="s">
        <v>93</v>
      </c>
      <c r="B25" s="253"/>
      <c r="C25" s="253"/>
      <c r="D25" s="253"/>
      <c r="E25" s="253"/>
    </row>
    <row r="26" spans="1:5" s="243" customFormat="1" ht="11.25" x14ac:dyDescent="0.15">
      <c r="A26" s="255" t="s">
        <v>189</v>
      </c>
      <c r="B26" s="255"/>
      <c r="C26" s="255"/>
      <c r="D26" s="255"/>
      <c r="E26" s="255"/>
    </row>
    <row r="27" spans="1:5" s="243" customFormat="1" ht="11.25" x14ac:dyDescent="0.15">
      <c r="A27" s="255" t="s">
        <v>178</v>
      </c>
      <c r="B27" s="255"/>
      <c r="C27" s="255"/>
      <c r="D27" s="255"/>
      <c r="E27" s="255"/>
    </row>
  </sheetData>
  <pageMargins left="0.70866141732283472" right="0.70866141732283472" top="0.74803149606299213" bottom="0.74803149606299213" header="0.31496062992125984" footer="0.31496062992125984"/>
  <pageSetup paperSize="8" scale="66" orientation="landscape" r:id="rId1"/>
  <headerFooter>
    <oddHeader>&amp;L&amp;A&amp;C&amp;"Calibri"&amp;10&amp;KFF0000 OFFICIAL: Sensitive&amp;1#_x000D_</oddHeader>
    <oddFooter>&amp;C_x000D_&amp;1#&amp;"Calibri"&amp;10&amp;KFF0000 OFFICIAL: Sensitive&amp;R&amp;P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CatchAll xmlns="82ff9d9b-d3fc-4aad-bc42-9949ee83b815">
      <Value>2</Value>
      <Value>1</Value>
    </TaxCatchAl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FIN33506-1658115890-275550</_dlc_DocId>
    <_dlc_DocIdUrl xmlns="fdd6b31f-a027-425f-adfa-a4194e98dae2">
      <Url>https://f1.prdmgd.finance.gov.au/sites/50033506/_layouts/15/DocIdRedir.aspx?ID=FIN33506-1658115890-275550</Url>
      <Description>FIN33506-1658115890-275550</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c5fb5116-7131-45fb-9d92-926478776364" ContentTypeId="0x010100B321FEA60C5BA343A52BC94EC00ABC9E07" PreviousValue="false"/>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087C03-D8DB-48D6-82A4-0709871B6DFA}">
  <ds:schemaRefs>
    <ds:schemaRef ds:uri="http://schemas.microsoft.com/office/infopath/2007/PartnerControls"/>
    <ds:schemaRef ds:uri="http://purl.org/dc/terms/"/>
    <ds:schemaRef ds:uri="fdd6b31f-a027-425f-adfa-a4194e98dae2"/>
    <ds:schemaRef ds:uri="http://schemas.microsoft.com/office/2006/documentManagement/types"/>
    <ds:schemaRef ds:uri="82ff9d9b-d3fc-4aad-bc42-9949ee83b815"/>
    <ds:schemaRef ds:uri="http://schemas.microsoft.com/office/2006/metadata/properties"/>
    <ds:schemaRef ds:uri="http://purl.org/dc/elements/1.1/"/>
    <ds:schemaRef ds:uri="http://schemas.microsoft.com/sharepoint/v3"/>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90D24E5D-D869-4DBF-9FC4-33ECDCAE5F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170B445-14B6-487D-8CB3-0FDE29733E9B}">
  <ds:schemaRefs>
    <ds:schemaRef ds:uri="http://schemas.microsoft.com/sharepoint/events"/>
  </ds:schemaRefs>
</ds:datastoreItem>
</file>

<file path=customXml/itemProps4.xml><?xml version="1.0" encoding="utf-8"?>
<ds:datastoreItem xmlns:ds="http://schemas.openxmlformats.org/officeDocument/2006/customXml" ds:itemID="{5FEB4B94-CF99-4948-BF22-F0FFC08F6B28}">
  <ds:schemaRefs>
    <ds:schemaRef ds:uri="Microsoft.SharePoint.Taxonomy.ContentTypeSync"/>
  </ds:schemaRefs>
</ds:datastoreItem>
</file>

<file path=customXml/itemProps5.xml><?xml version="1.0" encoding="utf-8"?>
<ds:datastoreItem xmlns:ds="http://schemas.openxmlformats.org/officeDocument/2006/customXml" ds:itemID="{376077B9-ECC1-48F4-ABE0-BCF6A316E8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Table 1.1 NCCE</vt:lpstr>
      <vt:lpstr>Table 1.2</vt:lpstr>
      <vt:lpstr>Table 2.1</vt:lpstr>
      <vt:lpstr>Table 3.1</vt:lpstr>
      <vt:lpstr>Table 3.2</vt:lpstr>
      <vt:lpstr>Table 3.3</vt:lpstr>
      <vt:lpstr>Table 3.4</vt:lpstr>
      <vt:lpstr>Table 3.5</vt:lpstr>
      <vt:lpstr>Table 3.6</vt:lpstr>
      <vt:lpstr>'Table 1.1 NCCE'!Print_Area</vt:lpstr>
      <vt:lpstr>'Table 2.1'!Print_Area</vt:lpstr>
      <vt:lpstr>'Table 3.1'!Print_Area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2015-01-14T00:25:54Z</dcterms:created>
  <dcterms:modified xsi:type="dcterms:W3CDTF">2022-03-28T22:27:37Z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SYRecordClass">
    <vt:lpwstr>75;#AE-20337-Destroy 7 years after action completed|668ae28e-5138-4c7c-82db-1c8c6afc81a6</vt:lpwstr>
  </property>
  <property fmtid="{D5CDD505-2E9C-101B-9397-08002B2CF9AE}" pid="4" name="_dlc_DocIdItemGuid">
    <vt:lpwstr>6860b12b-b274-4b7c-a360-4f4a1d3ed98e</vt:lpwstr>
  </property>
  <property fmtid="{D5CDD505-2E9C-101B-9397-08002B2CF9AE}" pid="5" name="_NewReviewCycle">
    <vt:lpwstr/>
  </property>
  <property fmtid="{D5CDD505-2E9C-101B-9397-08002B2CF9AE}" pid="6" name="RecordPoint_ActiveItemUniqueId">
    <vt:lpwstr>{db021762-25f4-40e7-a0ec-d1746ff392df}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R0001945963</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2018-12-18T14:34:29.6910341+11:00</vt:lpwstr>
  </property>
  <property fmtid="{D5CDD505-2E9C-101B-9397-08002B2CF9AE}" pid="16" name="TaxKeyword">
    <vt:lpwstr/>
  </property>
  <property fmtid="{D5CDD505-2E9C-101B-9397-08002B2CF9AE}" pid="17" name="AbtEntity">
    <vt:lpwstr>2;#Department of Finance|fd660e8f-8f31-49bd-92a3-d31d4da31afe</vt:lpwstr>
  </property>
  <property fmtid="{D5CDD505-2E9C-101B-9397-08002B2CF9AE}" pid="18" name="OrgUnit">
    <vt:lpwstr>1;#Accounting FW and Capability Support|17de058c-12f7-44f2-8e7d-03ff49305e52</vt:lpwstr>
  </property>
  <property fmtid="{D5CDD505-2E9C-101B-9397-08002B2CF9AE}" pid="19" name="InitiatingEntity">
    <vt:lpwstr>2;#Department of Finance|fd660e8f-8f31-49bd-92a3-d31d4da31afe</vt:lpwstr>
  </property>
  <property fmtid="{D5CDD505-2E9C-101B-9397-08002B2CF9AE}" pid="20" name="Function and Activity">
    <vt:lpwstr/>
  </property>
  <property fmtid="{D5CDD505-2E9C-101B-9397-08002B2CF9AE}" pid="21" name="KnowledgeTopics">
    <vt:lpwstr/>
  </property>
  <property fmtid="{D5CDD505-2E9C-101B-9397-08002B2CF9AE}" pid="22" name="DocumentType">
    <vt:lpwstr/>
  </property>
  <property fmtid="{D5CDD505-2E9C-101B-9397-08002B2CF9AE}" pid="23" name="ResponsibleArea">
    <vt:lpwstr/>
  </property>
  <property fmtid="{D5CDD505-2E9C-101B-9397-08002B2CF9AE}" pid="24" name="MSIP_Label_794f6800-095f-493d-a5f4-593912d9d010_Enabled">
    <vt:lpwstr>true</vt:lpwstr>
  </property>
  <property fmtid="{D5CDD505-2E9C-101B-9397-08002B2CF9AE}" pid="25" name="MSIP_Label_794f6800-095f-493d-a5f4-593912d9d010_SetDate">
    <vt:lpwstr>2022-02-07T23:01:09Z</vt:lpwstr>
  </property>
  <property fmtid="{D5CDD505-2E9C-101B-9397-08002B2CF9AE}" pid="26" name="MSIP_Label_794f6800-095f-493d-a5f4-593912d9d010_Method">
    <vt:lpwstr>Privileged</vt:lpwstr>
  </property>
  <property fmtid="{D5CDD505-2E9C-101B-9397-08002B2CF9AE}" pid="27" name="MSIP_Label_794f6800-095f-493d-a5f4-593912d9d010_Name">
    <vt:lpwstr>OFFICAL - Sensitive</vt:lpwstr>
  </property>
  <property fmtid="{D5CDD505-2E9C-101B-9397-08002B2CF9AE}" pid="28" name="MSIP_Label_794f6800-095f-493d-a5f4-593912d9d010_SiteId">
    <vt:lpwstr>34cdb737-c4fa-4c21-9a34-88ac2d721f88</vt:lpwstr>
  </property>
  <property fmtid="{D5CDD505-2E9C-101B-9397-08002B2CF9AE}" pid="29" name="MSIP_Label_794f6800-095f-493d-a5f4-593912d9d010_ActionId">
    <vt:lpwstr>d7f4416f-eae1-44bc-b3e5-68452ea3c3dd</vt:lpwstr>
  </property>
  <property fmtid="{D5CDD505-2E9C-101B-9397-08002B2CF9AE}" pid="30" name="MSIP_Label_794f6800-095f-493d-a5f4-593912d9d010_ContentBits">
    <vt:lpwstr>3</vt:lpwstr>
  </property>
</Properties>
</file>