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defaultThemeVersion="124226"/>
  <bookViews>
    <workbookView xWindow="28680" yWindow="-120" windowWidth="29040" windowHeight="15840" tabRatio="657"/>
  </bookViews>
  <sheets>
    <sheet name="Table 1.1 NCCE" sheetId="64" r:id="rId1"/>
    <sheet name="Table 1.2" sheetId="65" r:id="rId2"/>
    <sheet name="Table 2.1 NCCE" sheetId="6" r:id="rId3"/>
    <sheet name="Table 3.1 NCCE" sheetId="45" r:id="rId4"/>
    <sheet name="Table 3.2" sheetId="48" r:id="rId5"/>
    <sheet name="Table 3.3" sheetId="50" r:id="rId6"/>
    <sheet name="Table 3.4" sheetId="51" r:id="rId7"/>
    <sheet name="Table 3.5" sheetId="53" r:id="rId8"/>
    <sheet name="Table 3.6" sheetId="54" r:id="rId9"/>
  </sheets>
  <definedNames>
    <definedName name="_xlnm.Print_Area" localSheetId="0">'Table 1.1 NCCE'!$A$1:$C$17</definedName>
    <definedName name="_xlnm.Print_Area" localSheetId="1">'Table 1.2'!#REF!</definedName>
    <definedName name="_xlnm.Print_Area" localSheetId="2">'Table 2.1 NCCE'!$A$1:$F$15</definedName>
    <definedName name="_xlnm.Print_Area" localSheetId="3">'Table 3.1 NCCE'!$A$1:$F$24</definedName>
    <definedName name="_xlnm.Print_Area" localSheetId="4">'Table 3.2'!$A$1:$F$31</definedName>
    <definedName name="_xlnm.Print_Area" localSheetId="5">'Table 3.3'!$A$1:$D$16</definedName>
    <definedName name="_xlnm.Print_Area" localSheetId="6">'Table 3.4'!$A$1:$F$29</definedName>
    <definedName name="_xlnm.Print_Area" localSheetId="7">'Table 3.5'!$A$1:$F$17</definedName>
    <definedName name="_xlnm.Print_Area" localSheetId="8">'Table 3.6'!$A$1:$C$20</definedName>
    <definedName name="Z_02EC4555_5648_4529_98EC_3FB6B89B867F_.wvu.PrintArea" localSheetId="3" hidden="1">'Table 3.1 NCCE'!$A$1:$F$24</definedName>
    <definedName name="Z_02EC4555_5648_4529_98EC_3FB6B89B867F_.wvu.PrintArea" localSheetId="4" hidden="1">'Table 3.2'!$A$1:$F$31</definedName>
    <definedName name="Z_02EC4555_5648_4529_98EC_3FB6B89B867F_.wvu.PrintArea" localSheetId="5" hidden="1">'Table 3.3'!$A$1:$D$14</definedName>
    <definedName name="Z_02EC4555_5648_4529_98EC_3FB6B89B867F_.wvu.PrintArea" localSheetId="6" hidden="1">'Table 3.4'!$A$1:$F$17</definedName>
    <definedName name="Z_02EC4555_5648_4529_98EC_3FB6B89B867F_.wvu.PrintArea" localSheetId="7" hidden="1">'Table 3.5'!$A$1:$F$17</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96F35B_CE86_4EAA_BC56_620191C156ED_.wvu.PrintArea" localSheetId="3" hidden="1">'Table 3.1 NCCE'!$A$1:$F$24</definedName>
    <definedName name="Z_BF96F35B_CE86_4EAA_BC56_620191C156ED_.wvu.PrintArea" localSheetId="4" hidden="1">'Table 3.2'!$A$1:$F$31</definedName>
    <definedName name="Z_BF96F35B_CE86_4EAA_BC56_620191C156ED_.wvu.PrintArea" localSheetId="5" hidden="1">'Table 3.3'!$A$1:$D$14</definedName>
    <definedName name="Z_BF96F35B_CE86_4EAA_BC56_620191C156ED_.wvu.PrintArea" localSheetId="6" hidden="1">'Table 3.4'!$A$1:$F$17</definedName>
    <definedName name="Z_BF96F35B_CE86_4EAA_BC56_620191C156ED_.wvu.PrintArea" localSheetId="7" hidden="1">'Table 3.5'!$A$1:$F$17</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 NCCE'!$A$1:$F$24</definedName>
    <definedName name="Z_F0126648_A843_4414_99F0_D623F0487F49_.wvu.PrintArea" localSheetId="4" hidden="1">'Table 3.2'!$A$1:$F$31</definedName>
    <definedName name="Z_F0126648_A843_4414_99F0_D623F0487F49_.wvu.PrintArea" localSheetId="5" hidden="1">'Table 3.3'!$A$1:$D$14</definedName>
    <definedName name="Z_F0126648_A843_4414_99F0_D623F0487F49_.wvu.PrintArea" localSheetId="6" hidden="1">'Table 3.4'!$A$1:$F$17</definedName>
    <definedName name="Z_F0126648_A843_4414_99F0_D623F0487F49_.wvu.PrintArea" localSheetId="7" hidden="1">'Table 3.5'!$A$1:$F$17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9" i="50" l="1"/>
  <c r="B9" i="50"/>
  <c r="B7" i="54"/>
  <c r="F7" i="65" l="1"/>
  <c r="G7" i="65"/>
  <c r="E7" i="65"/>
  <c r="D7" i="65"/>
  <c r="C7" i="65"/>
  <c r="F21" i="45" l="1"/>
  <c r="E21" i="45"/>
  <c r="D21" i="45"/>
  <c r="C21" i="45"/>
  <c r="B21" i="45"/>
  <c r="B17" i="54"/>
  <c r="C17" i="54" s="1"/>
  <c r="F22" i="48"/>
  <c r="E22" i="48"/>
  <c r="D22" i="48"/>
  <c r="C22" i="48"/>
  <c r="B22" i="48"/>
  <c r="F29" i="48"/>
  <c r="E29" i="48"/>
  <c r="D29" i="48"/>
  <c r="C29" i="48"/>
  <c r="B29" i="48"/>
  <c r="B13" i="50"/>
  <c r="C6" i="50"/>
  <c r="B6" i="50"/>
  <c r="B16" i="54"/>
  <c r="B14" i="50" l="1"/>
  <c r="B15" i="50" s="1"/>
  <c r="B14" i="54"/>
  <c r="F12" i="53"/>
  <c r="F14" i="53" s="1"/>
  <c r="E12" i="53"/>
  <c r="E14" i="53" s="1"/>
  <c r="D12" i="53"/>
  <c r="D14" i="53" s="1"/>
  <c r="C12" i="53"/>
  <c r="C14" i="53" s="1"/>
  <c r="B12" i="53"/>
  <c r="B14" i="53" s="1"/>
  <c r="B18" i="54" l="1"/>
  <c r="C16" i="54"/>
  <c r="C13" i="54" l="1"/>
  <c r="C10" i="54"/>
  <c r="C6" i="54"/>
  <c r="C5" i="54"/>
  <c r="B6" i="53"/>
  <c r="E9" i="6"/>
  <c r="E10" i="6" s="1"/>
  <c r="B9" i="6"/>
  <c r="B10" i="6" s="1"/>
  <c r="B9" i="64"/>
  <c r="C9" i="64"/>
  <c r="F9" i="6"/>
  <c r="F10" i="6" s="1"/>
  <c r="D9" i="6"/>
  <c r="D10" i="6" s="1"/>
  <c r="C9" i="6"/>
  <c r="C10" i="6" s="1"/>
  <c r="F24" i="51"/>
  <c r="E24" i="51"/>
  <c r="D24" i="51"/>
  <c r="C24" i="51"/>
  <c r="C21" i="51"/>
  <c r="B24" i="51"/>
  <c r="F21" i="51"/>
  <c r="E21" i="51"/>
  <c r="D21" i="51"/>
  <c r="B21" i="51"/>
  <c r="B11" i="54"/>
  <c r="F15" i="53"/>
  <c r="E15" i="53"/>
  <c r="D15" i="53"/>
  <c r="C15" i="53"/>
  <c r="B15" i="53"/>
  <c r="F9" i="53"/>
  <c r="E9" i="53"/>
  <c r="D9" i="53"/>
  <c r="C9" i="53"/>
  <c r="B9" i="53"/>
  <c r="F6" i="53"/>
  <c r="E6" i="53"/>
  <c r="D6" i="53"/>
  <c r="F16" i="51"/>
  <c r="F17" i="51" s="1"/>
  <c r="E16" i="51"/>
  <c r="E17" i="51" s="1"/>
  <c r="D16" i="51"/>
  <c r="D17" i="51" s="1"/>
  <c r="C16" i="51"/>
  <c r="C17" i="51" s="1"/>
  <c r="B16" i="51"/>
  <c r="B17" i="51" s="1"/>
  <c r="F11" i="51"/>
  <c r="E11" i="51"/>
  <c r="D11" i="51"/>
  <c r="C11" i="51"/>
  <c r="B11" i="51"/>
  <c r="F7" i="51"/>
  <c r="E7" i="51"/>
  <c r="D7" i="51"/>
  <c r="C7" i="51"/>
  <c r="B7" i="51"/>
  <c r="C13" i="50"/>
  <c r="D13" i="50" s="1"/>
  <c r="D12" i="50"/>
  <c r="C14" i="50"/>
  <c r="C15" i="50" s="1"/>
  <c r="D8" i="50"/>
  <c r="D9" i="50" s="1"/>
  <c r="D5" i="50"/>
  <c r="F19" i="48"/>
  <c r="F23" i="48" s="1"/>
  <c r="E19" i="48"/>
  <c r="E23" i="48" s="1"/>
  <c r="D19" i="48"/>
  <c r="D23" i="48" s="1"/>
  <c r="C19" i="48"/>
  <c r="C23" i="48" s="1"/>
  <c r="B19" i="48"/>
  <c r="B23" i="48" s="1"/>
  <c r="F13" i="48"/>
  <c r="E13" i="48"/>
  <c r="E8" i="48"/>
  <c r="D13" i="48"/>
  <c r="C13" i="48"/>
  <c r="C8" i="48"/>
  <c r="B13" i="48"/>
  <c r="F8" i="48"/>
  <c r="D8" i="48"/>
  <c r="B8" i="48"/>
  <c r="F12" i="45"/>
  <c r="F13" i="45" s="1"/>
  <c r="E12" i="45"/>
  <c r="E13" i="45" s="1"/>
  <c r="E7" i="45"/>
  <c r="D12" i="45"/>
  <c r="D13" i="45" s="1"/>
  <c r="C12" i="45"/>
  <c r="C13" i="45" s="1"/>
  <c r="B12" i="45"/>
  <c r="B13" i="45" s="1"/>
  <c r="F7" i="45"/>
  <c r="D7" i="45"/>
  <c r="C7" i="45"/>
  <c r="B7" i="45"/>
  <c r="C6" i="53"/>
  <c r="E12" i="51" l="1"/>
  <c r="B25" i="51"/>
  <c r="C12" i="51"/>
  <c r="E25" i="51"/>
  <c r="D6" i="50"/>
  <c r="C14" i="45"/>
  <c r="C16" i="45" s="1"/>
  <c r="E14" i="45"/>
  <c r="E16" i="45" s="1"/>
  <c r="B14" i="45"/>
  <c r="B16" i="45" s="1"/>
  <c r="D12" i="51"/>
  <c r="F12" i="51"/>
  <c r="D14" i="45"/>
  <c r="D16" i="45" s="1"/>
  <c r="F14" i="45"/>
  <c r="F16" i="45" s="1"/>
  <c r="F15" i="48"/>
  <c r="D15" i="48"/>
  <c r="E15" i="48"/>
  <c r="E24" i="48" s="1"/>
  <c r="C18" i="54"/>
  <c r="C7" i="54"/>
  <c r="C25" i="51"/>
  <c r="B12" i="51"/>
  <c r="D25" i="51"/>
  <c r="F25" i="51"/>
  <c r="C14" i="54"/>
  <c r="C15" i="48"/>
  <c r="C24" i="48" s="1"/>
  <c r="B15" i="48"/>
  <c r="B24" i="48" s="1"/>
  <c r="C11" i="54"/>
  <c r="C20" i="45" l="1"/>
  <c r="C22" i="45" s="1"/>
  <c r="E20" i="45"/>
  <c r="E22" i="45" s="1"/>
  <c r="D20" i="45"/>
  <c r="D22" i="45" s="1"/>
  <c r="F20" i="45"/>
  <c r="F22" i="45" s="1"/>
  <c r="B20" i="45"/>
  <c r="B22" i="45" s="1"/>
  <c r="F24" i="48"/>
  <c r="D24" i="48"/>
  <c r="D14" i="50"/>
  <c r="D15" i="50" s="1"/>
  <c r="C26" i="51"/>
  <c r="C28" i="51" s="1"/>
  <c r="E26" i="51"/>
  <c r="E28" i="51" s="1"/>
  <c r="D26" i="51"/>
  <c r="D28" i="51" s="1"/>
  <c r="F26" i="51"/>
  <c r="F28" i="51" s="1"/>
  <c r="B26" i="51"/>
  <c r="B28" i="51" s="1"/>
</calcChain>
</file>

<file path=xl/sharedStrings.xml><?xml version="1.0" encoding="utf-8"?>
<sst xmlns="http://schemas.openxmlformats.org/spreadsheetml/2006/main" count="201" uniqueCount="158">
  <si>
    <t>Appropriations</t>
  </si>
  <si>
    <t>Revenue from Government</t>
  </si>
  <si>
    <t>Other</t>
  </si>
  <si>
    <t>EXPENSES</t>
  </si>
  <si>
    <t>Employee benefits</t>
  </si>
  <si>
    <t>Total expenses</t>
  </si>
  <si>
    <t xml:space="preserve">LESS: </t>
  </si>
  <si>
    <t>OWN-SOURCE INCOME</t>
  </si>
  <si>
    <t>Gains</t>
  </si>
  <si>
    <t>Total gains</t>
  </si>
  <si>
    <t>Total own-source income</t>
  </si>
  <si>
    <t>Total comprehensive income</t>
  </si>
  <si>
    <t>Suppliers</t>
  </si>
  <si>
    <t>ASSETS</t>
  </si>
  <si>
    <t>Financial assets</t>
  </si>
  <si>
    <t>Total financial assets</t>
  </si>
  <si>
    <t>Non-financial assets</t>
  </si>
  <si>
    <t>Intangibles</t>
  </si>
  <si>
    <t>Total non-financial assets</t>
  </si>
  <si>
    <t>Assets held for sale</t>
  </si>
  <si>
    <t>Total assets</t>
  </si>
  <si>
    <t>LIABILITIES</t>
  </si>
  <si>
    <t>Provisions</t>
  </si>
  <si>
    <t>Employees</t>
  </si>
  <si>
    <t>Total provisions</t>
  </si>
  <si>
    <t>Payables</t>
  </si>
  <si>
    <t>Total payables</t>
  </si>
  <si>
    <t>Total liabilities</t>
  </si>
  <si>
    <t>Net assets</t>
  </si>
  <si>
    <t>Parent entity interest</t>
  </si>
  <si>
    <t>Contributed equity</t>
  </si>
  <si>
    <t>OPERATING ACTIVITIES</t>
  </si>
  <si>
    <t>Cash received</t>
  </si>
  <si>
    <t>Total cash received</t>
  </si>
  <si>
    <t>Cash used</t>
  </si>
  <si>
    <t>Total cash used</t>
  </si>
  <si>
    <t>INVESTING ACTIVITIES</t>
  </si>
  <si>
    <t>FINANCING ACTIVITIES</t>
  </si>
  <si>
    <t>Adjusted opening balance</t>
  </si>
  <si>
    <t>Transactions with owners</t>
  </si>
  <si>
    <t>Purchase of non-financial assets</t>
  </si>
  <si>
    <t>TOTAL</t>
  </si>
  <si>
    <t xml:space="preserve">Gross book value </t>
  </si>
  <si>
    <t>Opening net book balance</t>
  </si>
  <si>
    <t>Other movements</t>
  </si>
  <si>
    <t>Depreciation/amortisation expense</t>
  </si>
  <si>
    <t>Gross book value</t>
  </si>
  <si>
    <t>Closing net book balance</t>
  </si>
  <si>
    <t>Trade and other receivables</t>
  </si>
  <si>
    <t>Total new capital appropriations</t>
  </si>
  <si>
    <t>Total purchases</t>
  </si>
  <si>
    <t>Comprehensive income</t>
  </si>
  <si>
    <t>Employee provisions</t>
  </si>
  <si>
    <t>Total additions</t>
  </si>
  <si>
    <t>Contributions by owners</t>
  </si>
  <si>
    <t>Property, plant and equipment</t>
  </si>
  <si>
    <t>Capital budget - Bill 1 (DCB)</t>
  </si>
  <si>
    <r>
      <t xml:space="preserve">Cash </t>
    </r>
    <r>
      <rPr>
        <sz val="8"/>
        <rFont val="Arial"/>
        <family val="2"/>
      </rPr>
      <t>and cash equivalents</t>
    </r>
  </si>
  <si>
    <t>Other non-financial assets</t>
  </si>
  <si>
    <t>NEW CAPITAL APPROPRIATIONS</t>
  </si>
  <si>
    <t>Provided for:</t>
  </si>
  <si>
    <t>Total other movements</t>
  </si>
  <si>
    <t>Departmental</t>
  </si>
  <si>
    <t>Departmental expenses</t>
  </si>
  <si>
    <t>By purchase - appropriation equity (a)</t>
  </si>
  <si>
    <t>Total cash used to acquire assets</t>
  </si>
  <si>
    <t>Capital asset additions</t>
  </si>
  <si>
    <t>Total items</t>
  </si>
  <si>
    <t>Note: Impact of net cash appropriation arrangements</t>
  </si>
  <si>
    <t>Average staffing level (number)</t>
  </si>
  <si>
    <t>EQUITY*</t>
  </si>
  <si>
    <t xml:space="preserve">*Equity is the residual interest in assets after the deduction of liabilities. </t>
  </si>
  <si>
    <t>Surplus/(deficit) for the period</t>
  </si>
  <si>
    <t>Prepared on a resourcing (i.e. appropriations available) basis.</t>
  </si>
  <si>
    <t>Prepared on Australian Accounting Standards basis.</t>
  </si>
  <si>
    <t xml:space="preserve">Prepared on Australian Accounting Standards basis. </t>
  </si>
  <si>
    <t>Table 3.2: Budgeted departmental balance sheet (as at 30 June)</t>
  </si>
  <si>
    <t>Table 3.4: Budgeted departmental statement of cash flows (for the period ended 30 June)</t>
  </si>
  <si>
    <t>Table 3.5 Departmental capital budget statement (for the period ended 30 June)</t>
  </si>
  <si>
    <t>Departmental appropriation</t>
  </si>
  <si>
    <t>Departmental total</t>
  </si>
  <si>
    <t>Total departmental annual appropriations</t>
  </si>
  <si>
    <t>Total equity</t>
  </si>
  <si>
    <t>Net (cost of)/contribution by
  services</t>
  </si>
  <si>
    <t>Surplus/(deficit) attributable to the
  Australian Government</t>
  </si>
  <si>
    <t>Retained surplus (accumulated
  deficit)</t>
  </si>
  <si>
    <t>Retained
earnings
$'000</t>
  </si>
  <si>
    <t>Contributed
equity/
capital
$'000</t>
  </si>
  <si>
    <t>Total
equity 
$'000</t>
  </si>
  <si>
    <t>Balance carried forward from
  previous period</t>
  </si>
  <si>
    <t>Sub-total transactions with
  owners</t>
  </si>
  <si>
    <t>Closing balance attributable to
  the Australian Government</t>
  </si>
  <si>
    <t>Net cash from/(used by)
  operating activities</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</si>
  <si>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</si>
  <si>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</si>
  <si>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</si>
  <si>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</si>
  <si>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</si>
  <si>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</si>
  <si>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</si>
  <si>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RECONCILIATION OF CASH USED
  TO ACQUIRE ASSETS TO ASSET
  MOVEMENT TABLE</t>
  </si>
  <si>
    <t>Computer
software and
intangibles
$'000</t>
  </si>
  <si>
    <t>Accumulated depreciation/
amortisation and impairment</t>
  </si>
  <si>
    <t>Estimated expenditure on new
  or replacement assets</t>
  </si>
  <si>
    <t>Accumulated depreciation/
  amortisation and impairment</t>
  </si>
  <si>
    <t>Total expenses for program 1.1</t>
  </si>
  <si>
    <t>Total
$'000</t>
  </si>
  <si>
    <t>Departmental Capital Budget (DCB)</t>
  </si>
  <si>
    <t>Depreciation and amortisation (a)</t>
  </si>
  <si>
    <t>All figures shown above are GST exclusive - these may not match figures in the cash flow statement.</t>
  </si>
  <si>
    <t>Annual appropriations - ordinary annual services (a)</t>
  </si>
  <si>
    <t>2023-24 Forward estimate
$'000</t>
  </si>
  <si>
    <t>2021-22</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</si>
  <si>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</si>
  <si>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2021-22 Estimated actual
$'000</t>
  </si>
  <si>
    <t>2022-23 Estimate
$'000</t>
  </si>
  <si>
    <t>2022-23</t>
  </si>
  <si>
    <t>(a) Appropriation Bill (No. 1) 2022-23.</t>
  </si>
  <si>
    <t>2022-23
Budget
$'000</t>
  </si>
  <si>
    <t>2024-25 Forward estimate
$'000</t>
  </si>
  <si>
    <t>2025-26
Forward estimate
$'000</t>
  </si>
  <si>
    <t>Table 3.3:  Departmental statement of changes in equity — summary of movement
(Budget year 2022-23)</t>
  </si>
  <si>
    <t>Opening balance as at 1 July 2022</t>
  </si>
  <si>
    <t>Estimated closing balance as at
  30 June 2023</t>
  </si>
  <si>
    <t>Table 3.6:  Statement of departmental asset movements (Budget year 2022-23)</t>
  </si>
  <si>
    <t>As at 1 July 2022</t>
  </si>
  <si>
    <t>As at 30 June 2023</t>
  </si>
  <si>
    <t>(a) 'Appropriation equity' refers to equity injections appropriations provided through Appropriation Bill (No. 2) 2022-23, including Collection Development Acquisition Budget.</t>
  </si>
  <si>
    <t>Net Cash Operating Surplus/ (Deficit)</t>
  </si>
  <si>
    <t>plus: depreciation/amortisation of assets
  funded through appropriations
  (departmental capital budget funding
  and/or equity injections) (a)</t>
  </si>
  <si>
    <t>Total comprehensive income/(loss)
  - as per statement of
  Comprehensive Income</t>
  </si>
  <si>
    <t>Table 3.1:  Comprehensive income statement (showing net cost of services) for the period ended
30 June</t>
  </si>
  <si>
    <t>Funded by capital appropriation -
  DCB (a)</t>
  </si>
  <si>
    <t xml:space="preserve">    Prior year appropriations available</t>
  </si>
  <si>
    <t xml:space="preserve">    Departmental appropriation (b)</t>
  </si>
  <si>
    <t>(b) Excludes departmental capital buget (DCB).</t>
  </si>
  <si>
    <t>Outcome 1:   The formulation and making of auditing and assurance standards that are used by auditors of Australian entity financial reports or for other auditing and assurance engagements</t>
  </si>
  <si>
    <t>Table 1.1: Entity Office of the Auditing and Assurance standards Board (AUASB) resource statement - Budget estimates for 2022-23 as at Budget March 2022</t>
  </si>
  <si>
    <t xml:space="preserve">    Departmental capital budget (c)</t>
  </si>
  <si>
    <t>(c) Departmental capital budgets are not separately identified in Appropriation Bill (No.1) and form part of ordinary annual services items. Please refer to Table 3.5 for further details. For accounting purposes, this amount has been designated as a 'contribution by owner'.</t>
  </si>
  <si>
    <t>Program 1.1: Office of the Auditing and Assurance Standards Board</t>
  </si>
  <si>
    <t>(a) Expenses not requiring appropriation in the Budget year are made up of depreciation expenses, amortisation   expenses, audit fees and resources received fee of charge.</t>
  </si>
  <si>
    <t>Expenses not requiring
  appropriation in the Budget
  year (a)</t>
  </si>
  <si>
    <t>Table 1.2:  Entity 2022-23 Budget measures</t>
  </si>
  <si>
    <t xml:space="preserve">Part 1: Measures announced since the 2021-22 Mid-Year Economic and Fiscal Outlook (MYEFO)  </t>
  </si>
  <si>
    <t>Program</t>
  </si>
  <si>
    <t>2021-22
$'000</t>
  </si>
  <si>
    <t>2022-23
$'000</t>
  </si>
  <si>
    <t>2023-24
$'000</t>
  </si>
  <si>
    <t>2024-25
$'000</t>
  </si>
  <si>
    <t>2025-26
$'000</t>
  </si>
  <si>
    <t>Total</t>
  </si>
  <si>
    <t>Departmental payment</t>
  </si>
  <si>
    <t>Prepared on a Government Finance Statistics (Underlying Cash) basis. Figures displayed as a negative (-) represent a decrease in funds and a positive (+) represent an increase in funds.</t>
  </si>
  <si>
    <t>Expense Measures</t>
  </si>
  <si>
    <t>(a) Includes purchases from current and previous years' Departmental Capital Budgets (DCBs).</t>
  </si>
  <si>
    <t>Treasury Portfolio – resourcing for Government priorities</t>
  </si>
  <si>
    <t>Table 2.1:  Budgeted expenses for Outcome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</si>
</sst>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_);_(* \(#,##0\);_(* &quot;-&quot;_);_(@_)"/>
    <numFmt numFmtId="165" formatCode="#,##0_);&quot;(&quot;#,##0&quot;)&quot;;&quot;-&quot;_)"/>
    <numFmt numFmtId="166" formatCode="_(* #,##0_);_(* \(#,##0\);_(* &quot;(x)&quot;_);_(@_)"/>
    <numFmt numFmtId="167" formatCode="_(* #,##0_);_(* \(#,##0\);_(* \-_);_(@_)"/>
  </numFmts>
  <fonts count="25"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i/>
      <sz val="8"/>
      <color indexed="8"/>
      <name val="Arial"/>
      <family val="2"/>
    </font>
    <font>
      <b/>
      <i/>
      <sz val="8"/>
      <color indexed="8"/>
      <name val="Arial"/>
      <family val="2"/>
    </font>
    <font>
      <b/>
      <sz val="10"/>
      <name val="Arial"/>
      <family val="2"/>
    </font>
    <font>
      <sz val="10"/>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10"/>
      <color theme="1"/>
      <name val="Arial"/>
      <family val="2"/>
    </font>
    <font>
      <sz val="8"/>
      <color theme="1"/>
      <name val="Arial"/>
      <family val="2"/>
    </font>
    <font>
      <sz val="8"/>
      <color indexed="8"/>
      <name val="Arial"/>
      <family val="1"/>
      <charset val="1"/>
    </font>
    <font>
      <sz val="8"/>
      <color rgb="FF000000"/>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0">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style="hair">
        <color auto="1"/>
      </top>
      <bottom style="thin">
        <color indexed="64"/>
      </bottom>
      <diagonal/>
    </border>
  </borders>
  <cellStyleXfs count="14">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8" fillId="0" borderId="0"/>
    <xf numFmtId="0" fontId="2" fillId="0" borderId="0"/>
    <xf numFmtId="0" fontId="9" fillId="0" borderId="0">
      <alignment vertical="center"/>
    </xf>
    <xf numFmtId="0" fontId="9" fillId="0" borderId="0"/>
    <xf numFmtId="0" fontId="2" fillId="0" borderId="0"/>
    <xf numFmtId="0" fontId="15" fillId="0" borderId="0"/>
    <xf numFmtId="0" fontId="2" fillId="0" borderId="0"/>
    <xf numFmtId="0" fontId="2" fillId="0" borderId="0">
      <alignment vertical="center"/>
    </xf>
    <xf numFmtId="0" fontId="21" fillId="0" borderId="0"/>
  </cellStyleXfs>
  <cellXfs count="244">
    <xf numFmtId="0" fontId="0" fillId="0" borderId="0" xfId="0"/>
    <xf numFmtId="165" fontId="4" fillId="0" borderId="0" xfId="0" applyNumberFormat="1" applyFont="1" applyFill="1" applyBorder="1" applyAlignment="1">
      <alignment horizontal="right"/>
    </xf>
    <xf numFmtId="165" fontId="3" fillId="0" borderId="0" xfId="0" applyNumberFormat="1" applyFont="1" applyFill="1" applyBorder="1" applyAlignment="1">
      <alignment horizontal="right"/>
    </xf>
    <xf numFmtId="165" fontId="4" fillId="0" borderId="0" xfId="4" applyNumberFormat="1" applyFont="1" applyFill="1" applyAlignment="1">
      <alignment horizontal="right"/>
    </xf>
    <xf numFmtId="165" fontId="6" fillId="0" borderId="0" xfId="9" applyNumberFormat="1" applyFont="1" applyAlignment="1">
      <alignment vertical="center"/>
    </xf>
    <xf numFmtId="165" fontId="11" fillId="0" borderId="0" xfId="9" applyNumberFormat="1" applyFont="1" applyAlignment="1">
      <alignment vertical="center"/>
    </xf>
    <xf numFmtId="165" fontId="3" fillId="0" borderId="0" xfId="9" applyNumberFormat="1" applyFont="1" applyFill="1" applyBorder="1" applyAlignment="1">
      <alignment horizontal="right"/>
    </xf>
    <xf numFmtId="165" fontId="2" fillId="0" borderId="0" xfId="4" applyNumberFormat="1" applyFill="1" applyAlignment="1">
      <alignment horizontal="right"/>
    </xf>
    <xf numFmtId="165" fontId="6" fillId="0" borderId="0" xfId="9" applyNumberFormat="1" applyFont="1" applyBorder="1" applyAlignment="1">
      <alignment vertical="center"/>
    </xf>
    <xf numFmtId="165" fontId="13" fillId="0" borderId="0" xfId="9" applyNumberFormat="1" applyFont="1" applyBorder="1" applyAlignment="1">
      <alignment vertical="center"/>
    </xf>
    <xf numFmtId="165" fontId="13" fillId="0" borderId="0" xfId="9" applyNumberFormat="1" applyFont="1" applyAlignment="1">
      <alignment vertical="center"/>
    </xf>
    <xf numFmtId="165" fontId="11" fillId="0" borderId="0" xfId="9" applyNumberFormat="1" applyFont="1" applyBorder="1" applyAlignment="1">
      <alignment vertical="center"/>
    </xf>
    <xf numFmtId="165" fontId="4" fillId="0" borderId="0" xfId="9" applyNumberFormat="1" applyFont="1" applyFill="1" applyBorder="1" applyAlignment="1">
      <alignment horizontal="right"/>
    </xf>
    <xf numFmtId="165" fontId="3" fillId="0" borderId="8" xfId="9" applyNumberFormat="1" applyFont="1" applyFill="1" applyBorder="1" applyAlignment="1">
      <alignment horizontal="right"/>
    </xf>
    <xf numFmtId="165" fontId="3" fillId="3" borderId="8" xfId="9" applyNumberFormat="1" applyFont="1" applyFill="1" applyBorder="1" applyAlignment="1">
      <alignment horizontal="right"/>
    </xf>
    <xf numFmtId="165" fontId="3" fillId="3" borderId="0" xfId="0" applyNumberFormat="1" applyFont="1" applyFill="1" applyBorder="1" applyAlignment="1">
      <alignment horizontal="right"/>
    </xf>
    <xf numFmtId="165" fontId="4" fillId="0" borderId="0" xfId="9" applyNumberFormat="1" applyFont="1" applyFill="1" applyBorder="1" applyAlignment="1">
      <alignment horizontal="right" vertical="top"/>
    </xf>
    <xf numFmtId="165" fontId="3" fillId="3" borderId="0" xfId="9" applyNumberFormat="1" applyFont="1" applyFill="1" applyBorder="1" applyAlignment="1">
      <alignment horizontal="right" vertical="top"/>
    </xf>
    <xf numFmtId="165" fontId="3" fillId="0" borderId="0" xfId="9" applyNumberFormat="1" applyFont="1" applyFill="1" applyBorder="1" applyAlignment="1">
      <alignment horizontal="right" vertical="top"/>
    </xf>
    <xf numFmtId="165" fontId="11" fillId="0" borderId="0" xfId="0" applyNumberFormat="1" applyFont="1" applyFill="1" applyBorder="1" applyAlignment="1">
      <alignment horizontal="right"/>
    </xf>
    <xf numFmtId="165" fontId="11" fillId="3" borderId="0" xfId="0" applyNumberFormat="1" applyFont="1" applyFill="1" applyBorder="1" applyAlignment="1">
      <alignment horizontal="right"/>
    </xf>
    <xf numFmtId="165" fontId="4" fillId="0" borderId="0" xfId="2" applyNumberFormat="1" applyFont="1" applyFill="1" applyBorder="1" applyAlignment="1">
      <alignment vertical="center"/>
    </xf>
    <xf numFmtId="165" fontId="4" fillId="3" borderId="0" xfId="2" applyNumberFormat="1" applyFont="1" applyFill="1" applyBorder="1" applyAlignment="1">
      <alignment vertical="center"/>
    </xf>
    <xf numFmtId="165" fontId="7" fillId="0" borderId="0" xfId="4" applyNumberFormat="1" applyFont="1" applyFill="1" applyAlignment="1">
      <alignment vertical="center"/>
    </xf>
    <xf numFmtId="165" fontId="4" fillId="0" borderId="0" xfId="4" applyNumberFormat="1" applyFont="1" applyFill="1" applyBorder="1" applyAlignment="1">
      <alignment horizontal="right"/>
    </xf>
    <xf numFmtId="165" fontId="3" fillId="3" borderId="0" xfId="9" applyNumberFormat="1" applyFont="1" applyFill="1" applyBorder="1" applyAlignment="1">
      <alignment horizontal="right"/>
    </xf>
    <xf numFmtId="165" fontId="3" fillId="0" borderId="2" xfId="9" applyNumberFormat="1" applyFont="1" applyFill="1" applyBorder="1" applyAlignment="1">
      <alignment horizontal="right"/>
    </xf>
    <xf numFmtId="165" fontId="3" fillId="3" borderId="2" xfId="9" applyNumberFormat="1" applyFont="1" applyFill="1" applyBorder="1" applyAlignment="1">
      <alignment horizontal="right"/>
    </xf>
    <xf numFmtId="165" fontId="4" fillId="0" borderId="0" xfId="2" applyNumberFormat="1" applyFont="1" applyFill="1" applyBorder="1" applyAlignment="1">
      <alignment horizontal="right"/>
    </xf>
    <xf numFmtId="165" fontId="4" fillId="3" borderId="0" xfId="2" applyNumberFormat="1" applyFont="1" applyFill="1" applyBorder="1" applyAlignment="1">
      <alignment horizontal="right"/>
    </xf>
    <xf numFmtId="165" fontId="3" fillId="0" borderId="2" xfId="2" applyNumberFormat="1" applyFont="1" applyFill="1" applyBorder="1" applyAlignment="1">
      <alignment horizontal="right" vertical="center"/>
    </xf>
    <xf numFmtId="165" fontId="3" fillId="3" borderId="2" xfId="2" applyNumberFormat="1" applyFont="1" applyFill="1" applyBorder="1" applyAlignment="1">
      <alignment horizontal="right" vertical="center"/>
    </xf>
    <xf numFmtId="165" fontId="5" fillId="0" borderId="0" xfId="2" applyNumberFormat="1" applyFont="1" applyFill="1" applyBorder="1" applyAlignment="1">
      <alignment horizontal="right" vertical="center"/>
    </xf>
    <xf numFmtId="165" fontId="5" fillId="3" borderId="0" xfId="2" applyNumberFormat="1" applyFont="1" applyFill="1" applyBorder="1" applyAlignment="1">
      <alignment horizontal="right" vertical="center"/>
    </xf>
    <xf numFmtId="165" fontId="19" fillId="0" borderId="2" xfId="2" applyNumberFormat="1" applyFont="1" applyFill="1" applyBorder="1" applyAlignment="1">
      <alignment horizontal="right" vertical="center"/>
    </xf>
    <xf numFmtId="165" fontId="19" fillId="3" borderId="2" xfId="2" applyNumberFormat="1" applyFont="1" applyFill="1" applyBorder="1" applyAlignment="1">
      <alignment horizontal="right" vertical="center"/>
    </xf>
    <xf numFmtId="165" fontId="4" fillId="0" borderId="0" xfId="5" applyNumberFormat="1" applyFont="1" applyFill="1" applyAlignment="1">
      <alignment horizontal="right" vertical="center"/>
    </xf>
    <xf numFmtId="165" fontId="4" fillId="3" borderId="0" xfId="2" applyNumberFormat="1" applyFont="1" applyFill="1" applyBorder="1" applyAlignment="1">
      <alignment horizontal="right" vertical="center"/>
    </xf>
    <xf numFmtId="165" fontId="4" fillId="0" borderId="0" xfId="5" applyNumberFormat="1" applyFont="1" applyAlignment="1">
      <alignment horizontal="right"/>
    </xf>
    <xf numFmtId="165" fontId="3" fillId="0" borderId="2" xfId="5" applyNumberFormat="1" applyFont="1" applyFill="1" applyBorder="1" applyAlignment="1">
      <alignment horizontal="right" vertical="center"/>
    </xf>
    <xf numFmtId="165" fontId="4" fillId="0" borderId="0" xfId="4" applyNumberFormat="1" applyFont="1" applyAlignment="1">
      <alignment horizontal="right"/>
    </xf>
    <xf numFmtId="165" fontId="3" fillId="0" borderId="2" xfId="4" applyNumberFormat="1" applyFont="1" applyFill="1" applyBorder="1" applyAlignment="1">
      <alignment horizontal="right"/>
    </xf>
    <xf numFmtId="165" fontId="3" fillId="0" borderId="1" xfId="4" applyNumberFormat="1" applyFont="1" applyFill="1" applyBorder="1" applyAlignment="1">
      <alignment horizontal="right"/>
    </xf>
    <xf numFmtId="165" fontId="4" fillId="0" borderId="0" xfId="5" quotePrefix="1" applyNumberFormat="1" applyFont="1" applyFill="1" applyAlignment="1">
      <alignment vertical="top"/>
    </xf>
    <xf numFmtId="0" fontId="22" fillId="0" borderId="0" xfId="0" applyFont="1" applyAlignment="1"/>
    <xf numFmtId="165" fontId="3" fillId="0" borderId="16" xfId="4" applyNumberFormat="1" applyFont="1" applyFill="1" applyBorder="1" applyAlignment="1"/>
    <xf numFmtId="0" fontId="11" fillId="4" borderId="0" xfId="0" applyFont="1" applyFill="1" applyAlignment="1"/>
    <xf numFmtId="0" fontId="6" fillId="4" borderId="0" xfId="0" applyFont="1" applyFill="1" applyAlignment="1"/>
    <xf numFmtId="0" fontId="6" fillId="4" borderId="10" xfId="0" applyFont="1" applyFill="1" applyBorder="1" applyAlignment="1"/>
    <xf numFmtId="0" fontId="12" fillId="4" borderId="9" xfId="0" applyFont="1" applyFill="1" applyBorder="1" applyAlignment="1">
      <alignment horizontal="right" vertical="top"/>
    </xf>
    <xf numFmtId="0" fontId="6" fillId="3" borderId="9" xfId="0" applyFont="1" applyFill="1" applyBorder="1" applyAlignment="1">
      <alignment horizontal="right" vertical="top"/>
    </xf>
    <xf numFmtId="165" fontId="12" fillId="4" borderId="0" xfId="0" applyNumberFormat="1" applyFont="1" applyFill="1" applyAlignment="1"/>
    <xf numFmtId="165" fontId="6" fillId="3" borderId="0" xfId="0" applyNumberFormat="1" applyFont="1" applyFill="1" applyAlignment="1"/>
    <xf numFmtId="0" fontId="6" fillId="4" borderId="0" xfId="0" applyFont="1" applyFill="1" applyAlignment="1">
      <alignment horizontal="left"/>
    </xf>
    <xf numFmtId="165" fontId="12" fillId="4" borderId="9" xfId="0" applyNumberFormat="1" applyFont="1" applyFill="1" applyBorder="1" applyAlignment="1"/>
    <xf numFmtId="165" fontId="6" fillId="3" borderId="9" xfId="0" applyNumberFormat="1" applyFont="1" applyFill="1" applyBorder="1" applyAlignment="1"/>
    <xf numFmtId="0" fontId="12" fillId="4" borderId="0" xfId="0" applyFont="1" applyFill="1" applyAlignment="1"/>
    <xf numFmtId="0" fontId="12" fillId="4" borderId="9" xfId="0" applyFont="1" applyFill="1" applyBorder="1" applyAlignment="1">
      <alignment horizontal="right"/>
    </xf>
    <xf numFmtId="0" fontId="6" fillId="3" borderId="9" xfId="0" applyFont="1" applyFill="1" applyBorder="1" applyAlignment="1">
      <alignment horizontal="right"/>
    </xf>
    <xf numFmtId="0" fontId="11" fillId="4" borderId="14" xfId="0" applyFont="1" applyFill="1" applyBorder="1" applyAlignment="1"/>
    <xf numFmtId="165" fontId="12" fillId="4" borderId="14" xfId="0" applyNumberFormat="1" applyFont="1" applyFill="1" applyBorder="1" applyAlignment="1">
      <alignment horizontal="right"/>
    </xf>
    <xf numFmtId="165" fontId="6" fillId="3" borderId="14" xfId="0" applyNumberFormat="1" applyFont="1" applyFill="1" applyBorder="1" applyAlignment="1">
      <alignment horizontal="right"/>
    </xf>
    <xf numFmtId="0" fontId="6" fillId="4" borderId="0" xfId="0" applyFont="1" applyFill="1" applyBorder="1" applyAlignment="1">
      <alignment vertical="top"/>
    </xf>
    <xf numFmtId="0" fontId="6" fillId="4" borderId="0" xfId="0" applyFont="1" applyFill="1" applyBorder="1" applyAlignment="1"/>
    <xf numFmtId="0" fontId="23" fillId="4" borderId="0" xfId="0" applyFont="1" applyFill="1" applyBorder="1" applyAlignment="1">
      <alignment vertical="top"/>
    </xf>
    <xf numFmtId="0" fontId="6" fillId="4" borderId="0" xfId="0" applyFont="1" applyFill="1" applyAlignment="1">
      <alignment vertical="top"/>
    </xf>
    <xf numFmtId="0" fontId="6" fillId="4" borderId="0" xfId="0" applyFont="1" applyFill="1" applyAlignment="1">
      <alignment horizontal="left" vertical="top"/>
    </xf>
    <xf numFmtId="0" fontId="3" fillId="0" borderId="0" xfId="4" applyFont="1" applyAlignment="1"/>
    <xf numFmtId="0" fontId="4" fillId="0" borderId="0" xfId="4" applyFont="1" applyAlignment="1"/>
    <xf numFmtId="0" fontId="3" fillId="0" borderId="18" xfId="4" applyFont="1" applyBorder="1" applyAlignment="1">
      <alignment vertical="center"/>
    </xf>
    <xf numFmtId="0" fontId="0" fillId="0" borderId="18" xfId="0" applyBorder="1" applyAlignment="1"/>
    <xf numFmtId="0" fontId="4" fillId="0" borderId="10" xfId="4" applyFont="1" applyBorder="1" applyAlignment="1"/>
    <xf numFmtId="0" fontId="4" fillId="0" borderId="9" xfId="4" applyFont="1" applyBorder="1" applyAlignment="1"/>
    <xf numFmtId="0" fontId="4" fillId="3" borderId="9" xfId="4" applyFont="1" applyFill="1" applyBorder="1" applyAlignment="1">
      <alignment horizontal="right"/>
    </xf>
    <xf numFmtId="0" fontId="4" fillId="0" borderId="9" xfId="4" applyFont="1" applyBorder="1" applyAlignment="1">
      <alignment horizontal="right"/>
    </xf>
    <xf numFmtId="166" fontId="4" fillId="0" borderId="0" xfId="4" applyNumberFormat="1" applyFont="1" applyAlignment="1"/>
    <xf numFmtId="166" fontId="4" fillId="3" borderId="0" xfId="4" applyNumberFormat="1" applyFont="1" applyFill="1" applyAlignment="1"/>
    <xf numFmtId="166" fontId="4" fillId="0" borderId="0" xfId="4" applyNumberFormat="1" applyFont="1" applyAlignment="1">
      <alignment horizontal="right"/>
    </xf>
    <xf numFmtId="0" fontId="4" fillId="0" borderId="0" xfId="4" applyFont="1" applyAlignment="1">
      <alignment horizontal="left"/>
    </xf>
    <xf numFmtId="0" fontId="4" fillId="0" borderId="0" xfId="4" applyFont="1" applyAlignment="1">
      <alignment horizontal="center"/>
    </xf>
    <xf numFmtId="167" fontId="4" fillId="3" borderId="0" xfId="4" applyNumberFormat="1" applyFont="1" applyFill="1" applyAlignment="1">
      <alignment horizontal="right"/>
    </xf>
    <xf numFmtId="166" fontId="4" fillId="3" borderId="0" xfId="4" applyNumberFormat="1" applyFont="1" applyFill="1" applyAlignment="1">
      <alignment horizontal="right"/>
    </xf>
    <xf numFmtId="0" fontId="3" fillId="0" borderId="18" xfId="4" applyFont="1" applyBorder="1" applyAlignment="1"/>
    <xf numFmtId="166" fontId="3" fillId="0" borderId="18" xfId="4" applyNumberFormat="1" applyFont="1" applyBorder="1" applyAlignment="1">
      <alignment horizontal="left"/>
    </xf>
    <xf numFmtId="167" fontId="3" fillId="3" borderId="18" xfId="4" applyNumberFormat="1" applyFont="1" applyFill="1" applyBorder="1" applyAlignment="1">
      <alignment horizontal="right"/>
    </xf>
    <xf numFmtId="166" fontId="3" fillId="0" borderId="18" xfId="4" applyNumberFormat="1" applyFont="1" applyBorder="1" applyAlignment="1">
      <alignment horizontal="right"/>
    </xf>
    <xf numFmtId="166" fontId="3" fillId="3" borderId="18" xfId="4" applyNumberFormat="1" applyFont="1" applyFill="1" applyBorder="1" applyAlignment="1">
      <alignment horizontal="right"/>
    </xf>
    <xf numFmtId="0" fontId="24" fillId="0" borderId="0" xfId="0" applyFont="1" applyAlignment="1"/>
    <xf numFmtId="165" fontId="11" fillId="0" borderId="0" xfId="7" applyNumberFormat="1" applyFont="1" applyBorder="1" applyAlignment="1">
      <alignment vertical="center"/>
    </xf>
    <xf numFmtId="165" fontId="6" fillId="0" borderId="0" xfId="7" applyNumberFormat="1" applyFont="1" applyBorder="1" applyAlignment="1">
      <alignment vertical="center"/>
    </xf>
    <xf numFmtId="165" fontId="4" fillId="0" borderId="0" xfId="7" applyNumberFormat="1" applyFont="1" applyAlignment="1">
      <alignment vertical="center"/>
    </xf>
    <xf numFmtId="165" fontId="4" fillId="0" borderId="0" xfId="7" applyNumberFormat="1" applyFont="1" applyBorder="1" applyAlignment="1">
      <alignment vertical="center"/>
    </xf>
    <xf numFmtId="165" fontId="3" fillId="0" borderId="10" xfId="12" applyNumberFormat="1" applyFont="1" applyBorder="1" applyAlignment="1">
      <alignment vertical="center"/>
    </xf>
    <xf numFmtId="165" fontId="11" fillId="0" borderId="9" xfId="7" applyNumberFormat="1" applyFont="1" applyBorder="1" applyAlignment="1">
      <alignment vertical="center"/>
    </xf>
    <xf numFmtId="165" fontId="4" fillId="0" borderId="9" xfId="4" applyNumberFormat="1" applyFont="1" applyBorder="1" applyAlignment="1">
      <alignment horizontal="right" vertical="top"/>
    </xf>
    <xf numFmtId="165" fontId="4" fillId="3" borderId="9" xfId="4" applyNumberFormat="1" applyFont="1" applyFill="1" applyBorder="1" applyAlignment="1">
      <alignment horizontal="right" vertical="top"/>
    </xf>
    <xf numFmtId="165" fontId="3" fillId="3" borderId="19" xfId="3" applyNumberFormat="1" applyFill="1" applyBorder="1" applyAlignment="1">
      <alignment vertical="center"/>
    </xf>
    <xf numFmtId="165" fontId="4" fillId="4" borderId="0" xfId="7" applyNumberFormat="1" applyFont="1" applyFill="1" applyBorder="1" applyAlignment="1">
      <alignment vertical="center"/>
    </xf>
    <xf numFmtId="165" fontId="6" fillId="0" borderId="0" xfId="1" applyNumberFormat="1" applyFont="1" applyFill="1" applyBorder="1" applyAlignment="1">
      <alignment horizontal="right" vertical="center"/>
    </xf>
    <xf numFmtId="165" fontId="4" fillId="3" borderId="0" xfId="7" applyNumberFormat="1" applyFont="1" applyFill="1" applyBorder="1" applyAlignment="1">
      <alignment horizontal="right" vertical="center"/>
    </xf>
    <xf numFmtId="165" fontId="4" fillId="4" borderId="0" xfId="7" applyNumberFormat="1" applyFont="1" applyFill="1" applyBorder="1" applyAlignment="1">
      <alignment horizontal="left" vertical="center"/>
    </xf>
    <xf numFmtId="165" fontId="4" fillId="0" borderId="0" xfId="1" applyNumberFormat="1" applyFont="1" applyFill="1" applyBorder="1" applyAlignment="1">
      <alignment horizontal="right"/>
    </xf>
    <xf numFmtId="165" fontId="4" fillId="3" borderId="0" xfId="12" applyNumberFormat="1" applyFont="1" applyFill="1" applyAlignment="1">
      <alignment horizontal="right"/>
    </xf>
    <xf numFmtId="165" fontId="4" fillId="0" borderId="0" xfId="12" applyNumberFormat="1" applyFont="1" applyAlignment="1"/>
    <xf numFmtId="165" fontId="4" fillId="0" borderId="0" xfId="7" applyNumberFormat="1" applyFont="1" applyBorder="1" applyAlignment="1">
      <alignment horizontal="left" vertical="center"/>
    </xf>
    <xf numFmtId="165" fontId="6" fillId="0" borderId="0" xfId="1" applyNumberFormat="1" applyFont="1" applyFill="1" applyBorder="1" applyAlignment="1">
      <alignment horizontal="right"/>
    </xf>
    <xf numFmtId="165" fontId="4" fillId="3" borderId="0" xfId="7" applyNumberFormat="1" applyFont="1" applyFill="1" applyBorder="1" applyAlignment="1">
      <alignment horizontal="right"/>
    </xf>
    <xf numFmtId="165" fontId="4" fillId="0" borderId="0" xfId="7" applyNumberFormat="1" applyFont="1" applyBorder="1" applyAlignment="1"/>
    <xf numFmtId="165" fontId="3" fillId="0" borderId="0" xfId="7" applyNumberFormat="1" applyFont="1" applyBorder="1" applyAlignment="1">
      <alignment horizontal="right" vertical="center"/>
    </xf>
    <xf numFmtId="165" fontId="6" fillId="0" borderId="6" xfId="1" applyNumberFormat="1" applyFont="1" applyFill="1" applyBorder="1" applyAlignment="1">
      <alignment horizontal="right"/>
    </xf>
    <xf numFmtId="165" fontId="4" fillId="3" borderId="6" xfId="7" applyNumberFormat="1" applyFont="1" applyFill="1" applyBorder="1" applyAlignment="1">
      <alignment horizontal="right"/>
    </xf>
    <xf numFmtId="165" fontId="4" fillId="0" borderId="6" xfId="7" applyNumberFormat="1" applyFont="1" applyBorder="1" applyAlignment="1"/>
    <xf numFmtId="165" fontId="3" fillId="0" borderId="7" xfId="3" applyNumberFormat="1" applyFont="1" applyBorder="1" applyAlignment="1">
      <alignment horizontal="left" vertical="center"/>
    </xf>
    <xf numFmtId="165" fontId="11" fillId="0" borderId="7" xfId="1" applyNumberFormat="1" applyFont="1" applyFill="1" applyBorder="1" applyAlignment="1">
      <alignment horizontal="right"/>
    </xf>
    <xf numFmtId="165" fontId="11" fillId="3" borderId="7" xfId="1" applyNumberFormat="1" applyFont="1" applyFill="1" applyBorder="1" applyAlignment="1">
      <alignment horizontal="right"/>
    </xf>
    <xf numFmtId="165" fontId="3" fillId="0" borderId="7" xfId="12" applyNumberFormat="1" applyFont="1" applyBorder="1" applyAlignment="1"/>
    <xf numFmtId="165" fontId="3" fillId="0" borderId="0" xfId="7" applyNumberFormat="1" applyFont="1" applyAlignment="1">
      <alignment vertical="center"/>
    </xf>
    <xf numFmtId="165" fontId="3" fillId="0" borderId="0" xfId="3" applyNumberFormat="1" applyFont="1" applyBorder="1" applyAlignment="1">
      <alignment horizontal="left" vertical="center"/>
    </xf>
    <xf numFmtId="165" fontId="11" fillId="0" borderId="0" xfId="1" applyNumberFormat="1" applyFont="1" applyFill="1" applyBorder="1" applyAlignment="1">
      <alignment horizontal="right" vertical="center"/>
    </xf>
    <xf numFmtId="165" fontId="3" fillId="0" borderId="0" xfId="7" applyNumberFormat="1" applyFont="1" applyBorder="1" applyAlignment="1">
      <alignment vertical="center"/>
    </xf>
    <xf numFmtId="165" fontId="11" fillId="0" borderId="0" xfId="3" applyNumberFormat="1" applyFont="1" applyFill="1" applyBorder="1" applyAlignment="1">
      <alignment horizontal="left" vertical="center"/>
    </xf>
    <xf numFmtId="165" fontId="3" fillId="0" borderId="0" xfId="7" applyNumberFormat="1" applyFont="1" applyFill="1" applyBorder="1" applyAlignment="1">
      <alignment vertical="center"/>
    </xf>
    <xf numFmtId="165" fontId="6" fillId="0" borderId="3" xfId="7" applyNumberFormat="1" applyFont="1" applyBorder="1" applyAlignment="1">
      <alignment vertical="center"/>
    </xf>
    <xf numFmtId="165" fontId="4" fillId="0" borderId="9" xfId="12" applyNumberFormat="1" applyFont="1" applyFill="1" applyBorder="1" applyAlignment="1">
      <alignment horizontal="right" vertical="center"/>
    </xf>
    <xf numFmtId="165" fontId="4" fillId="3" borderId="9" xfId="12" applyNumberFormat="1" applyFont="1" applyFill="1" applyBorder="1" applyAlignment="1">
      <alignment horizontal="right" vertical="center"/>
    </xf>
    <xf numFmtId="165" fontId="11" fillId="0" borderId="4" xfId="7" applyNumberFormat="1" applyFont="1" applyBorder="1" applyAlignment="1">
      <alignment vertical="center"/>
    </xf>
    <xf numFmtId="165" fontId="6" fillId="0" borderId="9" xfId="1" applyNumberFormat="1" applyFont="1" applyFill="1" applyBorder="1" applyAlignment="1">
      <alignment horizontal="right" vertical="center"/>
    </xf>
    <xf numFmtId="165" fontId="6" fillId="3" borderId="9" xfId="1" applyNumberFormat="1" applyFont="1" applyFill="1" applyBorder="1" applyAlignment="1">
      <alignment horizontal="right" vertical="center"/>
    </xf>
    <xf numFmtId="165" fontId="10" fillId="0" borderId="0" xfId="4" applyNumberFormat="1" applyFont="1" applyAlignment="1">
      <alignment vertical="top"/>
    </xf>
    <xf numFmtId="165" fontId="3" fillId="0" borderId="10" xfId="9" applyNumberFormat="1" applyFont="1" applyFill="1" applyBorder="1" applyAlignment="1">
      <alignment vertical="top"/>
    </xf>
    <xf numFmtId="165" fontId="3" fillId="0" borderId="0" xfId="9" applyNumberFormat="1" applyFont="1" applyFill="1" applyBorder="1" applyAlignment="1">
      <alignment horizontal="left"/>
    </xf>
    <xf numFmtId="165" fontId="4" fillId="0" borderId="0" xfId="9" applyNumberFormat="1" applyFont="1" applyFill="1" applyBorder="1" applyAlignment="1">
      <alignment horizontal="left"/>
    </xf>
    <xf numFmtId="165" fontId="11" fillId="0" borderId="0" xfId="9" applyNumberFormat="1" applyFont="1" applyFill="1" applyAlignment="1">
      <alignment horizontal="left"/>
    </xf>
    <xf numFmtId="165" fontId="4" fillId="0" borderId="0" xfId="9" applyNumberFormat="1" applyFont="1" applyFill="1" applyBorder="1" applyAlignment="1"/>
    <xf numFmtId="165" fontId="11" fillId="0" borderId="0" xfId="0" applyNumberFormat="1" applyFont="1" applyFill="1" applyBorder="1" applyAlignment="1">
      <alignment vertical="center"/>
    </xf>
    <xf numFmtId="165" fontId="4" fillId="0" borderId="10" xfId="0" applyNumberFormat="1" applyFont="1" applyFill="1" applyBorder="1" applyAlignment="1"/>
    <xf numFmtId="165" fontId="11" fillId="0" borderId="0" xfId="0" applyNumberFormat="1" applyFont="1" applyFill="1" applyBorder="1" applyAlignment="1">
      <alignment horizontal="left"/>
    </xf>
    <xf numFmtId="165" fontId="6" fillId="0" borderId="0" xfId="9" applyNumberFormat="1" applyFont="1" applyFill="1" applyAlignment="1">
      <alignment horizontal="left"/>
    </xf>
    <xf numFmtId="165" fontId="11" fillId="0" borderId="8" xfId="0" applyNumberFormat="1" applyFont="1" applyFill="1" applyBorder="1" applyAlignment="1">
      <alignment horizontal="left"/>
    </xf>
    <xf numFmtId="165" fontId="3" fillId="0" borderId="2" xfId="0" applyNumberFormat="1" applyFont="1" applyFill="1" applyBorder="1" applyAlignment="1">
      <alignment horizontal="right"/>
    </xf>
    <xf numFmtId="165" fontId="3" fillId="3" borderId="2" xfId="0" applyNumberFormat="1" applyFont="1" applyFill="1" applyBorder="1" applyAlignment="1">
      <alignment horizontal="right"/>
    </xf>
    <xf numFmtId="165" fontId="6" fillId="4" borderId="0" xfId="0" applyNumberFormat="1" applyFont="1" applyFill="1" applyBorder="1" applyAlignment="1">
      <alignment vertical="top"/>
    </xf>
    <xf numFmtId="165" fontId="6" fillId="0" borderId="0" xfId="0" applyNumberFormat="1" applyFont="1" applyFill="1" applyBorder="1" applyAlignment="1">
      <alignment vertical="top"/>
    </xf>
    <xf numFmtId="0" fontId="6" fillId="0" borderId="0" xfId="9" applyFont="1" applyAlignment="1">
      <alignment vertical="center"/>
    </xf>
    <xf numFmtId="0" fontId="3" fillId="0" borderId="0" xfId="3" applyAlignment="1"/>
    <xf numFmtId="0" fontId="11" fillId="0" borderId="0" xfId="9" applyFont="1" applyAlignment="1">
      <alignment vertical="center"/>
    </xf>
    <xf numFmtId="165" fontId="2" fillId="0" borderId="0" xfId="4" applyNumberFormat="1" applyAlignment="1"/>
    <xf numFmtId="0" fontId="11" fillId="0" borderId="0" xfId="3" applyFont="1" applyBorder="1" applyAlignment="1">
      <alignment horizontal="left"/>
    </xf>
    <xf numFmtId="3" fontId="6" fillId="0" borderId="0" xfId="1" applyNumberFormat="1" applyFont="1" applyBorder="1" applyAlignment="1">
      <alignment vertical="center"/>
    </xf>
    <xf numFmtId="3" fontId="6" fillId="3" borderId="0" xfId="1" applyNumberFormat="1" applyFont="1" applyFill="1" applyBorder="1" applyAlignment="1">
      <alignment vertical="center"/>
    </xf>
    <xf numFmtId="3" fontId="6" fillId="0" borderId="0" xfId="1" applyNumberFormat="1" applyFont="1" applyBorder="1" applyAlignment="1">
      <alignment horizontal="right"/>
    </xf>
    <xf numFmtId="3" fontId="6" fillId="3" borderId="0" xfId="1" applyNumberFormat="1" applyFont="1" applyFill="1" applyBorder="1" applyAlignment="1">
      <alignment horizontal="right"/>
    </xf>
    <xf numFmtId="0" fontId="6" fillId="0" borderId="0" xfId="9" applyFont="1" applyBorder="1" applyAlignment="1">
      <alignment horizontal="left"/>
    </xf>
    <xf numFmtId="0" fontId="13" fillId="0" borderId="0" xfId="9" applyFont="1" applyBorder="1" applyAlignment="1">
      <alignment horizontal="left"/>
    </xf>
    <xf numFmtId="164" fontId="13" fillId="0" borderId="5" xfId="1" applyNumberFormat="1" applyFont="1" applyBorder="1" applyAlignment="1">
      <alignment horizontal="right"/>
    </xf>
    <xf numFmtId="164" fontId="13" fillId="3" borderId="5" xfId="1" applyNumberFormat="1" applyFont="1" applyFill="1" applyBorder="1" applyAlignment="1">
      <alignment horizontal="right"/>
    </xf>
    <xf numFmtId="0" fontId="13" fillId="0" borderId="0" xfId="9" applyFont="1" applyAlignment="1">
      <alignment vertical="center"/>
    </xf>
    <xf numFmtId="165" fontId="6" fillId="0" borderId="0" xfId="2" applyNumberFormat="1" applyFont="1" applyBorder="1" applyAlignment="1">
      <alignment horizontal="right"/>
    </xf>
    <xf numFmtId="165" fontId="6" fillId="3" borderId="0" xfId="1" applyNumberFormat="1" applyFont="1" applyFill="1" applyBorder="1" applyAlignment="1">
      <alignment horizontal="right"/>
    </xf>
    <xf numFmtId="3" fontId="6" fillId="0" borderId="0" xfId="1" applyNumberFormat="1" applyFont="1" applyFill="1" applyBorder="1" applyAlignment="1">
      <alignment horizontal="right"/>
    </xf>
    <xf numFmtId="0" fontId="13" fillId="0" borderId="0" xfId="3" applyFont="1" applyBorder="1" applyAlignment="1">
      <alignment horizontal="left"/>
    </xf>
    <xf numFmtId="0" fontId="4" fillId="0" borderId="0" xfId="9" applyFont="1" applyBorder="1" applyAlignment="1">
      <alignment horizontal="left"/>
    </xf>
    <xf numFmtId="3" fontId="6" fillId="0" borderId="5" xfId="1" applyNumberFormat="1" applyFont="1" applyBorder="1" applyAlignment="1">
      <alignment horizontal="right"/>
    </xf>
    <xf numFmtId="3" fontId="6" fillId="3" borderId="5" xfId="1" applyNumberFormat="1" applyFont="1" applyFill="1" applyBorder="1" applyAlignment="1">
      <alignment horizontal="right"/>
    </xf>
    <xf numFmtId="0" fontId="11" fillId="0" borderId="0" xfId="9" applyFont="1" applyBorder="1" applyAlignment="1">
      <alignment horizontal="left"/>
    </xf>
    <xf numFmtId="164" fontId="11" fillId="0" borderId="5" xfId="1" applyNumberFormat="1" applyFont="1" applyBorder="1" applyAlignment="1">
      <alignment horizontal="right"/>
    </xf>
    <xf numFmtId="164" fontId="11" fillId="3" borderId="5" xfId="1" applyNumberFormat="1" applyFont="1" applyFill="1" applyBorder="1" applyAlignment="1">
      <alignment horizontal="right"/>
    </xf>
    <xf numFmtId="165" fontId="6" fillId="0" borderId="0" xfId="3" applyNumberFormat="1" applyFont="1" applyBorder="1" applyAlignment="1">
      <alignment horizontal="left"/>
    </xf>
    <xf numFmtId="0" fontId="6" fillId="0" borderId="0" xfId="3" applyFont="1" applyBorder="1" applyAlignment="1">
      <alignment horizontal="left"/>
    </xf>
    <xf numFmtId="164" fontId="11" fillId="0" borderId="2" xfId="1" applyNumberFormat="1" applyFont="1" applyBorder="1" applyAlignment="1">
      <alignment horizontal="right"/>
    </xf>
    <xf numFmtId="164" fontId="11" fillId="3" borderId="2" xfId="1" applyNumberFormat="1" applyFont="1" applyFill="1" applyBorder="1" applyAlignment="1">
      <alignment horizontal="right"/>
    </xf>
    <xf numFmtId="0" fontId="3" fillId="0" borderId="8" xfId="3" applyFont="1" applyBorder="1" applyAlignment="1">
      <alignment horizontal="left"/>
    </xf>
    <xf numFmtId="164" fontId="11" fillId="0" borderId="17" xfId="1" applyNumberFormat="1" applyFont="1" applyBorder="1" applyAlignment="1">
      <alignment horizontal="right"/>
    </xf>
    <xf numFmtId="164" fontId="11" fillId="3" borderId="17" xfId="1" applyNumberFormat="1" applyFont="1" applyFill="1" applyBorder="1" applyAlignment="1">
      <alignment horizontal="right"/>
    </xf>
    <xf numFmtId="165" fontId="11" fillId="0" borderId="0" xfId="3" applyNumberFormat="1" applyFont="1" applyBorder="1" applyAlignment="1">
      <alignment horizontal="left"/>
    </xf>
    <xf numFmtId="165" fontId="6" fillId="0" borderId="0" xfId="1" applyNumberFormat="1" applyFont="1" applyBorder="1" applyAlignment="1">
      <alignment horizontal="right"/>
    </xf>
    <xf numFmtId="165" fontId="6" fillId="0" borderId="0" xfId="9" applyNumberFormat="1" applyFont="1" applyBorder="1" applyAlignment="1">
      <alignment horizontal="left"/>
    </xf>
    <xf numFmtId="165" fontId="11" fillId="0" borderId="4" xfId="9" applyNumberFormat="1" applyFont="1" applyBorder="1" applyAlignment="1">
      <alignment horizontal="left"/>
    </xf>
    <xf numFmtId="165" fontId="11" fillId="0" borderId="4" xfId="1" applyNumberFormat="1" applyFont="1" applyBorder="1" applyAlignment="1">
      <alignment horizontal="right"/>
    </xf>
    <xf numFmtId="165" fontId="11" fillId="3" borderId="4" xfId="1" applyNumberFormat="1" applyFont="1" applyFill="1" applyBorder="1" applyAlignment="1">
      <alignment horizontal="right"/>
    </xf>
    <xf numFmtId="0" fontId="22" fillId="0" borderId="3" xfId="0" applyFont="1" applyBorder="1" applyAlignment="1"/>
    <xf numFmtId="165" fontId="6" fillId="0" borderId="0" xfId="9" applyNumberFormat="1" applyFont="1" applyAlignment="1">
      <alignment horizontal="right" vertical="center"/>
    </xf>
    <xf numFmtId="165" fontId="6" fillId="0" borderId="10" xfId="9" applyNumberFormat="1" applyFont="1" applyFill="1" applyBorder="1" applyAlignment="1">
      <alignment horizontal="right" vertical="center"/>
    </xf>
    <xf numFmtId="165" fontId="6" fillId="0" borderId="11" xfId="9" applyNumberFormat="1" applyFont="1" applyFill="1" applyBorder="1" applyAlignment="1">
      <alignment horizontal="right" vertical="top"/>
    </xf>
    <xf numFmtId="165" fontId="6" fillId="0" borderId="0" xfId="9" applyNumberFormat="1" applyFont="1" applyBorder="1" applyAlignment="1">
      <alignment horizontal="right" vertical="center"/>
    </xf>
    <xf numFmtId="165" fontId="11" fillId="0" borderId="0" xfId="9" applyNumberFormat="1" applyFont="1" applyFill="1" applyBorder="1" applyAlignment="1">
      <alignment horizontal="left" vertical="center"/>
    </xf>
    <xf numFmtId="165" fontId="6" fillId="0" borderId="0" xfId="1" applyNumberFormat="1" applyFont="1" applyBorder="1" applyAlignment="1">
      <alignment vertical="center"/>
    </xf>
    <xf numFmtId="165" fontId="6" fillId="0" borderId="0" xfId="9" applyNumberFormat="1" applyFont="1" applyFill="1" applyBorder="1" applyAlignment="1">
      <alignment horizontal="left" vertical="center"/>
    </xf>
    <xf numFmtId="165" fontId="13" fillId="0" borderId="0" xfId="9" applyNumberFormat="1" applyFont="1" applyFill="1" applyBorder="1" applyAlignment="1">
      <alignment horizontal="left" vertical="center"/>
    </xf>
    <xf numFmtId="165" fontId="13" fillId="0" borderId="5" xfId="1" applyNumberFormat="1" applyFont="1" applyBorder="1" applyAlignment="1">
      <alignment horizontal="right"/>
    </xf>
    <xf numFmtId="165" fontId="11" fillId="0" borderId="0" xfId="9" applyNumberFormat="1" applyFont="1" applyBorder="1" applyAlignment="1">
      <alignment horizontal="left" vertical="center"/>
    </xf>
    <xf numFmtId="165" fontId="4" fillId="0" borderId="0" xfId="9" applyNumberFormat="1" applyFont="1" applyFill="1" applyBorder="1" applyAlignment="1">
      <alignment horizontal="left" vertical="center"/>
    </xf>
    <xf numFmtId="165" fontId="13" fillId="0" borderId="3" xfId="1" applyNumberFormat="1" applyFont="1" applyBorder="1" applyAlignment="1">
      <alignment horizontal="right"/>
    </xf>
    <xf numFmtId="165" fontId="6" fillId="0" borderId="0" xfId="0" applyNumberFormat="1" applyFont="1" applyFill="1" applyBorder="1" applyAlignment="1">
      <alignment horizontal="left" vertical="center"/>
    </xf>
    <xf numFmtId="165" fontId="0" fillId="0" borderId="0" xfId="0" applyNumberFormat="1" applyAlignment="1"/>
    <xf numFmtId="165" fontId="11" fillId="0" borderId="2" xfId="1" applyNumberFormat="1" applyFont="1" applyBorder="1" applyAlignment="1">
      <alignment horizontal="right"/>
    </xf>
    <xf numFmtId="165" fontId="11" fillId="0" borderId="4" xfId="9" applyNumberFormat="1" applyFont="1" applyBorder="1" applyAlignment="1">
      <alignment horizontal="left" vertical="center"/>
    </xf>
    <xf numFmtId="165" fontId="11" fillId="0" borderId="8" xfId="1" applyNumberFormat="1" applyFont="1" applyBorder="1" applyAlignment="1">
      <alignment horizontal="right"/>
    </xf>
    <xf numFmtId="165" fontId="6" fillId="3" borderId="0" xfId="1" applyNumberFormat="1" applyFont="1" applyFill="1" applyBorder="1" applyAlignment="1">
      <alignment vertical="center"/>
    </xf>
    <xf numFmtId="165" fontId="11" fillId="0" borderId="0" xfId="3" applyNumberFormat="1" applyFont="1" applyBorder="1" applyAlignment="1"/>
    <xf numFmtId="165" fontId="13" fillId="0" borderId="0" xfId="9" applyNumberFormat="1" applyFont="1" applyBorder="1" applyAlignment="1"/>
    <xf numFmtId="165" fontId="13" fillId="3" borderId="5" xfId="1" applyNumberFormat="1" applyFont="1" applyFill="1" applyBorder="1" applyAlignment="1">
      <alignment horizontal="right"/>
    </xf>
    <xf numFmtId="165" fontId="13" fillId="0" borderId="0" xfId="3" applyNumberFormat="1" applyFont="1" applyBorder="1" applyAlignment="1"/>
    <xf numFmtId="165" fontId="13" fillId="3" borderId="3" xfId="1" applyNumberFormat="1" applyFont="1" applyFill="1" applyBorder="1" applyAlignment="1">
      <alignment horizontal="right"/>
    </xf>
    <xf numFmtId="165" fontId="11" fillId="0" borderId="0" xfId="9" applyNumberFormat="1" applyFont="1" applyBorder="1" applyAlignment="1">
      <alignment horizontal="left"/>
    </xf>
    <xf numFmtId="165" fontId="11" fillId="3" borderId="2" xfId="1" applyNumberFormat="1" applyFont="1" applyFill="1" applyBorder="1" applyAlignment="1">
      <alignment horizontal="right"/>
    </xf>
    <xf numFmtId="165" fontId="11" fillId="3" borderId="8" xfId="1" applyNumberFormat="1" applyFont="1" applyFill="1" applyBorder="1" applyAlignment="1">
      <alignment horizontal="right"/>
    </xf>
    <xf numFmtId="165" fontId="11" fillId="0" borderId="12" xfId="3" applyNumberFormat="1" applyFont="1" applyBorder="1" applyAlignment="1">
      <alignment horizontal="left"/>
    </xf>
    <xf numFmtId="165" fontId="6" fillId="0" borderId="13" xfId="1" applyNumberFormat="1" applyFont="1" applyBorder="1" applyAlignment="1">
      <alignment horizontal="right"/>
    </xf>
    <xf numFmtId="165" fontId="6" fillId="3" borderId="13" xfId="1" applyNumberFormat="1" applyFont="1" applyFill="1" applyBorder="1" applyAlignment="1">
      <alignment horizontal="right"/>
    </xf>
    <xf numFmtId="0" fontId="22" fillId="0" borderId="0" xfId="0" applyFont="1" applyBorder="1" applyAlignment="1"/>
    <xf numFmtId="165" fontId="3" fillId="0" borderId="0" xfId="5" applyNumberFormat="1" applyFont="1" applyFill="1" applyAlignment="1"/>
    <xf numFmtId="165" fontId="4" fillId="0" borderId="0" xfId="5" applyNumberFormat="1" applyFont="1" applyFill="1" applyAlignment="1"/>
    <xf numFmtId="165" fontId="4" fillId="2" borderId="0" xfId="5" applyNumberFormat="1" applyFont="1" applyFill="1" applyAlignment="1"/>
    <xf numFmtId="165" fontId="17" fillId="0" borderId="0" xfId="5" applyNumberFormat="1" applyFont="1" applyAlignment="1"/>
    <xf numFmtId="165" fontId="16" fillId="0" borderId="0" xfId="5" applyNumberFormat="1" applyFont="1" applyFill="1" applyAlignment="1"/>
    <xf numFmtId="165" fontId="16" fillId="0" borderId="0" xfId="5" applyNumberFormat="1" applyFont="1" applyAlignment="1"/>
    <xf numFmtId="165" fontId="3" fillId="0" borderId="0" xfId="5" applyNumberFormat="1" applyFont="1" applyFill="1" applyBorder="1" applyAlignment="1">
      <alignment horizontal="left"/>
    </xf>
    <xf numFmtId="165" fontId="4" fillId="0" borderId="0" xfId="5" applyNumberFormat="1" applyFont="1" applyFill="1" applyBorder="1" applyAlignment="1">
      <alignment horizontal="left" vertical="center"/>
    </xf>
    <xf numFmtId="165" fontId="3" fillId="0" borderId="0" xfId="5" applyNumberFormat="1" applyFont="1" applyFill="1" applyBorder="1" applyAlignment="1">
      <alignment horizontal="left" vertical="center"/>
    </xf>
    <xf numFmtId="165" fontId="20" fillId="0" borderId="0" xfId="5" applyNumberFormat="1" applyFont="1" applyAlignment="1"/>
    <xf numFmtId="165" fontId="19" fillId="0" borderId="0" xfId="5" applyNumberFormat="1" applyFont="1" applyFill="1" applyBorder="1" applyAlignment="1">
      <alignment horizontal="left" vertical="center"/>
    </xf>
    <xf numFmtId="165" fontId="5" fillId="0" borderId="0" xfId="5" applyNumberFormat="1" applyFont="1" applyFill="1" applyBorder="1" applyAlignment="1">
      <alignment horizontal="left" vertical="center"/>
    </xf>
    <xf numFmtId="165" fontId="4" fillId="0" borderId="0" xfId="2" applyNumberFormat="1" applyFont="1" applyFill="1" applyBorder="1" applyAlignment="1">
      <alignment horizontal="right" vertical="center"/>
    </xf>
    <xf numFmtId="165" fontId="3" fillId="0" borderId="0" xfId="5" applyNumberFormat="1" applyFont="1" applyFill="1" applyAlignment="1">
      <alignment horizontal="left" vertical="center"/>
    </xf>
    <xf numFmtId="165" fontId="4" fillId="0" borderId="0" xfId="5" applyNumberFormat="1" applyFont="1" applyFill="1" applyAlignment="1">
      <alignment horizontal="left" vertical="center"/>
    </xf>
    <xf numFmtId="165" fontId="3" fillId="0" borderId="8" xfId="5" applyNumberFormat="1" applyFont="1" applyFill="1" applyBorder="1" applyAlignment="1">
      <alignment horizontal="left" vertical="center"/>
    </xf>
    <xf numFmtId="165" fontId="4" fillId="4" borderId="0" xfId="5" applyNumberFormat="1" applyFont="1" applyFill="1" applyAlignment="1">
      <alignment vertical="top"/>
    </xf>
    <xf numFmtId="165" fontId="11" fillId="0" borderId="0" xfId="4" applyNumberFormat="1" applyFont="1" applyFill="1" applyAlignment="1">
      <alignment vertical="center"/>
    </xf>
    <xf numFmtId="165" fontId="4" fillId="0" borderId="0" xfId="4" applyNumberFormat="1" applyFont="1" applyFill="1" applyAlignment="1"/>
    <xf numFmtId="165" fontId="2" fillId="0" borderId="0" xfId="4" applyNumberFormat="1" applyFill="1" applyAlignment="1"/>
    <xf numFmtId="165" fontId="3" fillId="0" borderId="0" xfId="4" applyNumberFormat="1" applyFont="1" applyFill="1" applyBorder="1" applyAlignment="1"/>
    <xf numFmtId="165" fontId="14" fillId="0" borderId="0" xfId="4" applyNumberFormat="1" applyFont="1" applyFill="1" applyAlignment="1"/>
    <xf numFmtId="165" fontId="4" fillId="0" borderId="10" xfId="4" applyNumberFormat="1" applyFont="1" applyFill="1" applyBorder="1" applyAlignment="1">
      <alignment vertical="center"/>
    </xf>
    <xf numFmtId="165" fontId="4" fillId="0" borderId="2" xfId="4" applyNumberFormat="1" applyFont="1" applyFill="1" applyBorder="1" applyAlignment="1">
      <alignment horizontal="right" vertical="center"/>
    </xf>
    <xf numFmtId="165" fontId="3" fillId="0" borderId="0" xfId="4" applyNumberFormat="1" applyFont="1" applyFill="1" applyBorder="1" applyAlignment="1">
      <alignment horizontal="left"/>
    </xf>
    <xf numFmtId="165" fontId="4" fillId="0" borderId="0" xfId="4" applyNumberFormat="1" applyFont="1" applyFill="1" applyBorder="1" applyAlignment="1"/>
    <xf numFmtId="165" fontId="8" fillId="0" borderId="0" xfId="4" applyNumberFormat="1" applyFont="1" applyFill="1" applyAlignment="1"/>
    <xf numFmtId="165" fontId="4" fillId="0" borderId="0" xfId="4" applyNumberFormat="1" applyFont="1" applyFill="1" applyBorder="1" applyAlignment="1">
      <alignment horizontal="left"/>
    </xf>
    <xf numFmtId="165" fontId="7" fillId="0" borderId="0" xfId="4" applyNumberFormat="1" applyFont="1" applyFill="1" applyAlignment="1"/>
    <xf numFmtId="165" fontId="3" fillId="0" borderId="15" xfId="4" applyNumberFormat="1" applyFont="1" applyFill="1" applyBorder="1" applyAlignment="1">
      <alignment horizontal="left"/>
    </xf>
    <xf numFmtId="165" fontId="4" fillId="0" borderId="0" xfId="4" applyNumberFormat="1" applyFont="1" applyFill="1" applyBorder="1" applyAlignment="1">
      <alignment horizontal="left" vertical="center"/>
    </xf>
    <xf numFmtId="165" fontId="3" fillId="0" borderId="8" xfId="4" applyNumberFormat="1" applyFont="1" applyFill="1" applyBorder="1" applyAlignment="1">
      <alignment horizontal="left"/>
    </xf>
    <xf numFmtId="165" fontId="4" fillId="0" borderId="0" xfId="4" applyNumberFormat="1" applyFont="1" applyFill="1" applyAlignment="1">
      <alignment vertical="top"/>
    </xf>
  </cellXfs>
  <cellStyles count="14">
    <cellStyle name="Comma 2" xfId="1"/>
    <cellStyle name="Comma 3" xfId="2"/>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17"/>
  <sheetViews>
    <sheetView tabSelected="1" zoomScale="110" zoomScaleNormal="110" zoomScaleSheetLayoutView="90" workbookViewId="0">
      <selection activeCell="C14" sqref="C14"/>
    </sheetView>
  </sheetViews>
  <sheetFormatPr defaultColWidth="4" defaultRowHeight="11.25" x14ac:dyDescent="0.2"/>
  <cols>
    <col min="1" max="1" width="50.7109375" style="47" customWidth="1"/>
    <col min="2" max="3" width="11.28515625" style="47" customWidth="1"/>
    <col min="4" max="16384" width="4" style="47"/>
  </cols>
  <sheetData>
    <row r="1" spans="1:3" x14ac:dyDescent="0.2">
      <c r="A1" s="46" t="s">
        <v>137</v>
      </c>
    </row>
    <row r="3" spans="1:3" x14ac:dyDescent="0.2">
      <c r="A3" s="48"/>
      <c r="B3" s="49" t="s">
        <v>114</v>
      </c>
      <c r="C3" s="50" t="s">
        <v>115</v>
      </c>
    </row>
    <row r="4" spans="1:3" x14ac:dyDescent="0.2">
      <c r="A4" s="46" t="s">
        <v>62</v>
      </c>
      <c r="B4" s="51"/>
      <c r="C4" s="52"/>
    </row>
    <row r="5" spans="1:3" x14ac:dyDescent="0.2">
      <c r="A5" s="47" t="s">
        <v>110</v>
      </c>
      <c r="B5" s="51"/>
      <c r="C5" s="52"/>
    </row>
    <row r="6" spans="1:3" x14ac:dyDescent="0.2">
      <c r="A6" s="53" t="s">
        <v>133</v>
      </c>
      <c r="B6" s="51">
        <v>1092</v>
      </c>
      <c r="C6" s="52">
        <v>1092</v>
      </c>
    </row>
    <row r="7" spans="1:3" x14ac:dyDescent="0.2">
      <c r="A7" s="53" t="s">
        <v>134</v>
      </c>
      <c r="B7" s="51">
        <v>2388</v>
      </c>
      <c r="C7" s="52">
        <v>2612</v>
      </c>
    </row>
    <row r="8" spans="1:3" x14ac:dyDescent="0.2">
      <c r="A8" s="53" t="s">
        <v>138</v>
      </c>
      <c r="B8" s="51">
        <v>24</v>
      </c>
      <c r="C8" s="52">
        <v>24</v>
      </c>
    </row>
    <row r="9" spans="1:3" x14ac:dyDescent="0.2">
      <c r="A9" s="47" t="s">
        <v>81</v>
      </c>
      <c r="B9" s="54">
        <f>SUM(B6:B8)</f>
        <v>3504</v>
      </c>
      <c r="C9" s="55">
        <f>SUM(C6:C8)</f>
        <v>3728</v>
      </c>
    </row>
    <row r="10" spans="1:3" x14ac:dyDescent="0.2">
      <c r="B10" s="56"/>
    </row>
    <row r="11" spans="1:3" x14ac:dyDescent="0.2">
      <c r="A11" s="48"/>
      <c r="B11" s="57" t="s">
        <v>112</v>
      </c>
      <c r="C11" s="58" t="s">
        <v>116</v>
      </c>
    </row>
    <row r="12" spans="1:3" x14ac:dyDescent="0.2">
      <c r="A12" s="59" t="s">
        <v>69</v>
      </c>
      <c r="B12" s="60">
        <v>8</v>
      </c>
      <c r="C12" s="61">
        <v>8</v>
      </c>
    </row>
    <row r="13" spans="1:3" s="63" customFormat="1" x14ac:dyDescent="0.2">
      <c r="A13" s="62" t="s">
        <v>109</v>
      </c>
      <c r="B13" s="62"/>
      <c r="C13" s="62"/>
    </row>
    <row r="14" spans="1:3" x14ac:dyDescent="0.2">
      <c r="A14" s="64" t="s">
        <v>73</v>
      </c>
      <c r="B14" s="64"/>
      <c r="C14" s="64"/>
    </row>
    <row r="15" spans="1:3" x14ac:dyDescent="0.2">
      <c r="A15" s="65" t="s">
        <v>117</v>
      </c>
      <c r="B15" s="65"/>
      <c r="C15" s="65"/>
    </row>
    <row r="16" spans="1:3" x14ac:dyDescent="0.2">
      <c r="A16" s="66" t="s">
        <v>135</v>
      </c>
      <c r="B16" s="66"/>
      <c r="C16" s="66"/>
    </row>
    <row r="17" spans="1:3" x14ac:dyDescent="0.2">
      <c r="A17" s="65" t="s">
        <v>139</v>
      </c>
      <c r="B17" s="65"/>
      <c r="C17" s="65"/>
    </row>
  </sheetData>
  <pageMargins left="0.43307086614173229" right="0.23622047244094491" top="0.35433070866141736" bottom="0.55118110236220474" header="0.31496062992125984" footer="0.31496062992125984"/>
  <pageSetup paperSize="8"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zoomScale="110" zoomScaleNormal="110" zoomScaleSheetLayoutView="100" workbookViewId="0">
      <selection activeCell="B16" sqref="B16"/>
    </sheetView>
  </sheetViews>
  <sheetFormatPr defaultColWidth="9.140625" defaultRowHeight="11.25" x14ac:dyDescent="0.2"/>
  <cols>
    <col min="1" max="1" width="27" style="68" customWidth="1"/>
    <col min="2" max="7" width="7.7109375" style="68" customWidth="1"/>
    <col min="8" max="16384" width="9.140625" style="68"/>
  </cols>
  <sheetData>
    <row r="1" spans="1:7" x14ac:dyDescent="0.2">
      <c r="A1" s="67" t="s">
        <v>143</v>
      </c>
    </row>
    <row r="2" spans="1:7" ht="15" x14ac:dyDescent="0.25">
      <c r="A2" s="69" t="s">
        <v>144</v>
      </c>
      <c r="B2" s="69"/>
      <c r="C2" s="69"/>
      <c r="D2" s="69"/>
      <c r="E2" s="69"/>
      <c r="F2" s="69"/>
      <c r="G2" s="70"/>
    </row>
    <row r="3" spans="1:7" x14ac:dyDescent="0.2">
      <c r="A3" s="71"/>
      <c r="B3" s="72" t="s">
        <v>145</v>
      </c>
      <c r="C3" s="73" t="s">
        <v>146</v>
      </c>
      <c r="D3" s="74" t="s">
        <v>147</v>
      </c>
      <c r="E3" s="73" t="s">
        <v>148</v>
      </c>
      <c r="F3" s="74" t="s">
        <v>149</v>
      </c>
      <c r="G3" s="73" t="s">
        <v>150</v>
      </c>
    </row>
    <row r="4" spans="1:7" x14ac:dyDescent="0.2">
      <c r="A4" s="67" t="s">
        <v>154</v>
      </c>
      <c r="B4" s="75"/>
      <c r="C4" s="76"/>
      <c r="D4" s="75"/>
      <c r="E4" s="76"/>
      <c r="F4" s="77"/>
      <c r="G4" s="76"/>
    </row>
    <row r="5" spans="1:7" x14ac:dyDescent="0.2">
      <c r="A5" s="78" t="s">
        <v>156</v>
      </c>
      <c r="B5" s="79"/>
      <c r="C5" s="76"/>
      <c r="D5" s="75"/>
      <c r="E5" s="76"/>
      <c r="F5" s="77"/>
      <c r="G5" s="76"/>
    </row>
    <row r="6" spans="1:7" x14ac:dyDescent="0.2">
      <c r="A6" s="78" t="s">
        <v>152</v>
      </c>
      <c r="B6" s="79">
        <v>1.1000000000000001</v>
      </c>
      <c r="C6" s="80">
        <v>0</v>
      </c>
      <c r="D6" s="77">
        <v>488</v>
      </c>
      <c r="E6" s="81">
        <v>285</v>
      </c>
      <c r="F6" s="77">
        <v>285</v>
      </c>
      <c r="G6" s="80">
        <v>0</v>
      </c>
    </row>
    <row r="7" spans="1:7" x14ac:dyDescent="0.2">
      <c r="A7" s="82" t="s">
        <v>151</v>
      </c>
      <c r="B7" s="83"/>
      <c r="C7" s="84">
        <f>SUM(C6)</f>
        <v>0</v>
      </c>
      <c r="D7" s="85">
        <f t="shared" ref="D7:G7" si="0">SUM(D6)</f>
        <v>488</v>
      </c>
      <c r="E7" s="86">
        <f t="shared" si="0"/>
        <v>285</v>
      </c>
      <c r="F7" s="85">
        <f t="shared" si="0"/>
        <v>285</v>
      </c>
      <c r="G7" s="84">
        <f t="shared" si="0"/>
        <v>0</v>
      </c>
    </row>
    <row r="8" spans="1:7" x14ac:dyDescent="0.2">
      <c r="A8" s="87" t="s">
        <v>153</v>
      </c>
      <c r="B8" s="87"/>
      <c r="C8" s="87"/>
      <c r="D8" s="87"/>
      <c r="E8" s="87"/>
      <c r="F8" s="87"/>
      <c r="G8" s="87"/>
    </row>
  </sheetData>
  <pageMargins left="0.70866141732283472" right="0.70866141732283472" top="0.74803149606299213" bottom="0.74803149606299213" header="0.31496062992125984" footer="0.31496062992125984"/>
  <pageSetup paperSize="9" scale="92" fitToHeight="99" orientation="portrait" r:id="rId1"/>
  <headerFooter>
    <oddHeader>&amp;L&amp;A</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15"/>
  <sheetViews>
    <sheetView showGridLines="0" zoomScale="110" zoomScaleNormal="110" zoomScaleSheetLayoutView="115" workbookViewId="0">
      <selection activeCell="C16" sqref="C16"/>
    </sheetView>
  </sheetViews>
  <sheetFormatPr defaultColWidth="9.140625" defaultRowHeight="11.25" x14ac:dyDescent="0.25"/>
  <cols>
    <col min="1" max="1" width="30.7109375" style="90" customWidth="1"/>
    <col min="2" max="6" width="8.28515625" style="90" customWidth="1"/>
    <col min="7" max="16384" width="9.140625" style="90"/>
  </cols>
  <sheetData>
    <row r="1" spans="1:6" x14ac:dyDescent="0.25">
      <c r="A1" s="88" t="s">
        <v>157</v>
      </c>
      <c r="B1" s="89"/>
      <c r="C1" s="89"/>
      <c r="E1" s="91"/>
    </row>
    <row r="2" spans="1:6" x14ac:dyDescent="0.25">
      <c r="A2" s="88"/>
      <c r="B2" s="89"/>
      <c r="C2" s="89"/>
      <c r="D2" s="91"/>
      <c r="E2" s="91"/>
    </row>
    <row r="3" spans="1:6" x14ac:dyDescent="0.25">
      <c r="A3" s="92" t="s">
        <v>136</v>
      </c>
      <c r="B3" s="92"/>
      <c r="C3" s="92"/>
      <c r="D3" s="92"/>
      <c r="E3" s="92"/>
      <c r="F3" s="92"/>
    </row>
    <row r="4" spans="1:6" x14ac:dyDescent="0.25">
      <c r="A4" s="93"/>
      <c r="B4" s="94" t="s">
        <v>114</v>
      </c>
      <c r="C4" s="95" t="s">
        <v>118</v>
      </c>
      <c r="D4" s="94" t="s">
        <v>111</v>
      </c>
      <c r="E4" s="94" t="s">
        <v>119</v>
      </c>
      <c r="F4" s="94" t="s">
        <v>120</v>
      </c>
    </row>
    <row r="5" spans="1:6" x14ac:dyDescent="0.25">
      <c r="A5" s="96" t="s">
        <v>140</v>
      </c>
      <c r="B5" s="96"/>
      <c r="C5" s="96"/>
      <c r="D5" s="96"/>
      <c r="E5" s="96"/>
      <c r="F5" s="96"/>
    </row>
    <row r="6" spans="1:6" x14ac:dyDescent="0.25">
      <c r="A6" s="97" t="s">
        <v>63</v>
      </c>
      <c r="B6" s="98"/>
      <c r="C6" s="99"/>
      <c r="D6" s="91"/>
      <c r="E6" s="91"/>
      <c r="F6" s="91"/>
    </row>
    <row r="7" spans="1:6" x14ac:dyDescent="0.2">
      <c r="A7" s="100" t="s">
        <v>79</v>
      </c>
      <c r="B7" s="101">
        <v>2388</v>
      </c>
      <c r="C7" s="102">
        <v>2612</v>
      </c>
      <c r="D7" s="103">
        <v>2421</v>
      </c>
      <c r="E7" s="103">
        <v>2439</v>
      </c>
      <c r="F7" s="103">
        <v>2168</v>
      </c>
    </row>
    <row r="8" spans="1:6" x14ac:dyDescent="0.2">
      <c r="A8" s="104" t="s">
        <v>142</v>
      </c>
      <c r="B8" s="105">
        <v>129</v>
      </c>
      <c r="C8" s="106">
        <v>134</v>
      </c>
      <c r="D8" s="107">
        <v>139</v>
      </c>
      <c r="E8" s="107">
        <v>144</v>
      </c>
      <c r="F8" s="107">
        <v>137</v>
      </c>
    </row>
    <row r="9" spans="1:6" x14ac:dyDescent="0.2">
      <c r="A9" s="108" t="s">
        <v>80</v>
      </c>
      <c r="B9" s="109">
        <f>SUM(B7:B8)</f>
        <v>2517</v>
      </c>
      <c r="C9" s="110">
        <f>SUM(C7:C8)</f>
        <v>2746</v>
      </c>
      <c r="D9" s="111">
        <f>SUM(D7:D8)</f>
        <v>2560</v>
      </c>
      <c r="E9" s="111">
        <f>SUM(E7:E8)</f>
        <v>2583</v>
      </c>
      <c r="F9" s="111">
        <f>SUM(F7:F8)</f>
        <v>2305</v>
      </c>
    </row>
    <row r="10" spans="1:6" s="116" customFormat="1" x14ac:dyDescent="0.2">
      <c r="A10" s="112" t="s">
        <v>105</v>
      </c>
      <c r="B10" s="113">
        <f>+B9</f>
        <v>2517</v>
      </c>
      <c r="C10" s="114">
        <f>+C9</f>
        <v>2746</v>
      </c>
      <c r="D10" s="115">
        <f>+D9</f>
        <v>2560</v>
      </c>
      <c r="E10" s="115">
        <f>+E9</f>
        <v>2583</v>
      </c>
      <c r="F10" s="115">
        <f>+F9</f>
        <v>2305</v>
      </c>
    </row>
    <row r="11" spans="1:6" s="116" customFormat="1" x14ac:dyDescent="0.25">
      <c r="A11" s="117"/>
      <c r="B11" s="118"/>
      <c r="C11" s="118"/>
      <c r="D11" s="119"/>
      <c r="E11" s="119"/>
      <c r="F11" s="119"/>
    </row>
    <row r="12" spans="1:6" x14ac:dyDescent="0.25">
      <c r="A12" s="120"/>
      <c r="B12" s="118"/>
      <c r="C12" s="118"/>
      <c r="D12" s="121"/>
      <c r="E12" s="121"/>
      <c r="F12" s="121"/>
    </row>
    <row r="13" spans="1:6" x14ac:dyDescent="0.25">
      <c r="A13" s="122"/>
      <c r="B13" s="123" t="s">
        <v>112</v>
      </c>
      <c r="C13" s="124" t="s">
        <v>116</v>
      </c>
      <c r="D13" s="91"/>
      <c r="E13" s="91"/>
      <c r="F13" s="91"/>
    </row>
    <row r="14" spans="1:6" x14ac:dyDescent="0.25">
      <c r="A14" s="125" t="s">
        <v>69</v>
      </c>
      <c r="B14" s="126">
        <v>8</v>
      </c>
      <c r="C14" s="127">
        <v>8</v>
      </c>
      <c r="D14" s="91"/>
      <c r="E14" s="91"/>
      <c r="F14" s="91"/>
    </row>
    <row r="15" spans="1:6" x14ac:dyDescent="0.25">
      <c r="A15" s="128" t="s">
        <v>141</v>
      </c>
      <c r="B15" s="128"/>
      <c r="C15" s="128"/>
      <c r="D15" s="128"/>
      <c r="E15" s="128"/>
      <c r="F15" s="128"/>
    </row>
  </sheetData>
  <phoneticPr fontId="17" type="noConversion"/>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24"/>
  <sheetViews>
    <sheetView showGridLines="0" zoomScale="110" zoomScaleNormal="110" zoomScaleSheetLayoutView="100" workbookViewId="0">
      <selection activeCell="G15" sqref="G15"/>
    </sheetView>
  </sheetViews>
  <sheetFormatPr defaultColWidth="8" defaultRowHeight="11.25" x14ac:dyDescent="0.25"/>
  <cols>
    <col min="1" max="1" width="30.7109375" style="4" customWidth="1"/>
    <col min="2" max="6" width="8.28515625" style="4" customWidth="1"/>
    <col min="7" max="16384" width="8" style="4"/>
  </cols>
  <sheetData>
    <row r="1" spans="1:6" x14ac:dyDescent="0.25">
      <c r="A1" s="11" t="s">
        <v>131</v>
      </c>
      <c r="B1" s="11"/>
      <c r="C1" s="11"/>
      <c r="D1" s="11"/>
      <c r="E1" s="11"/>
      <c r="F1" s="11"/>
    </row>
    <row r="2" spans="1:6" x14ac:dyDescent="0.25">
      <c r="A2" s="129"/>
      <c r="B2" s="94" t="s">
        <v>114</v>
      </c>
      <c r="C2" s="95" t="s">
        <v>118</v>
      </c>
      <c r="D2" s="94" t="s">
        <v>111</v>
      </c>
      <c r="E2" s="94" t="s">
        <v>119</v>
      </c>
      <c r="F2" s="94" t="s">
        <v>120</v>
      </c>
    </row>
    <row r="3" spans="1:6" x14ac:dyDescent="0.2">
      <c r="A3" s="130" t="s">
        <v>3</v>
      </c>
      <c r="B3" s="16"/>
      <c r="C3" s="17"/>
      <c r="D3" s="18"/>
      <c r="E3" s="18"/>
      <c r="F3" s="18"/>
    </row>
    <row r="4" spans="1:6" x14ac:dyDescent="0.2">
      <c r="A4" s="131" t="s">
        <v>4</v>
      </c>
      <c r="B4" s="12">
        <v>1381</v>
      </c>
      <c r="C4" s="25">
        <v>1781</v>
      </c>
      <c r="D4" s="12">
        <v>1621</v>
      </c>
      <c r="E4" s="12">
        <v>1650</v>
      </c>
      <c r="F4" s="12">
        <v>1495</v>
      </c>
    </row>
    <row r="5" spans="1:6" x14ac:dyDescent="0.2">
      <c r="A5" s="131" t="s">
        <v>12</v>
      </c>
      <c r="B5" s="12">
        <v>1112</v>
      </c>
      <c r="C5" s="25">
        <v>941</v>
      </c>
      <c r="D5" s="12">
        <v>915</v>
      </c>
      <c r="E5" s="12">
        <v>909</v>
      </c>
      <c r="F5" s="12">
        <v>786</v>
      </c>
    </row>
    <row r="6" spans="1:6" x14ac:dyDescent="0.2">
      <c r="A6" s="131" t="s">
        <v>108</v>
      </c>
      <c r="B6" s="12">
        <v>24</v>
      </c>
      <c r="C6" s="25">
        <v>24</v>
      </c>
      <c r="D6" s="12">
        <v>24</v>
      </c>
      <c r="E6" s="12">
        <v>24</v>
      </c>
      <c r="F6" s="12">
        <v>24</v>
      </c>
    </row>
    <row r="7" spans="1:6" s="5" customFormat="1" x14ac:dyDescent="0.2">
      <c r="A7" s="130" t="s">
        <v>5</v>
      </c>
      <c r="B7" s="26">
        <f>SUM(B4:B6)</f>
        <v>2517</v>
      </c>
      <c r="C7" s="27">
        <f>SUM(C4:C6)</f>
        <v>2746</v>
      </c>
      <c r="D7" s="26">
        <f>SUM(D4:D6)</f>
        <v>2560</v>
      </c>
      <c r="E7" s="26">
        <f>SUM(E4:E6)</f>
        <v>2583</v>
      </c>
      <c r="F7" s="26">
        <f>SUM(F4:F6)</f>
        <v>2305</v>
      </c>
    </row>
    <row r="8" spans="1:6" x14ac:dyDescent="0.2">
      <c r="A8" s="130" t="s">
        <v>6</v>
      </c>
      <c r="B8" s="12"/>
      <c r="C8" s="25"/>
      <c r="D8" s="6"/>
      <c r="E8" s="6"/>
      <c r="F8" s="6"/>
    </row>
    <row r="9" spans="1:6" x14ac:dyDescent="0.2">
      <c r="A9" s="130" t="s">
        <v>7</v>
      </c>
      <c r="B9" s="12"/>
      <c r="C9" s="25"/>
      <c r="D9" s="6"/>
      <c r="E9" s="6"/>
      <c r="F9" s="6"/>
    </row>
    <row r="10" spans="1:6" x14ac:dyDescent="0.2">
      <c r="A10" s="130" t="s">
        <v>8</v>
      </c>
      <c r="B10" s="12"/>
      <c r="C10" s="25"/>
      <c r="D10" s="6"/>
      <c r="E10" s="6"/>
      <c r="F10" s="6"/>
    </row>
    <row r="11" spans="1:6" x14ac:dyDescent="0.2">
      <c r="A11" s="131" t="s">
        <v>2</v>
      </c>
      <c r="B11" s="12">
        <v>105</v>
      </c>
      <c r="C11" s="25">
        <v>110</v>
      </c>
      <c r="D11" s="12">
        <v>115</v>
      </c>
      <c r="E11" s="12">
        <v>120</v>
      </c>
      <c r="F11" s="12">
        <v>113</v>
      </c>
    </row>
    <row r="12" spans="1:6" s="5" customFormat="1" x14ac:dyDescent="0.2">
      <c r="A12" s="130" t="s">
        <v>9</v>
      </c>
      <c r="B12" s="26">
        <f>SUM(B11:B11)</f>
        <v>105</v>
      </c>
      <c r="C12" s="27">
        <f>SUM(C11:C11)</f>
        <v>110</v>
      </c>
      <c r="D12" s="26">
        <f>SUM(D11:D11)</f>
        <v>115</v>
      </c>
      <c r="E12" s="26">
        <f>SUM(E11:E11)</f>
        <v>120</v>
      </c>
      <c r="F12" s="26">
        <f>SUM(F11:F11)</f>
        <v>113</v>
      </c>
    </row>
    <row r="13" spans="1:6" s="5" customFormat="1" x14ac:dyDescent="0.2">
      <c r="A13" s="130" t="s">
        <v>10</v>
      </c>
      <c r="B13" s="26">
        <f>B12</f>
        <v>105</v>
      </c>
      <c r="C13" s="27">
        <f t="shared" ref="C13:F13" si="0">C12</f>
        <v>110</v>
      </c>
      <c r="D13" s="26">
        <f t="shared" si="0"/>
        <v>115</v>
      </c>
      <c r="E13" s="26">
        <f t="shared" si="0"/>
        <v>120</v>
      </c>
      <c r="F13" s="26">
        <f t="shared" si="0"/>
        <v>113</v>
      </c>
    </row>
    <row r="14" spans="1:6" s="5" customFormat="1" x14ac:dyDescent="0.2">
      <c r="A14" s="132" t="s">
        <v>83</v>
      </c>
      <c r="B14" s="13">
        <f>B13-B7</f>
        <v>-2412</v>
      </c>
      <c r="C14" s="14">
        <f>C13-C7</f>
        <v>-2636</v>
      </c>
      <c r="D14" s="13">
        <f>D13-D7</f>
        <v>-2445</v>
      </c>
      <c r="E14" s="13">
        <f>E13-E7</f>
        <v>-2463</v>
      </c>
      <c r="F14" s="13">
        <f>F13-F7</f>
        <v>-2192</v>
      </c>
    </row>
    <row r="15" spans="1:6" x14ac:dyDescent="0.2">
      <c r="A15" s="131" t="s">
        <v>1</v>
      </c>
      <c r="B15" s="13">
        <v>2388</v>
      </c>
      <c r="C15" s="14">
        <v>2612</v>
      </c>
      <c r="D15" s="13">
        <v>2421</v>
      </c>
      <c r="E15" s="13">
        <v>2439</v>
      </c>
      <c r="F15" s="13">
        <v>2168</v>
      </c>
    </row>
    <row r="16" spans="1:6" s="5" customFormat="1" x14ac:dyDescent="0.2">
      <c r="A16" s="130" t="s">
        <v>84</v>
      </c>
      <c r="B16" s="13">
        <f>B15+B14</f>
        <v>-24</v>
      </c>
      <c r="C16" s="14">
        <f>C15+C14</f>
        <v>-24</v>
      </c>
      <c r="D16" s="13">
        <f>D15+D14</f>
        <v>-24</v>
      </c>
      <c r="E16" s="13">
        <f>E15+E14</f>
        <v>-24</v>
      </c>
      <c r="F16" s="13">
        <f>F15+F14</f>
        <v>-24</v>
      </c>
    </row>
    <row r="17" spans="1:6" x14ac:dyDescent="0.2">
      <c r="A17" s="133"/>
      <c r="B17" s="12"/>
      <c r="C17" s="6"/>
      <c r="D17" s="12"/>
      <c r="E17" s="12"/>
      <c r="F17" s="12"/>
    </row>
    <row r="18" spans="1:6" x14ac:dyDescent="0.2">
      <c r="A18" s="134" t="s">
        <v>68</v>
      </c>
      <c r="B18" s="1"/>
      <c r="C18" s="2"/>
      <c r="D18" s="1"/>
      <c r="E18" s="1"/>
      <c r="F18" s="1"/>
    </row>
    <row r="19" spans="1:6" x14ac:dyDescent="0.2">
      <c r="A19" s="135"/>
      <c r="B19" s="94" t="s">
        <v>114</v>
      </c>
      <c r="C19" s="95" t="s">
        <v>118</v>
      </c>
      <c r="D19" s="94" t="s">
        <v>111</v>
      </c>
      <c r="E19" s="94" t="s">
        <v>119</v>
      </c>
      <c r="F19" s="94" t="s">
        <v>120</v>
      </c>
    </row>
    <row r="20" spans="1:6" s="5" customFormat="1" x14ac:dyDescent="0.2">
      <c r="A20" s="136" t="s">
        <v>130</v>
      </c>
      <c r="B20" s="19">
        <f>B16</f>
        <v>-24</v>
      </c>
      <c r="C20" s="20">
        <f t="shared" ref="C20:F20" si="1">C16</f>
        <v>-24</v>
      </c>
      <c r="D20" s="19">
        <f t="shared" si="1"/>
        <v>-24</v>
      </c>
      <c r="E20" s="19">
        <f t="shared" si="1"/>
        <v>-24</v>
      </c>
      <c r="F20" s="19">
        <f t="shared" si="1"/>
        <v>-24</v>
      </c>
    </row>
    <row r="21" spans="1:6" x14ac:dyDescent="0.2">
      <c r="A21" s="137" t="s">
        <v>129</v>
      </c>
      <c r="B21" s="1">
        <f>B6</f>
        <v>24</v>
      </c>
      <c r="C21" s="15">
        <f t="shared" ref="C21:F21" si="2">C6</f>
        <v>24</v>
      </c>
      <c r="D21" s="1">
        <f t="shared" si="2"/>
        <v>24</v>
      </c>
      <c r="E21" s="1">
        <f t="shared" si="2"/>
        <v>24</v>
      </c>
      <c r="F21" s="1">
        <f t="shared" si="2"/>
        <v>24</v>
      </c>
    </row>
    <row r="22" spans="1:6" s="5" customFormat="1" x14ac:dyDescent="0.2">
      <c r="A22" s="138" t="s">
        <v>128</v>
      </c>
      <c r="B22" s="139">
        <f>B20+B21</f>
        <v>0</v>
      </c>
      <c r="C22" s="140">
        <f t="shared" ref="C22:F22" si="3">C20+C21</f>
        <v>0</v>
      </c>
      <c r="D22" s="139">
        <f t="shared" si="3"/>
        <v>0</v>
      </c>
      <c r="E22" s="139">
        <f t="shared" si="3"/>
        <v>0</v>
      </c>
      <c r="F22" s="139">
        <f t="shared" si="3"/>
        <v>0</v>
      </c>
    </row>
    <row r="23" spans="1:6" x14ac:dyDescent="0.25">
      <c r="A23" s="141" t="s">
        <v>75</v>
      </c>
      <c r="B23" s="141"/>
      <c r="C23" s="141"/>
      <c r="D23" s="141"/>
      <c r="E23" s="141"/>
      <c r="F23" s="141"/>
    </row>
    <row r="24" spans="1:6" x14ac:dyDescent="0.25">
      <c r="A24" s="142" t="s">
        <v>113</v>
      </c>
      <c r="B24" s="142"/>
      <c r="C24" s="142"/>
      <c r="D24" s="142"/>
      <c r="E24" s="142"/>
      <c r="F24" s="142"/>
    </row>
  </sheetData>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F31"/>
  <sheetViews>
    <sheetView showGridLines="0" zoomScale="110" zoomScaleNormal="110" zoomScaleSheetLayoutView="100" workbookViewId="0">
      <selection activeCell="E34" sqref="E34"/>
    </sheetView>
  </sheetViews>
  <sheetFormatPr defaultColWidth="8" defaultRowHeight="11.25" x14ac:dyDescent="0.25"/>
  <cols>
    <col min="1" max="1" width="30.7109375" style="143" customWidth="1"/>
    <col min="2" max="6" width="8.28515625" style="143" customWidth="1"/>
    <col min="7" max="16384" width="8" style="143"/>
  </cols>
  <sheetData>
    <row r="1" spans="1:6" x14ac:dyDescent="0.2">
      <c r="A1" s="144" t="s">
        <v>76</v>
      </c>
    </row>
    <row r="2" spans="1:6" x14ac:dyDescent="0.25">
      <c r="A2" s="145"/>
    </row>
    <row r="3" spans="1:6" s="146" customFormat="1" ht="12.75" x14ac:dyDescent="0.2">
      <c r="A3" s="129"/>
      <c r="B3" s="94" t="s">
        <v>114</v>
      </c>
      <c r="C3" s="95" t="s">
        <v>118</v>
      </c>
      <c r="D3" s="94" t="s">
        <v>111</v>
      </c>
      <c r="E3" s="94" t="s">
        <v>119</v>
      </c>
      <c r="F3" s="94" t="s">
        <v>120</v>
      </c>
    </row>
    <row r="4" spans="1:6" x14ac:dyDescent="0.2">
      <c r="A4" s="147" t="s">
        <v>13</v>
      </c>
      <c r="B4" s="148"/>
      <c r="C4" s="149"/>
      <c r="D4" s="148"/>
      <c r="E4" s="148"/>
      <c r="F4" s="148"/>
    </row>
    <row r="5" spans="1:6" x14ac:dyDescent="0.2">
      <c r="A5" s="147" t="s">
        <v>14</v>
      </c>
      <c r="B5" s="150"/>
      <c r="C5" s="151"/>
      <c r="D5" s="150"/>
      <c r="E5" s="150"/>
      <c r="F5" s="150"/>
    </row>
    <row r="6" spans="1:6" x14ac:dyDescent="0.2">
      <c r="A6" s="152" t="s">
        <v>57</v>
      </c>
      <c r="B6" s="150">
        <v>41</v>
      </c>
      <c r="C6" s="151">
        <v>41</v>
      </c>
      <c r="D6" s="150">
        <v>41</v>
      </c>
      <c r="E6" s="150">
        <v>41</v>
      </c>
      <c r="F6" s="150">
        <v>41</v>
      </c>
    </row>
    <row r="7" spans="1:6" x14ac:dyDescent="0.2">
      <c r="A7" s="131" t="s">
        <v>48</v>
      </c>
      <c r="B7" s="150">
        <v>1092</v>
      </c>
      <c r="C7" s="151">
        <v>1092</v>
      </c>
      <c r="D7" s="150">
        <v>1092</v>
      </c>
      <c r="E7" s="150">
        <v>1092</v>
      </c>
      <c r="F7" s="150">
        <v>1092</v>
      </c>
    </row>
    <row r="8" spans="1:6" s="156" customFormat="1" ht="10.5" x14ac:dyDescent="0.15">
      <c r="A8" s="153" t="s">
        <v>15</v>
      </c>
      <c r="B8" s="154">
        <f>SUM(B5:B7)</f>
        <v>1133</v>
      </c>
      <c r="C8" s="155">
        <f>SUM(C5:C7)</f>
        <v>1133</v>
      </c>
      <c r="D8" s="154">
        <f>SUM(D5:D7)</f>
        <v>1133</v>
      </c>
      <c r="E8" s="154">
        <f>SUM(E5:E7)</f>
        <v>1133</v>
      </c>
      <c r="F8" s="154">
        <f>SUM(F5:F7)</f>
        <v>1133</v>
      </c>
    </row>
    <row r="9" spans="1:6" x14ac:dyDescent="0.2">
      <c r="A9" s="147" t="s">
        <v>16</v>
      </c>
      <c r="B9" s="150"/>
      <c r="C9" s="151"/>
      <c r="D9" s="150"/>
      <c r="E9" s="150"/>
      <c r="F9" s="150"/>
    </row>
    <row r="10" spans="1:6" x14ac:dyDescent="0.2">
      <c r="A10" s="152" t="s">
        <v>55</v>
      </c>
      <c r="B10" s="157">
        <v>0</v>
      </c>
      <c r="C10" s="158">
        <v>0</v>
      </c>
      <c r="D10" s="157">
        <v>0</v>
      </c>
      <c r="E10" s="159">
        <v>24</v>
      </c>
      <c r="F10" s="159">
        <v>24</v>
      </c>
    </row>
    <row r="11" spans="1:6" x14ac:dyDescent="0.2">
      <c r="A11" s="152" t="s">
        <v>17</v>
      </c>
      <c r="B11" s="150">
        <v>141</v>
      </c>
      <c r="C11" s="151">
        <v>141</v>
      </c>
      <c r="D11" s="159">
        <v>141</v>
      </c>
      <c r="E11" s="159">
        <v>117</v>
      </c>
      <c r="F11" s="159">
        <v>117</v>
      </c>
    </row>
    <row r="12" spans="1:6" x14ac:dyDescent="0.2">
      <c r="A12" s="152" t="s">
        <v>58</v>
      </c>
      <c r="B12" s="150">
        <v>60</v>
      </c>
      <c r="C12" s="151">
        <v>60</v>
      </c>
      <c r="D12" s="159">
        <v>60</v>
      </c>
      <c r="E12" s="159">
        <v>60</v>
      </c>
      <c r="F12" s="159">
        <v>60</v>
      </c>
    </row>
    <row r="13" spans="1:6" s="156" customFormat="1" ht="10.5" x14ac:dyDescent="0.15">
      <c r="A13" s="160" t="s">
        <v>18</v>
      </c>
      <c r="B13" s="154">
        <f>SUM(B10:B12)</f>
        <v>201</v>
      </c>
      <c r="C13" s="155">
        <f>SUM(C10:C12)</f>
        <v>201</v>
      </c>
      <c r="D13" s="154">
        <f>SUM(D10:D12)</f>
        <v>201</v>
      </c>
      <c r="E13" s="154">
        <f>SUM(E10:E12)</f>
        <v>201</v>
      </c>
      <c r="F13" s="154">
        <f>SUM(F10:F12)</f>
        <v>201</v>
      </c>
    </row>
    <row r="14" spans="1:6" x14ac:dyDescent="0.2">
      <c r="A14" s="161" t="s">
        <v>19</v>
      </c>
      <c r="B14" s="162"/>
      <c r="C14" s="163"/>
      <c r="D14" s="162"/>
      <c r="E14" s="162"/>
      <c r="F14" s="162"/>
    </row>
    <row r="15" spans="1:6" s="145" customFormat="1" x14ac:dyDescent="0.2">
      <c r="A15" s="164" t="s">
        <v>20</v>
      </c>
      <c r="B15" s="165">
        <f>B13+B14+B8</f>
        <v>1334</v>
      </c>
      <c r="C15" s="166">
        <f>C13+C14+C8</f>
        <v>1334</v>
      </c>
      <c r="D15" s="165">
        <f>D13+D14+D8</f>
        <v>1334</v>
      </c>
      <c r="E15" s="165">
        <f>E13+E14+E8</f>
        <v>1334</v>
      </c>
      <c r="F15" s="165">
        <f>F13+F14+F8</f>
        <v>1334</v>
      </c>
    </row>
    <row r="16" spans="1:6" x14ac:dyDescent="0.2">
      <c r="A16" s="147" t="s">
        <v>21</v>
      </c>
      <c r="B16" s="150"/>
      <c r="C16" s="151"/>
      <c r="D16" s="150"/>
      <c r="E16" s="150"/>
      <c r="F16" s="150"/>
    </row>
    <row r="17" spans="1:6" x14ac:dyDescent="0.2">
      <c r="A17" s="147" t="s">
        <v>25</v>
      </c>
      <c r="B17" s="150"/>
      <c r="C17" s="151"/>
      <c r="D17" s="150"/>
      <c r="E17" s="150"/>
      <c r="F17" s="150"/>
    </row>
    <row r="18" spans="1:6" x14ac:dyDescent="0.2">
      <c r="A18" s="167" t="s">
        <v>12</v>
      </c>
      <c r="B18" s="150">
        <v>329</v>
      </c>
      <c r="C18" s="151">
        <v>329</v>
      </c>
      <c r="D18" s="159">
        <v>329</v>
      </c>
      <c r="E18" s="159">
        <v>329</v>
      </c>
      <c r="F18" s="159">
        <v>329</v>
      </c>
    </row>
    <row r="19" spans="1:6" s="156" customFormat="1" ht="10.5" x14ac:dyDescent="0.15">
      <c r="A19" s="160" t="s">
        <v>26</v>
      </c>
      <c r="B19" s="154">
        <f>SUM(B18:B18)</f>
        <v>329</v>
      </c>
      <c r="C19" s="155">
        <f>SUM(C18:C18)</f>
        <v>329</v>
      </c>
      <c r="D19" s="154">
        <f>SUM(D18:D18)</f>
        <v>329</v>
      </c>
      <c r="E19" s="154">
        <f>SUM(E18:E18)</f>
        <v>329</v>
      </c>
      <c r="F19" s="154">
        <f>SUM(F18:F18)</f>
        <v>329</v>
      </c>
    </row>
    <row r="20" spans="1:6" x14ac:dyDescent="0.2">
      <c r="A20" s="147" t="s">
        <v>22</v>
      </c>
      <c r="B20" s="150"/>
      <c r="C20" s="151"/>
      <c r="D20" s="150"/>
      <c r="E20" s="150"/>
      <c r="F20" s="150"/>
    </row>
    <row r="21" spans="1:6" x14ac:dyDescent="0.2">
      <c r="A21" s="168" t="s">
        <v>52</v>
      </c>
      <c r="B21" s="150">
        <v>271</v>
      </c>
      <c r="C21" s="151">
        <v>271</v>
      </c>
      <c r="D21" s="150">
        <v>271</v>
      </c>
      <c r="E21" s="150">
        <v>271</v>
      </c>
      <c r="F21" s="150">
        <v>271</v>
      </c>
    </row>
    <row r="22" spans="1:6" s="156" customFormat="1" ht="10.5" x14ac:dyDescent="0.15">
      <c r="A22" s="160" t="s">
        <v>24</v>
      </c>
      <c r="B22" s="154">
        <f>B21</f>
        <v>271</v>
      </c>
      <c r="C22" s="155">
        <f t="shared" ref="C22:F22" si="0">C21</f>
        <v>271</v>
      </c>
      <c r="D22" s="154">
        <f t="shared" si="0"/>
        <v>271</v>
      </c>
      <c r="E22" s="154">
        <f t="shared" si="0"/>
        <v>271</v>
      </c>
      <c r="F22" s="154">
        <f t="shared" si="0"/>
        <v>271</v>
      </c>
    </row>
    <row r="23" spans="1:6" s="145" customFormat="1" x14ac:dyDescent="0.2">
      <c r="A23" s="147" t="s">
        <v>27</v>
      </c>
      <c r="B23" s="169">
        <f>B22+B19</f>
        <v>600</v>
      </c>
      <c r="C23" s="170">
        <f>C22+C19</f>
        <v>600</v>
      </c>
      <c r="D23" s="169">
        <f>D22+D19</f>
        <v>600</v>
      </c>
      <c r="E23" s="169">
        <f>E22+E19</f>
        <v>600</v>
      </c>
      <c r="F23" s="169">
        <f>F22+F19</f>
        <v>600</v>
      </c>
    </row>
    <row r="24" spans="1:6" s="145" customFormat="1" x14ac:dyDescent="0.2">
      <c r="A24" s="171" t="s">
        <v>28</v>
      </c>
      <c r="B24" s="172">
        <f>B15-B23</f>
        <v>734</v>
      </c>
      <c r="C24" s="173">
        <f>C15-C23</f>
        <v>734</v>
      </c>
      <c r="D24" s="172">
        <f>D15-D23</f>
        <v>734</v>
      </c>
      <c r="E24" s="172">
        <f>E15-E23</f>
        <v>734</v>
      </c>
      <c r="F24" s="172">
        <f>F15-F23</f>
        <v>734</v>
      </c>
    </row>
    <row r="25" spans="1:6" x14ac:dyDescent="0.2">
      <c r="A25" s="174" t="s">
        <v>70</v>
      </c>
      <c r="B25" s="175"/>
      <c r="C25" s="158"/>
      <c r="D25" s="175"/>
      <c r="E25" s="175"/>
      <c r="F25" s="175"/>
    </row>
    <row r="26" spans="1:6" x14ac:dyDescent="0.2">
      <c r="A26" s="174" t="s">
        <v>29</v>
      </c>
      <c r="B26" s="175"/>
      <c r="C26" s="158"/>
      <c r="D26" s="175"/>
      <c r="E26" s="175"/>
      <c r="F26" s="175"/>
    </row>
    <row r="27" spans="1:6" x14ac:dyDescent="0.2">
      <c r="A27" s="176" t="s">
        <v>30</v>
      </c>
      <c r="B27" s="175">
        <v>326</v>
      </c>
      <c r="C27" s="158">
        <v>350</v>
      </c>
      <c r="D27" s="175">
        <v>374</v>
      </c>
      <c r="E27" s="175">
        <v>398</v>
      </c>
      <c r="F27" s="175">
        <v>422</v>
      </c>
    </row>
    <row r="28" spans="1:6" x14ac:dyDescent="0.2">
      <c r="A28" s="167" t="s">
        <v>85</v>
      </c>
      <c r="B28" s="175">
        <v>408</v>
      </c>
      <c r="C28" s="158">
        <v>384</v>
      </c>
      <c r="D28" s="175">
        <v>360</v>
      </c>
      <c r="E28" s="175">
        <v>336</v>
      </c>
      <c r="F28" s="175">
        <v>312</v>
      </c>
    </row>
    <row r="29" spans="1:6" x14ac:dyDescent="0.2">
      <c r="A29" s="177" t="s">
        <v>82</v>
      </c>
      <c r="B29" s="178">
        <f>SUM(B27:B28)</f>
        <v>734</v>
      </c>
      <c r="C29" s="179">
        <f>SUM(C27:C28)</f>
        <v>734</v>
      </c>
      <c r="D29" s="178">
        <f>SUM(D27:D28)</f>
        <v>734</v>
      </c>
      <c r="E29" s="178">
        <f>SUM(E27:E28)</f>
        <v>734</v>
      </c>
      <c r="F29" s="178">
        <f>SUM(F27:F28)</f>
        <v>734</v>
      </c>
    </row>
    <row r="30" spans="1:6" x14ac:dyDescent="0.2">
      <c r="A30" s="180" t="s">
        <v>74</v>
      </c>
      <c r="B30" s="180"/>
      <c r="C30" s="180"/>
      <c r="D30" s="8"/>
      <c r="E30" s="8"/>
      <c r="F30" s="8"/>
    </row>
    <row r="31" spans="1:6" x14ac:dyDescent="0.25">
      <c r="A31" s="8" t="s">
        <v>71</v>
      </c>
      <c r="B31" s="8"/>
      <c r="C31" s="8"/>
      <c r="D31" s="8"/>
      <c r="E31" s="8"/>
      <c r="F31" s="8"/>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D16"/>
  <sheetViews>
    <sheetView showGridLines="0" zoomScale="110" zoomScaleNormal="110" zoomScaleSheetLayoutView="100" workbookViewId="0">
      <selection activeCell="G21" sqref="G21"/>
    </sheetView>
  </sheetViews>
  <sheetFormatPr defaultColWidth="8" defaultRowHeight="11.25" x14ac:dyDescent="0.25"/>
  <cols>
    <col min="1" max="1" width="30.7109375" style="4" customWidth="1"/>
    <col min="2" max="2" width="8.28515625" style="181" customWidth="1"/>
    <col min="3" max="3" width="8.85546875" style="181" customWidth="1"/>
    <col min="4" max="4" width="8.28515625" style="181" customWidth="1"/>
    <col min="5" max="16384" width="8" style="4"/>
  </cols>
  <sheetData>
    <row r="1" spans="1:4" x14ac:dyDescent="0.25">
      <c r="A1" s="5" t="s">
        <v>121</v>
      </c>
      <c r="B1" s="5"/>
      <c r="C1" s="5"/>
      <c r="D1" s="5"/>
    </row>
    <row r="2" spans="1:4" x14ac:dyDescent="0.25">
      <c r="A2" s="5"/>
    </row>
    <row r="3" spans="1:4" s="184" customFormat="1" x14ac:dyDescent="0.25">
      <c r="A3" s="182"/>
      <c r="B3" s="183" t="s">
        <v>86</v>
      </c>
      <c r="C3" s="183" t="s">
        <v>87</v>
      </c>
      <c r="D3" s="183" t="s">
        <v>88</v>
      </c>
    </row>
    <row r="4" spans="1:4" s="181" customFormat="1" x14ac:dyDescent="0.25">
      <c r="A4" s="185" t="s">
        <v>122</v>
      </c>
      <c r="B4" s="186"/>
      <c r="C4" s="186"/>
      <c r="D4" s="186"/>
    </row>
    <row r="5" spans="1:4" x14ac:dyDescent="0.2">
      <c r="A5" s="187" t="s">
        <v>89</v>
      </c>
      <c r="B5" s="175">
        <v>408</v>
      </c>
      <c r="C5" s="175">
        <v>326</v>
      </c>
      <c r="D5" s="175">
        <f>SUM(B5:C5)</f>
        <v>734</v>
      </c>
    </row>
    <row r="6" spans="1:4" s="10" customFormat="1" ht="10.5" x14ac:dyDescent="0.15">
      <c r="A6" s="188" t="s">
        <v>38</v>
      </c>
      <c r="B6" s="189">
        <f>SUM(B5:B5)</f>
        <v>408</v>
      </c>
      <c r="C6" s="189">
        <f>SUM(C5:C5)</f>
        <v>326</v>
      </c>
      <c r="D6" s="189">
        <f>SUM(B6:C6)</f>
        <v>734</v>
      </c>
    </row>
    <row r="7" spans="1:4" x14ac:dyDescent="0.2">
      <c r="A7" s="190" t="s">
        <v>51</v>
      </c>
      <c r="B7" s="175"/>
      <c r="C7" s="175"/>
      <c r="D7" s="175"/>
    </row>
    <row r="8" spans="1:4" x14ac:dyDescent="0.2">
      <c r="A8" s="191" t="s">
        <v>72</v>
      </c>
      <c r="B8" s="175">
        <v>-24</v>
      </c>
      <c r="C8" s="175">
        <v>0</v>
      </c>
      <c r="D8" s="175">
        <f>SUM(B8:C8)</f>
        <v>-24</v>
      </c>
    </row>
    <row r="9" spans="1:4" s="10" customFormat="1" ht="10.5" x14ac:dyDescent="0.15">
      <c r="A9" s="188" t="s">
        <v>11</v>
      </c>
      <c r="B9" s="192">
        <f>+B8</f>
        <v>-24</v>
      </c>
      <c r="C9" s="192">
        <f t="shared" ref="C9:D9" si="0">+C8</f>
        <v>0</v>
      </c>
      <c r="D9" s="192">
        <f t="shared" si="0"/>
        <v>-24</v>
      </c>
    </row>
    <row r="10" spans="1:4" x14ac:dyDescent="0.2">
      <c r="A10" s="190" t="s">
        <v>39</v>
      </c>
      <c r="B10" s="175"/>
      <c r="C10" s="175"/>
      <c r="D10" s="175"/>
    </row>
    <row r="11" spans="1:4" x14ac:dyDescent="0.2">
      <c r="A11" s="188" t="s">
        <v>54</v>
      </c>
      <c r="B11" s="175"/>
      <c r="C11" s="175"/>
      <c r="D11" s="175"/>
    </row>
    <row r="12" spans="1:4" s="194" customFormat="1" ht="15" x14ac:dyDescent="0.25">
      <c r="A12" s="193" t="s">
        <v>107</v>
      </c>
      <c r="B12" s="157">
        <v>0</v>
      </c>
      <c r="C12" s="157">
        <v>24</v>
      </c>
      <c r="D12" s="157">
        <f t="shared" ref="D12:D13" si="1">SUM(B12:C12)</f>
        <v>24</v>
      </c>
    </row>
    <row r="13" spans="1:4" s="10" customFormat="1" x14ac:dyDescent="0.2">
      <c r="A13" s="9" t="s">
        <v>90</v>
      </c>
      <c r="B13" s="195">
        <f>SUM(B12,B12:B12)</f>
        <v>0</v>
      </c>
      <c r="C13" s="189">
        <f>SUM(C11:C12)</f>
        <v>24</v>
      </c>
      <c r="D13" s="189">
        <f t="shared" si="1"/>
        <v>24</v>
      </c>
    </row>
    <row r="14" spans="1:4" s="5" customFormat="1" x14ac:dyDescent="0.2">
      <c r="A14" s="190" t="s">
        <v>123</v>
      </c>
      <c r="B14" s="195">
        <f>B6+B9+B13</f>
        <v>384</v>
      </c>
      <c r="C14" s="195">
        <f>C6+C9+C13</f>
        <v>350</v>
      </c>
      <c r="D14" s="195">
        <f>SUM(B14:C14)</f>
        <v>734</v>
      </c>
    </row>
    <row r="15" spans="1:4" s="5" customFormat="1" x14ac:dyDescent="0.2">
      <c r="A15" s="196" t="s">
        <v>91</v>
      </c>
      <c r="B15" s="197">
        <f>B14</f>
        <v>384</v>
      </c>
      <c r="C15" s="197">
        <f>C14</f>
        <v>350</v>
      </c>
      <c r="D15" s="197">
        <f>D14</f>
        <v>734</v>
      </c>
    </row>
    <row r="16" spans="1:4" x14ac:dyDescent="0.25">
      <c r="A16" s="8" t="s">
        <v>74</v>
      </c>
      <c r="B16" s="8"/>
      <c r="C16" s="8"/>
      <c r="D16" s="8"/>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29"/>
  <sheetViews>
    <sheetView showGridLines="0" zoomScale="110" zoomScaleNormal="110" zoomScaleSheetLayoutView="100" workbookViewId="0">
      <selection activeCell="I25" sqref="I25"/>
    </sheetView>
  </sheetViews>
  <sheetFormatPr defaultColWidth="8" defaultRowHeight="11.25" x14ac:dyDescent="0.25"/>
  <cols>
    <col min="1" max="1" width="30.7109375" style="4" customWidth="1"/>
    <col min="2" max="6" width="8.28515625" style="4" customWidth="1"/>
    <col min="7" max="16384" width="8" style="4"/>
  </cols>
  <sheetData>
    <row r="1" spans="1:6" x14ac:dyDescent="0.25">
      <c r="A1" s="5" t="s">
        <v>77</v>
      </c>
    </row>
    <row r="2" spans="1:6" x14ac:dyDescent="0.25">
      <c r="A2" s="5"/>
    </row>
    <row r="3" spans="1:6" x14ac:dyDescent="0.25">
      <c r="A3" s="129"/>
      <c r="B3" s="94" t="s">
        <v>114</v>
      </c>
      <c r="C3" s="95" t="s">
        <v>118</v>
      </c>
      <c r="D3" s="94" t="s">
        <v>111</v>
      </c>
      <c r="E3" s="94" t="s">
        <v>119</v>
      </c>
      <c r="F3" s="94" t="s">
        <v>120</v>
      </c>
    </row>
    <row r="4" spans="1:6" x14ac:dyDescent="0.2">
      <c r="A4" s="174" t="s">
        <v>31</v>
      </c>
      <c r="B4" s="186"/>
      <c r="C4" s="198"/>
      <c r="D4" s="186"/>
      <c r="E4" s="186"/>
      <c r="F4" s="186"/>
    </row>
    <row r="5" spans="1:6" x14ac:dyDescent="0.2">
      <c r="A5" s="199" t="s">
        <v>32</v>
      </c>
      <c r="B5" s="186"/>
      <c r="C5" s="198"/>
      <c r="D5" s="186"/>
      <c r="E5" s="186"/>
      <c r="F5" s="186"/>
    </row>
    <row r="6" spans="1:6" x14ac:dyDescent="0.2">
      <c r="A6" s="176" t="s">
        <v>0</v>
      </c>
      <c r="B6" s="175">
        <v>2388</v>
      </c>
      <c r="C6" s="158">
        <v>2612</v>
      </c>
      <c r="D6" s="175">
        <v>2421</v>
      </c>
      <c r="E6" s="175">
        <v>2439</v>
      </c>
      <c r="F6" s="175">
        <v>2168</v>
      </c>
    </row>
    <row r="7" spans="1:6" s="10" customFormat="1" ht="10.5" x14ac:dyDescent="0.15">
      <c r="A7" s="200" t="s">
        <v>33</v>
      </c>
      <c r="B7" s="189">
        <f>SUM(B6:B6)</f>
        <v>2388</v>
      </c>
      <c r="C7" s="201">
        <f>SUM(C6:C6)</f>
        <v>2612</v>
      </c>
      <c r="D7" s="189">
        <f>SUM(D6:D6)</f>
        <v>2421</v>
      </c>
      <c r="E7" s="189">
        <f>SUM(E6:E6)</f>
        <v>2439</v>
      </c>
      <c r="F7" s="189">
        <f>SUM(F6:F6)</f>
        <v>2168</v>
      </c>
    </row>
    <row r="8" spans="1:6" x14ac:dyDescent="0.2">
      <c r="A8" s="199" t="s">
        <v>34</v>
      </c>
      <c r="B8" s="175"/>
      <c r="C8" s="158"/>
      <c r="D8" s="175"/>
      <c r="E8" s="175"/>
      <c r="F8" s="175"/>
    </row>
    <row r="9" spans="1:6" x14ac:dyDescent="0.2">
      <c r="A9" s="176" t="s">
        <v>23</v>
      </c>
      <c r="B9" s="175">
        <v>1381</v>
      </c>
      <c r="C9" s="158">
        <v>1781</v>
      </c>
      <c r="D9" s="175">
        <v>1621</v>
      </c>
      <c r="E9" s="175">
        <v>1650</v>
      </c>
      <c r="F9" s="175">
        <v>1495</v>
      </c>
    </row>
    <row r="10" spans="1:6" x14ac:dyDescent="0.2">
      <c r="A10" s="176" t="s">
        <v>12</v>
      </c>
      <c r="B10" s="175">
        <v>1007</v>
      </c>
      <c r="C10" s="158">
        <v>831</v>
      </c>
      <c r="D10" s="175">
        <v>800</v>
      </c>
      <c r="E10" s="175">
        <v>789</v>
      </c>
      <c r="F10" s="175">
        <v>673</v>
      </c>
    </row>
    <row r="11" spans="1:6" s="10" customFormat="1" ht="10.5" x14ac:dyDescent="0.15">
      <c r="A11" s="202" t="s">
        <v>35</v>
      </c>
      <c r="B11" s="192">
        <f>SUM(B9:B10)</f>
        <v>2388</v>
      </c>
      <c r="C11" s="203">
        <f>SUM(C9:C10)</f>
        <v>2612</v>
      </c>
      <c r="D11" s="192">
        <f>SUM(D9:D10)</f>
        <v>2421</v>
      </c>
      <c r="E11" s="192">
        <f>SUM(E9:E10)</f>
        <v>2439</v>
      </c>
      <c r="F11" s="192">
        <f>SUM(F9:F10)</f>
        <v>2168</v>
      </c>
    </row>
    <row r="12" spans="1:6" s="5" customFormat="1" x14ac:dyDescent="0.2">
      <c r="A12" s="204" t="s">
        <v>92</v>
      </c>
      <c r="B12" s="195">
        <f>B7-B11</f>
        <v>0</v>
      </c>
      <c r="C12" s="205">
        <f>C7-C11</f>
        <v>0</v>
      </c>
      <c r="D12" s="195">
        <f>D7-D11</f>
        <v>0</v>
      </c>
      <c r="E12" s="195">
        <f>E7-E11</f>
        <v>0</v>
      </c>
      <c r="F12" s="195">
        <f>F7-F11</f>
        <v>0</v>
      </c>
    </row>
    <row r="13" spans="1:6" x14ac:dyDescent="0.2">
      <c r="A13" s="174" t="s">
        <v>36</v>
      </c>
      <c r="B13" s="175"/>
      <c r="C13" s="158"/>
      <c r="D13" s="175"/>
      <c r="E13" s="175"/>
      <c r="F13" s="175"/>
    </row>
    <row r="14" spans="1:6" x14ac:dyDescent="0.2">
      <c r="A14" s="174" t="s">
        <v>34</v>
      </c>
      <c r="B14" s="175"/>
      <c r="C14" s="158"/>
      <c r="D14" s="175"/>
      <c r="E14" s="175"/>
      <c r="F14" s="175"/>
    </row>
    <row r="15" spans="1:6" x14ac:dyDescent="0.2">
      <c r="A15" s="176" t="s">
        <v>93</v>
      </c>
      <c r="B15" s="175">
        <v>24</v>
      </c>
      <c r="C15" s="158">
        <v>24</v>
      </c>
      <c r="D15" s="175">
        <v>24</v>
      </c>
      <c r="E15" s="175">
        <v>24</v>
      </c>
      <c r="F15" s="175">
        <v>24</v>
      </c>
    </row>
    <row r="16" spans="1:6" s="10" customFormat="1" ht="10.5" x14ac:dyDescent="0.15">
      <c r="A16" s="200" t="s">
        <v>35</v>
      </c>
      <c r="B16" s="189">
        <f>SUM(B15:B15)</f>
        <v>24</v>
      </c>
      <c r="C16" s="201">
        <f>SUM(C15:C15)</f>
        <v>24</v>
      </c>
      <c r="D16" s="189">
        <f>SUM(D15:D15)</f>
        <v>24</v>
      </c>
      <c r="E16" s="189">
        <f>SUM(E15:E15)</f>
        <v>24</v>
      </c>
      <c r="F16" s="189">
        <f>SUM(F15:F15)</f>
        <v>24</v>
      </c>
    </row>
    <row r="17" spans="1:6" s="5" customFormat="1" x14ac:dyDescent="0.2">
      <c r="A17" s="174" t="s">
        <v>94</v>
      </c>
      <c r="B17" s="197">
        <f>-B16</f>
        <v>-24</v>
      </c>
      <c r="C17" s="206">
        <f>-C16</f>
        <v>-24</v>
      </c>
      <c r="D17" s="197">
        <f>-D16</f>
        <v>-24</v>
      </c>
      <c r="E17" s="197">
        <f>-E16</f>
        <v>-24</v>
      </c>
      <c r="F17" s="197">
        <f>-F16</f>
        <v>-24</v>
      </c>
    </row>
    <row r="18" spans="1:6" x14ac:dyDescent="0.2">
      <c r="A18" s="199" t="s">
        <v>37</v>
      </c>
      <c r="B18" s="175"/>
      <c r="C18" s="158"/>
      <c r="D18" s="175"/>
      <c r="E18" s="175"/>
      <c r="F18" s="175"/>
    </row>
    <row r="19" spans="1:6" x14ac:dyDescent="0.2">
      <c r="A19" s="199" t="s">
        <v>32</v>
      </c>
      <c r="B19" s="175"/>
      <c r="C19" s="158"/>
      <c r="D19" s="175"/>
      <c r="E19" s="175"/>
      <c r="F19" s="175"/>
    </row>
    <row r="20" spans="1:6" x14ac:dyDescent="0.2">
      <c r="A20" s="176" t="s">
        <v>30</v>
      </c>
      <c r="B20" s="175">
        <v>24</v>
      </c>
      <c r="C20" s="158">
        <v>24</v>
      </c>
      <c r="D20" s="175">
        <v>24</v>
      </c>
      <c r="E20" s="175">
        <v>24</v>
      </c>
      <c r="F20" s="175">
        <v>24</v>
      </c>
    </row>
    <row r="21" spans="1:6" s="10" customFormat="1" ht="10.5" x14ac:dyDescent="0.15">
      <c r="A21" s="202" t="s">
        <v>33</v>
      </c>
      <c r="B21" s="189">
        <f>SUM(B20:B20)</f>
        <v>24</v>
      </c>
      <c r="C21" s="201">
        <f>SUM(C20:C20)</f>
        <v>24</v>
      </c>
      <c r="D21" s="189">
        <f>SUM(D20:D20)</f>
        <v>24</v>
      </c>
      <c r="E21" s="189">
        <f>SUM(E20:E20)</f>
        <v>24</v>
      </c>
      <c r="F21" s="189">
        <f>SUM(F20:F20)</f>
        <v>24</v>
      </c>
    </row>
    <row r="22" spans="1:6" x14ac:dyDescent="0.2">
      <c r="A22" s="199" t="s">
        <v>34</v>
      </c>
      <c r="B22" s="175"/>
      <c r="C22" s="158"/>
      <c r="D22" s="175"/>
      <c r="E22" s="175"/>
      <c r="F22" s="175"/>
    </row>
    <row r="23" spans="1:6" x14ac:dyDescent="0.2">
      <c r="A23" s="131" t="s">
        <v>2</v>
      </c>
      <c r="B23" s="175">
        <v>0</v>
      </c>
      <c r="C23" s="158">
        <v>0</v>
      </c>
      <c r="D23" s="175">
        <v>0</v>
      </c>
      <c r="E23" s="175">
        <v>0</v>
      </c>
      <c r="F23" s="175">
        <v>0</v>
      </c>
    </row>
    <row r="24" spans="1:6" s="10" customFormat="1" ht="10.5" x14ac:dyDescent="0.15">
      <c r="A24" s="202" t="s">
        <v>35</v>
      </c>
      <c r="B24" s="189">
        <f>SUM(B23:B23)</f>
        <v>0</v>
      </c>
      <c r="C24" s="201">
        <f>SUM(C23:C23)</f>
        <v>0</v>
      </c>
      <c r="D24" s="189">
        <f>SUM(D23:D23)</f>
        <v>0</v>
      </c>
      <c r="E24" s="189">
        <f>SUM(E23:E23)</f>
        <v>0</v>
      </c>
      <c r="F24" s="189">
        <f>SUM(F23:F23)</f>
        <v>0</v>
      </c>
    </row>
    <row r="25" spans="1:6" s="5" customFormat="1" x14ac:dyDescent="0.2">
      <c r="A25" s="174" t="s">
        <v>95</v>
      </c>
      <c r="B25" s="178">
        <f>B21-B24</f>
        <v>24</v>
      </c>
      <c r="C25" s="179">
        <f>C21-C24</f>
        <v>24</v>
      </c>
      <c r="D25" s="178">
        <f>D21-D24</f>
        <v>24</v>
      </c>
      <c r="E25" s="178">
        <f>E21-E24</f>
        <v>24</v>
      </c>
      <c r="F25" s="178">
        <f>F21-F24</f>
        <v>24</v>
      </c>
    </row>
    <row r="26" spans="1:6" s="5" customFormat="1" x14ac:dyDescent="0.2">
      <c r="A26" s="174" t="s">
        <v>96</v>
      </c>
      <c r="B26" s="178">
        <f>B12+B17+B25</f>
        <v>0</v>
      </c>
      <c r="C26" s="179">
        <f>C12+C17+C25</f>
        <v>0</v>
      </c>
      <c r="D26" s="178">
        <f>D12+D17+D25</f>
        <v>0</v>
      </c>
      <c r="E26" s="178">
        <f>E12+E17+E25</f>
        <v>0</v>
      </c>
      <c r="F26" s="178">
        <f>F12+F17+F25</f>
        <v>0</v>
      </c>
    </row>
    <row r="27" spans="1:6" x14ac:dyDescent="0.2">
      <c r="A27" s="176" t="s">
        <v>97</v>
      </c>
      <c r="B27" s="105">
        <v>41</v>
      </c>
      <c r="C27" s="158">
        <v>41</v>
      </c>
      <c r="D27" s="105">
        <v>41</v>
      </c>
      <c r="E27" s="105">
        <v>41</v>
      </c>
      <c r="F27" s="105">
        <v>41</v>
      </c>
    </row>
    <row r="28" spans="1:6" x14ac:dyDescent="0.2">
      <c r="A28" s="207" t="s">
        <v>98</v>
      </c>
      <c r="B28" s="208">
        <f>SUM(B26:B27)</f>
        <v>41</v>
      </c>
      <c r="C28" s="209">
        <f>SUM(C26:C27)</f>
        <v>41</v>
      </c>
      <c r="D28" s="208">
        <f>SUM(D26:D27)</f>
        <v>41</v>
      </c>
      <c r="E28" s="208">
        <f>SUM(E26:E27)</f>
        <v>41</v>
      </c>
      <c r="F28" s="208">
        <f>SUM(F26:F27)</f>
        <v>41</v>
      </c>
    </row>
    <row r="29" spans="1:6" s="8" customFormat="1" x14ac:dyDescent="0.2">
      <c r="A29" s="210" t="s">
        <v>74</v>
      </c>
      <c r="B29" s="210"/>
      <c r="C29" s="210"/>
      <c r="D29" s="210"/>
      <c r="E29" s="210"/>
      <c r="F29" s="210"/>
    </row>
  </sheetData>
  <pageMargins left="0.70866141732283472" right="0.70866141732283472" top="0.74803149606299213" bottom="0.74803149606299213" header="0.31496062992125984" footer="0.31496062992125984"/>
  <pageSetup paperSize="9" scale="81"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17"/>
  <sheetViews>
    <sheetView showGridLines="0" zoomScale="110" zoomScaleNormal="110" zoomScaleSheetLayoutView="100" workbookViewId="0">
      <selection activeCell="I4" sqref="I4"/>
    </sheetView>
  </sheetViews>
  <sheetFormatPr defaultColWidth="9.140625" defaultRowHeight="15" x14ac:dyDescent="0.25"/>
  <cols>
    <col min="1" max="1" width="30.7109375" style="215" customWidth="1"/>
    <col min="2" max="2" width="8.28515625" style="215" customWidth="1"/>
    <col min="3" max="6" width="8.28515625" style="216" customWidth="1"/>
    <col min="7" max="16384" width="9.140625" style="216"/>
  </cols>
  <sheetData>
    <row r="1" spans="1:6" s="214" customFormat="1" ht="11.25" x14ac:dyDescent="0.2">
      <c r="A1" s="211" t="s">
        <v>78</v>
      </c>
      <c r="B1" s="212"/>
      <c r="C1" s="213"/>
      <c r="D1" s="212"/>
      <c r="E1" s="212"/>
      <c r="F1" s="212"/>
    </row>
    <row r="2" spans="1:6" x14ac:dyDescent="0.25">
      <c r="A2" s="211"/>
      <c r="B2" s="212"/>
      <c r="C2" s="213"/>
      <c r="D2" s="212"/>
      <c r="E2" s="212"/>
      <c r="F2" s="212"/>
    </row>
    <row r="3" spans="1:6" x14ac:dyDescent="0.25">
      <c r="A3" s="129"/>
      <c r="B3" s="94" t="s">
        <v>114</v>
      </c>
      <c r="C3" s="95" t="s">
        <v>118</v>
      </c>
      <c r="D3" s="94" t="s">
        <v>111</v>
      </c>
      <c r="E3" s="94" t="s">
        <v>119</v>
      </c>
      <c r="F3" s="94" t="s">
        <v>120</v>
      </c>
    </row>
    <row r="4" spans="1:6" x14ac:dyDescent="0.25">
      <c r="A4" s="217" t="s">
        <v>59</v>
      </c>
      <c r="B4" s="21"/>
      <c r="C4" s="22"/>
      <c r="D4" s="21"/>
      <c r="E4" s="21"/>
      <c r="F4" s="21"/>
    </row>
    <row r="5" spans="1:6" x14ac:dyDescent="0.25">
      <c r="A5" s="218" t="s">
        <v>56</v>
      </c>
      <c r="B5" s="28">
        <v>24</v>
      </c>
      <c r="C5" s="29">
        <v>24</v>
      </c>
      <c r="D5" s="28">
        <v>24</v>
      </c>
      <c r="E5" s="28">
        <v>24</v>
      </c>
      <c r="F5" s="28">
        <v>24</v>
      </c>
    </row>
    <row r="6" spans="1:6" s="220" customFormat="1" x14ac:dyDescent="0.25">
      <c r="A6" s="219" t="s">
        <v>49</v>
      </c>
      <c r="B6" s="30">
        <f>SUM(B5:B5)</f>
        <v>24</v>
      </c>
      <c r="C6" s="31">
        <f>SUM(C5:C5)</f>
        <v>24</v>
      </c>
      <c r="D6" s="30">
        <f>SUM(D5:D5)</f>
        <v>24</v>
      </c>
      <c r="E6" s="30">
        <f>SUM(E5:E5)</f>
        <v>24</v>
      </c>
      <c r="F6" s="30">
        <f>SUM(F5:F5)</f>
        <v>24</v>
      </c>
    </row>
    <row r="7" spans="1:6" x14ac:dyDescent="0.25">
      <c r="A7" s="221" t="s">
        <v>60</v>
      </c>
      <c r="B7" s="32"/>
      <c r="C7" s="33"/>
      <c r="D7" s="32"/>
      <c r="E7" s="32"/>
      <c r="F7" s="32"/>
    </row>
    <row r="8" spans="1:6" x14ac:dyDescent="0.25">
      <c r="A8" s="222" t="s">
        <v>40</v>
      </c>
      <c r="B8" s="28">
        <v>24</v>
      </c>
      <c r="C8" s="29">
        <v>24</v>
      </c>
      <c r="D8" s="28">
        <v>24</v>
      </c>
      <c r="E8" s="28">
        <v>24</v>
      </c>
      <c r="F8" s="28">
        <v>24</v>
      </c>
    </row>
    <row r="9" spans="1:6" s="220" customFormat="1" x14ac:dyDescent="0.25">
      <c r="A9" s="221" t="s">
        <v>67</v>
      </c>
      <c r="B9" s="34">
        <f>SUM(B8:B8)</f>
        <v>24</v>
      </c>
      <c r="C9" s="35">
        <f>SUM(C8:C8)</f>
        <v>24</v>
      </c>
      <c r="D9" s="34">
        <f>SUM(D8:D8)</f>
        <v>24</v>
      </c>
      <c r="E9" s="34">
        <f>SUM(E8:E8)</f>
        <v>24</v>
      </c>
      <c r="F9" s="34">
        <f>SUM(F8:F8)</f>
        <v>24</v>
      </c>
    </row>
    <row r="10" spans="1:6" x14ac:dyDescent="0.25">
      <c r="A10" s="219" t="s">
        <v>99</v>
      </c>
      <c r="B10" s="223"/>
      <c r="C10" s="37"/>
      <c r="D10" s="223"/>
      <c r="E10" s="223"/>
      <c r="F10" s="223"/>
    </row>
    <row r="11" spans="1:6" x14ac:dyDescent="0.25">
      <c r="A11" s="218" t="s">
        <v>132</v>
      </c>
      <c r="B11" s="28">
        <v>24</v>
      </c>
      <c r="C11" s="29">
        <v>24</v>
      </c>
      <c r="D11" s="28">
        <v>24</v>
      </c>
      <c r="E11" s="28">
        <v>24</v>
      </c>
      <c r="F11" s="28">
        <v>24</v>
      </c>
    </row>
    <row r="12" spans="1:6" s="220" customFormat="1" x14ac:dyDescent="0.25">
      <c r="A12" s="219" t="s">
        <v>41</v>
      </c>
      <c r="B12" s="30">
        <f>SUM(B11:B11)</f>
        <v>24</v>
      </c>
      <c r="C12" s="31">
        <f>SUM(C11:C11)</f>
        <v>24</v>
      </c>
      <c r="D12" s="30">
        <f>SUM(D11:D11)</f>
        <v>24</v>
      </c>
      <c r="E12" s="30">
        <f>SUM(E11:E11)</f>
        <v>24</v>
      </c>
      <c r="F12" s="30">
        <f>SUM(F11:F11)</f>
        <v>24</v>
      </c>
    </row>
    <row r="13" spans="1:6" x14ac:dyDescent="0.25">
      <c r="A13" s="224" t="s">
        <v>100</v>
      </c>
      <c r="B13" s="36"/>
      <c r="C13" s="37"/>
      <c r="D13" s="36"/>
      <c r="E13" s="36"/>
      <c r="F13" s="36"/>
    </row>
    <row r="14" spans="1:6" x14ac:dyDescent="0.25">
      <c r="A14" s="225" t="s">
        <v>50</v>
      </c>
      <c r="B14" s="38">
        <f>B12</f>
        <v>24</v>
      </c>
      <c r="C14" s="29">
        <f>C12</f>
        <v>24</v>
      </c>
      <c r="D14" s="38">
        <f>D12</f>
        <v>24</v>
      </c>
      <c r="E14" s="38">
        <f>E12</f>
        <v>24</v>
      </c>
      <c r="F14" s="38">
        <f>F12</f>
        <v>24</v>
      </c>
    </row>
    <row r="15" spans="1:6" s="220" customFormat="1" x14ac:dyDescent="0.25">
      <c r="A15" s="226" t="s">
        <v>65</v>
      </c>
      <c r="B15" s="39">
        <f>SUM(B14:B14)</f>
        <v>24</v>
      </c>
      <c r="C15" s="31">
        <f>SUM(C14:C14)</f>
        <v>24</v>
      </c>
      <c r="D15" s="39">
        <f>SUM(D14:D14)</f>
        <v>24</v>
      </c>
      <c r="E15" s="39">
        <f>SUM(E14:E14)</f>
        <v>24</v>
      </c>
      <c r="F15" s="39">
        <f>SUM(F14:F14)</f>
        <v>24</v>
      </c>
    </row>
    <row r="16" spans="1:6" x14ac:dyDescent="0.25">
      <c r="A16" s="43" t="s">
        <v>74</v>
      </c>
      <c r="B16" s="43"/>
      <c r="C16" s="43"/>
      <c r="D16" s="43"/>
      <c r="E16" s="43"/>
      <c r="F16" s="43"/>
    </row>
    <row r="17" spans="1:6" x14ac:dyDescent="0.25">
      <c r="A17" s="227" t="s">
        <v>155</v>
      </c>
      <c r="B17" s="227"/>
      <c r="C17" s="227"/>
      <c r="D17" s="227"/>
      <c r="E17" s="227"/>
      <c r="F17" s="227"/>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C20"/>
  <sheetViews>
    <sheetView showGridLines="0" zoomScale="110" zoomScaleNormal="110" zoomScaleSheetLayoutView="100" workbookViewId="0">
      <selection activeCell="F15" sqref="F15"/>
    </sheetView>
  </sheetViews>
  <sheetFormatPr defaultColWidth="9.140625" defaultRowHeight="12.75" x14ac:dyDescent="0.2"/>
  <cols>
    <col min="1" max="1" width="32.7109375" style="230" customWidth="1"/>
    <col min="2" max="2" width="8.7109375" style="230" customWidth="1"/>
    <col min="3" max="3" width="8.7109375" style="7" customWidth="1"/>
    <col min="4" max="16384" width="9.140625" style="230"/>
  </cols>
  <sheetData>
    <row r="1" spans="1:3" s="229" customFormat="1" ht="11.25" x14ac:dyDescent="0.2">
      <c r="A1" s="228" t="s">
        <v>124</v>
      </c>
      <c r="C1" s="3"/>
    </row>
    <row r="2" spans="1:3" s="232" customFormat="1" x14ac:dyDescent="0.2">
      <c r="A2" s="231"/>
      <c r="B2" s="45"/>
      <c r="C2" s="45"/>
    </row>
    <row r="3" spans="1:3" s="23" customFormat="1" ht="11.25" x14ac:dyDescent="0.25">
      <c r="A3" s="233"/>
      <c r="B3" s="234" t="s">
        <v>101</v>
      </c>
      <c r="C3" s="234" t="s">
        <v>106</v>
      </c>
    </row>
    <row r="4" spans="1:3" s="237" customFormat="1" ht="11.25" x14ac:dyDescent="0.2">
      <c r="A4" s="235" t="s">
        <v>125</v>
      </c>
      <c r="B4" s="236"/>
      <c r="C4" s="24"/>
    </row>
    <row r="5" spans="1:3" s="237" customFormat="1" ht="11.25" x14ac:dyDescent="0.2">
      <c r="A5" s="238" t="s">
        <v>42</v>
      </c>
      <c r="B5" s="40">
        <v>172</v>
      </c>
      <c r="C5" s="24">
        <f>SUM(B5:B5)</f>
        <v>172</v>
      </c>
    </row>
    <row r="6" spans="1:3" s="237" customFormat="1" ht="11.25" x14ac:dyDescent="0.2">
      <c r="A6" s="238" t="s">
        <v>102</v>
      </c>
      <c r="B6" s="40">
        <v>-31</v>
      </c>
      <c r="C6" s="24">
        <f>SUM(B6:B6)</f>
        <v>-31</v>
      </c>
    </row>
    <row r="7" spans="1:3" s="239" customFormat="1" ht="11.25" x14ac:dyDescent="0.2">
      <c r="A7" s="235" t="s">
        <v>43</v>
      </c>
      <c r="B7" s="41">
        <f>SUM(B5:B6)</f>
        <v>141</v>
      </c>
      <c r="C7" s="41">
        <f>SUM(C5:C6)</f>
        <v>141</v>
      </c>
    </row>
    <row r="8" spans="1:3" s="237" customFormat="1" ht="11.25" x14ac:dyDescent="0.2">
      <c r="A8" s="235" t="s">
        <v>66</v>
      </c>
      <c r="B8" s="24"/>
      <c r="C8" s="24"/>
    </row>
    <row r="9" spans="1:3" s="237" customFormat="1" ht="11.25" x14ac:dyDescent="0.2">
      <c r="A9" s="235" t="s">
        <v>103</v>
      </c>
      <c r="B9" s="24"/>
      <c r="C9" s="24"/>
    </row>
    <row r="10" spans="1:3" s="237" customFormat="1" ht="11.25" x14ac:dyDescent="0.2">
      <c r="A10" s="238" t="s">
        <v>64</v>
      </c>
      <c r="B10" s="40">
        <v>24</v>
      </c>
      <c r="C10" s="24">
        <f>SUM(B10:B10)</f>
        <v>24</v>
      </c>
    </row>
    <row r="11" spans="1:3" s="239" customFormat="1" ht="11.25" x14ac:dyDescent="0.2">
      <c r="A11" s="235" t="s">
        <v>53</v>
      </c>
      <c r="B11" s="42">
        <f>SUM(B10:B10)</f>
        <v>24</v>
      </c>
      <c r="C11" s="42">
        <f>SUM(C10:C10)</f>
        <v>24</v>
      </c>
    </row>
    <row r="12" spans="1:3" s="237" customFormat="1" ht="11.25" x14ac:dyDescent="0.2">
      <c r="A12" s="235" t="s">
        <v>44</v>
      </c>
      <c r="B12" s="42"/>
      <c r="C12" s="42"/>
    </row>
    <row r="13" spans="1:3" s="237" customFormat="1" ht="11.25" x14ac:dyDescent="0.2">
      <c r="A13" s="238" t="s">
        <v>45</v>
      </c>
      <c r="B13" s="40">
        <v>-24</v>
      </c>
      <c r="C13" s="24">
        <f>SUM(B13:B13)</f>
        <v>-24</v>
      </c>
    </row>
    <row r="14" spans="1:3" s="239" customFormat="1" ht="11.25" x14ac:dyDescent="0.2">
      <c r="A14" s="240" t="s">
        <v>61</v>
      </c>
      <c r="B14" s="41">
        <f>SUM(B13:B13)</f>
        <v>-24</v>
      </c>
      <c r="C14" s="41">
        <f>SUM(C13:C13)</f>
        <v>-24</v>
      </c>
    </row>
    <row r="15" spans="1:3" s="237" customFormat="1" ht="11.25" x14ac:dyDescent="0.2">
      <c r="A15" s="235" t="s">
        <v>126</v>
      </c>
      <c r="B15" s="24"/>
      <c r="C15" s="24"/>
    </row>
    <row r="16" spans="1:3" s="237" customFormat="1" ht="11.25" x14ac:dyDescent="0.2">
      <c r="A16" s="241" t="s">
        <v>46</v>
      </c>
      <c r="B16" s="24">
        <f>B5+B10</f>
        <v>196</v>
      </c>
      <c r="C16" s="24">
        <f>SUM(B16:B16)</f>
        <v>196</v>
      </c>
    </row>
    <row r="17" spans="1:3" s="237" customFormat="1" ht="11.25" x14ac:dyDescent="0.2">
      <c r="A17" s="241" t="s">
        <v>104</v>
      </c>
      <c r="B17" s="24">
        <f>B6+B13</f>
        <v>-55</v>
      </c>
      <c r="C17" s="24">
        <f>SUM(B17:B17)</f>
        <v>-55</v>
      </c>
    </row>
    <row r="18" spans="1:3" s="237" customFormat="1" ht="11.25" x14ac:dyDescent="0.2">
      <c r="A18" s="242" t="s">
        <v>47</v>
      </c>
      <c r="B18" s="41">
        <f>SUM(B16:B17)</f>
        <v>141</v>
      </c>
      <c r="C18" s="41">
        <f>SUM(C16:C17)</f>
        <v>141</v>
      </c>
    </row>
    <row r="19" spans="1:3" x14ac:dyDescent="0.2">
      <c r="A19" s="44" t="s">
        <v>74</v>
      </c>
      <c r="B19" s="44"/>
      <c r="C19" s="44"/>
    </row>
    <row r="20" spans="1:3" x14ac:dyDescent="0.2">
      <c r="A20" s="243" t="s">
        <v>127</v>
      </c>
      <c r="B20" s="243"/>
      <c r="C20" s="243"/>
    </row>
  </sheetData>
  <pageMargins left="0.70866141732283472" right="0.70866141732283472" top="0.74803149606299213" bottom="0.74803149606299213" header="0.31496062992125984" footer="0.31496062992125984"/>
  <pageSetup paperSize="8" scale="66" orientation="landscape"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SharedContentType xmlns="Microsoft.SharePoint.Taxonomy.ContentTypeSync" SourceId="c5fb5116-7131-45fb-9d92-926478776364" ContentTypeId="0x010100B321FEA60C5BA343A52BC94EC00ABC9E07" PreviousValue="false"/>
</file>

<file path=customXml/item5.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FIN33506-1658115890-275543</_dlc_DocId>
    <_dlc_DocIdUrl xmlns="fdd6b31f-a027-425f-adfa-a4194e98dae2">
      <Url>https://f1.prdmgd.finance.gov.au/sites/50033506/_layouts/15/DocIdRedir.aspx?ID=FIN33506-1658115890-275543</Url>
      <Description>FIN33506-1658115890-275543</Description>
    </_dlc_DocIdUrl>
  </documentManagement>
</p:properties>
</file>

<file path=customXml/itemProps1.xml><?xml version="1.0" encoding="utf-8"?>
<ds:datastoreItem xmlns:ds="http://schemas.openxmlformats.org/officeDocument/2006/customXml" ds:itemID="{A1DF56D7-5607-41F0-A08F-CF430F5F6B3E}">
  <ds:schemaRefs>
    <ds:schemaRef ds:uri="http://schemas.microsoft.com/sharepoint/v3/contenttype/forms"/>
  </ds:schemaRefs>
</ds:datastoreItem>
</file>

<file path=customXml/itemProps2.xml><?xml version="1.0" encoding="utf-8"?>
<ds:datastoreItem xmlns:ds="http://schemas.openxmlformats.org/officeDocument/2006/customXml" ds:itemID="{E1BE1018-6D74-4D8A-B50A-6E8F4EFB64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E475581-10B7-4D89-9D05-2E79AF2A8BC1}">
  <ds:schemaRefs>
    <ds:schemaRef ds:uri="http://schemas.microsoft.com/sharepoint/events"/>
  </ds:schemaRefs>
</ds:datastoreItem>
</file>

<file path=customXml/itemProps4.xml><?xml version="1.0" encoding="utf-8"?>
<ds:datastoreItem xmlns:ds="http://schemas.openxmlformats.org/officeDocument/2006/customXml" ds:itemID="{7F0C0F53-C7FF-4A97-8DD6-BD7420E9979E}">
  <ds:schemaRefs>
    <ds:schemaRef ds:uri="Microsoft.SharePoint.Taxonomy.ContentTypeSync"/>
  </ds:schemaRefs>
</ds:datastoreItem>
</file>

<file path=customXml/itemProps5.xml><?xml version="1.0" encoding="utf-8"?>
<ds:datastoreItem xmlns:ds="http://schemas.openxmlformats.org/officeDocument/2006/customXml" ds:itemID="{A3087C03-D8DB-48D6-82A4-0709871B6DFA}">
  <ds:schemaRefs>
    <ds:schemaRef ds:uri="http://schemas.microsoft.com/sharepoint/v3"/>
    <ds:schemaRef ds:uri="fdd6b31f-a027-425f-adfa-a4194e98dae2"/>
    <ds:schemaRef ds:uri="http://purl.org/dc/elements/1.1/"/>
    <ds:schemaRef ds:uri="82ff9d9b-d3fc-4aad-bc42-9949ee83b815"/>
    <ds:schemaRef ds:uri="http://purl.org/dc/terms/"/>
    <ds:schemaRef ds:uri="http://schemas.microsoft.com/office/2006/metadata/properties"/>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Table 1.1 NCCE</vt:lpstr>
      <vt:lpstr>Table 1.2</vt:lpstr>
      <vt:lpstr>Table 2.1 NCCE</vt:lpstr>
      <vt:lpstr>Table 3.1 NCCE</vt:lpstr>
      <vt:lpstr>Table 3.2</vt:lpstr>
      <vt:lpstr>Table 3.3</vt:lpstr>
      <vt:lpstr>Table 3.4</vt:lpstr>
      <vt:lpstr>Table 3.5</vt:lpstr>
      <vt:lpstr>Table 3.6</vt:lpstr>
      <vt:lpstr>'Table 1.1 NCCE'!Print_Area</vt:lpstr>
      <vt:lpstr>'Table 2.1 NCCE'!Print_Area</vt:lpstr>
      <vt:lpstr>'Table 3.1 NCCE'!Print_Area</vt:lpstr>
      <vt:lpstr>'Table 3.2'!Print_Area</vt:lpstr>
      <vt:lpstr>'Table 3.3'!Print_Area</vt:lpstr>
      <vt:lpstr>'Table 3.4'!Print_Area</vt:lpstr>
      <vt:lpstr>'Table 3.5'!Print_Area</vt:lpstr>
      <vt:lpstr>'Table 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2015-01-14T00:25:54Z</dcterms:created>
  <dcterms:modified xsi:type="dcterms:W3CDTF">2022-03-28T23:46:25Z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SYRecordClass">
    <vt:lpwstr>75;#AE-20337-Destroy 7 years after action completed|668ae28e-5138-4c7c-82db-1c8c6afc81a6</vt:lpwstr>
  </property>
  <property fmtid="{D5CDD505-2E9C-101B-9397-08002B2CF9AE}" pid="4" name="_dlc_DocIdItemGuid">
    <vt:lpwstr>e8557bbf-144f-41eb-9394-ce1476dd3d19</vt:lpwstr>
  </property>
  <property fmtid="{D5CDD505-2E9C-101B-9397-08002B2CF9AE}" pid="5" name="_NewReviewCycle">
    <vt:lpwstr/>
  </property>
  <property fmtid="{D5CDD505-2E9C-101B-9397-08002B2CF9AE}" pid="6" name="RecordPoint_ActiveItemUniqueId">
    <vt:lpwstr>{db021762-25f4-40e7-a0ec-d1746ff392df}</vt:lpwstr>
  </property>
  <property fmtid="{D5CDD505-2E9C-101B-9397-08002B2CF9AE}" pid="7" name="RecordPoint_WorkflowType">
    <vt:lpwstr>ActiveSubmitStub</vt:lpwstr>
  </property>
  <property fmtid="{D5CDD505-2E9C-101B-9397-08002B2CF9AE}" pid="8" name="RecordPoint_ActiveItemSiteId">
    <vt:lpwstr>{de902461-0703-410e-906b-a2e3a4f5dd57}</vt:lpwstr>
  </property>
  <property fmtid="{D5CDD505-2E9C-101B-9397-08002B2CF9AE}" pid="9" name="RecordPoint_ActiveItemListId">
    <vt:lpwstr>{1a5197ea-2690-47fd-a085-19629528b6d0}</vt:lpwstr>
  </property>
  <property fmtid="{D5CDD505-2E9C-101B-9397-08002B2CF9AE}" pid="10" name="RecordPoint_ActiveItemWebId">
    <vt:lpwstr>{e237d495-0881-4849-ae62-ddc8a8132df5}</vt:lpwstr>
  </property>
  <property fmtid="{D5CDD505-2E9C-101B-9397-08002B2CF9AE}" pid="11" name="RecordPoint_SubmissionDate">
    <vt:lpwstr/>
  </property>
  <property fmtid="{D5CDD505-2E9C-101B-9397-08002B2CF9AE}" pid="12" name="RecordPoint_RecordNumberSubmitted">
    <vt:lpwstr>R0001945963</vt:lpwstr>
  </property>
  <property fmtid="{D5CDD505-2E9C-101B-9397-08002B2CF9AE}" pid="13" name="RecordPoint_ActiveItemMoved">
    <vt:lpwstr/>
  </property>
  <property fmtid="{D5CDD505-2E9C-101B-9397-08002B2CF9AE}" pid="14" name="RecordPoint_RecordFormat">
    <vt:lpwstr/>
  </property>
  <property fmtid="{D5CDD505-2E9C-101B-9397-08002B2CF9AE}" pid="15" name="RecordPoint_SubmissionCompleted">
    <vt:lpwstr>2018-12-18T14:34:29.6910341+11:00</vt:lpwstr>
  </property>
  <property fmtid="{D5CDD505-2E9C-101B-9397-08002B2CF9AE}" pid="16" name="TaxKeyword">
    <vt:lpwstr/>
  </property>
  <property fmtid="{D5CDD505-2E9C-101B-9397-08002B2CF9AE}" pid="17" name="AbtEntity">
    <vt:lpwstr>2;#Department of Finance|fd660e8f-8f31-49bd-92a3-d31d4da31afe</vt:lpwstr>
  </property>
  <property fmtid="{D5CDD505-2E9C-101B-9397-08002B2CF9AE}" pid="18" name="OrgUnit">
    <vt:lpwstr>1;#Accounting FW and Capability Support|17de058c-12f7-44f2-8e7d-03ff49305e52</vt:lpwstr>
  </property>
  <property fmtid="{D5CDD505-2E9C-101B-9397-08002B2CF9AE}" pid="19" name="InitiatingEntity">
    <vt:lpwstr>2;#Department of Finance|fd660e8f-8f31-49bd-92a3-d31d4da31afe</vt:lpwstr>
  </property>
  <property fmtid="{D5CDD505-2E9C-101B-9397-08002B2CF9AE}" pid="20" name="Function and Activity">
    <vt:lpwstr/>
  </property>
  <property fmtid="{D5CDD505-2E9C-101B-9397-08002B2CF9AE}" pid="21" name="KnowledgeTopics">
    <vt:lpwstr/>
  </property>
  <property fmtid="{D5CDD505-2E9C-101B-9397-08002B2CF9AE}" pid="22" name="DocumentType">
    <vt:lpwstr/>
  </property>
  <property fmtid="{D5CDD505-2E9C-101B-9397-08002B2CF9AE}" pid="23" name="ResponsibleArea">
    <vt:lpwstr/>
  </property>
  <property fmtid="{D5CDD505-2E9C-101B-9397-08002B2CF9AE}" pid="24" name="TSY Topic">
    <vt:lpwstr/>
  </property>
</Properties>
</file>