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8870" windowHeight="7650" tabRatio="657" activeTab="5"/>
  </bookViews>
  <sheets>
    <sheet name="Table 1.1 NCCE" sheetId="64" r:id="rId1"/>
    <sheet name="Table 2.1.1 NCCE" sheetId="6" r:id="rId2"/>
    <sheet name="Table 3.1 NCCE" sheetId="45" r:id="rId3"/>
    <sheet name="Table 3.2" sheetId="48" r:id="rId4"/>
    <sheet name="Table 3.3" sheetId="50" r:id="rId5"/>
    <sheet name="Table 3.4" sheetId="51" r:id="rId6"/>
    <sheet name="Table 3.5" sheetId="53" r:id="rId7"/>
    <sheet name="Table 3.6" sheetId="54" r:id="rId8"/>
  </sheets>
  <definedNames>
    <definedName name="_xlnm.Print_Area" localSheetId="0">'Table 1.1 NCCE'!$A$1:$C$22</definedName>
    <definedName name="_xlnm.Print_Area" localSheetId="1">'Table 2.1.1 NCCE'!$A$2:$F$17</definedName>
    <definedName name="_xlnm.Print_Area" localSheetId="2">'Table 3.1 NCCE'!$A$2:$F$33</definedName>
    <definedName name="_xlnm.Print_Area" localSheetId="3">'Table 3.2'!$A$1:$F$39</definedName>
    <definedName name="_xlnm.Print_Area" localSheetId="4">'Table 3.3'!$A$1:$E$16</definedName>
    <definedName name="_xlnm.Print_Area" localSheetId="5">'Table 3.4'!$A$1:$F$31</definedName>
    <definedName name="_xlnm.Print_Area" localSheetId="6">'Table 3.5'!$A$1:$F$21</definedName>
    <definedName name="_xlnm.Print_Area" localSheetId="7">'Table 3.6'!$A$1:$E$29</definedName>
    <definedName name="Z_02EC4555_5648_4529_98EC_3FB6B89B867F_.wvu.PrintArea" localSheetId="2" hidden="1">'Table 3.1 NCCE'!$A$1:$F$33</definedName>
    <definedName name="Z_02EC4555_5648_4529_98EC_3FB6B89B867F_.wvu.PrintArea" localSheetId="3" hidden="1">'Table 3.2'!$A$1:$F$39</definedName>
    <definedName name="Z_02EC4555_5648_4529_98EC_3FB6B89B867F_.wvu.PrintArea" localSheetId="4" hidden="1">'Table 3.3'!$A$1:$E$14</definedName>
    <definedName name="Z_02EC4555_5648_4529_98EC_3FB6B89B867F_.wvu.PrintArea" localSheetId="5" hidden="1">'Table 3.4'!$A$1:$F$19</definedName>
    <definedName name="Z_02EC4555_5648_4529_98EC_3FB6B89B867F_.wvu.PrintArea" localSheetId="6" hidden="1">'Table 3.5'!$A$1:$F$21</definedName>
    <definedName name="Z_1E4EBAB2_6872_4520_BF8A_226AAF054257_.wvu.PrintArea" localSheetId="2" hidden="1">'Table 3.1 NCCE'!#REF!</definedName>
    <definedName name="Z_B25D4AC8_47EB_407B_BE70_8908CEF72BED_.wvu.PrintArea" localSheetId="2" hidden="1">'Table 3.1 NCCE'!#REF!</definedName>
    <definedName name="Z_BF9299E5_737A_4E0C_9D41_A753AB534F5C_.wvu.PrintArea" localSheetId="2" hidden="1">'Table 3.1 NCCE'!#REF!</definedName>
    <definedName name="Z_BF96F35B_CE86_4EAA_BC56_620191C156ED_.wvu.PrintArea" localSheetId="2" hidden="1">'Table 3.1 NCCE'!$A$1:$F$33</definedName>
    <definedName name="Z_BF96F35B_CE86_4EAA_BC56_620191C156ED_.wvu.PrintArea" localSheetId="3" hidden="1">'Table 3.2'!$A$1:$F$39</definedName>
    <definedName name="Z_BF96F35B_CE86_4EAA_BC56_620191C156ED_.wvu.PrintArea" localSheetId="4" hidden="1">'Table 3.3'!$A$1:$E$14</definedName>
    <definedName name="Z_BF96F35B_CE86_4EAA_BC56_620191C156ED_.wvu.PrintArea" localSheetId="5" hidden="1">'Table 3.4'!$A$1:$F$19</definedName>
    <definedName name="Z_BF96F35B_CE86_4EAA_BC56_620191C156ED_.wvu.PrintArea" localSheetId="6" hidden="1">'Table 3.5'!$A$1:$F$21</definedName>
    <definedName name="Z_BFB02F83_41B1_44AF_A78B_0A94ECFFD68F_.wvu.PrintArea" localSheetId="2" hidden="1">'Table 3.1 NCCE'!#REF!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 NCCE'!$A$1:$F$33</definedName>
    <definedName name="Z_F0126648_A843_4414_99F0_D623F0487F49_.wvu.PrintArea" localSheetId="3" hidden="1">'Table 3.2'!$A$1:$F$39</definedName>
    <definedName name="Z_F0126648_A843_4414_99F0_D623F0487F49_.wvu.PrintArea" localSheetId="4" hidden="1">'Table 3.3'!$A$1:$E$14</definedName>
    <definedName name="Z_F0126648_A843_4414_99F0_D623F0487F49_.wvu.PrintArea" localSheetId="5" hidden="1">'Table 3.4'!$A$1:$F$19</definedName>
    <definedName name="Z_F0126648_A843_4414_99F0_D623F0487F49_.wvu.PrintArea" localSheetId="6" hidden="1">'Table 3.5'!$A$1:$F$21</definedName>
  </definedNames>
  <calcPr calcId="162913"/>
</workbook>
</file>

<file path=xl/calcChain.xml><?xml version="1.0" encoding="utf-8"?>
<calcChain xmlns="http://schemas.openxmlformats.org/spreadsheetml/2006/main">
  <c r="C6" i="50" l="1"/>
  <c r="D6" i="50"/>
  <c r="B6" i="50"/>
  <c r="D14" i="50" l="1"/>
  <c r="C14" i="50"/>
  <c r="B14" i="50"/>
  <c r="E13" i="50"/>
  <c r="D10" i="50"/>
  <c r="D15" i="50" s="1"/>
  <c r="C10" i="50"/>
  <c r="C15" i="50" s="1"/>
  <c r="B10" i="50"/>
  <c r="B15" i="50" s="1"/>
  <c r="E9" i="50"/>
  <c r="E8" i="50"/>
  <c r="E5" i="50"/>
  <c r="E6" i="50" s="1"/>
  <c r="E14" i="50" l="1"/>
  <c r="E10" i="50"/>
  <c r="E15" i="50" l="1"/>
</calcChain>
</file>

<file path=xl/sharedStrings.xml><?xml version="1.0" encoding="utf-8"?>
<sst xmlns="http://schemas.openxmlformats.org/spreadsheetml/2006/main" count="230" uniqueCount="185">
  <si>
    <t>Appropriations</t>
  </si>
  <si>
    <t>Other</t>
  </si>
  <si>
    <t>EXPENSES</t>
  </si>
  <si>
    <t>Employee benefits</t>
  </si>
  <si>
    <t>Finance costs</t>
  </si>
  <si>
    <t>Total expenses</t>
  </si>
  <si>
    <t xml:space="preserve">LESS: </t>
  </si>
  <si>
    <t>OWN-SOURCE INCOME</t>
  </si>
  <si>
    <t>Sale of goods and rendering of services</t>
  </si>
  <si>
    <t>Gains</t>
  </si>
  <si>
    <t>Total gains</t>
  </si>
  <si>
    <t>Total own-source income</t>
  </si>
  <si>
    <t>Total comprehensive income</t>
  </si>
  <si>
    <t>Suppliers</t>
  </si>
  <si>
    <t>ASSETS</t>
  </si>
  <si>
    <t>Financial assets</t>
  </si>
  <si>
    <t>Total financial assets</t>
  </si>
  <si>
    <t>Non-financial assets</t>
  </si>
  <si>
    <t>Intangibles</t>
  </si>
  <si>
    <t>Total non-financial assets</t>
  </si>
  <si>
    <t>Total assets</t>
  </si>
  <si>
    <t>LIABILITIES</t>
  </si>
  <si>
    <t>Leases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</si>
  <si>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</si>
  <si>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</si>
  <si>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</si>
  <si>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</si>
  <si>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</si>
  <si>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</si>
  <si>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</si>
  <si>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</si>
  <si>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</si>
  <si>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</si>
  <si>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</si>
  <si>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</si>
  <si>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</si>
  <si>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</si>
  <si>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</si>
  <si>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</si>
  <si>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</si>
  <si>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</si>
  <si>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</si>
  <si>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</si>
  <si>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</si>
  <si>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</si>
  <si>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</si>
  <si>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</si>
  <si>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</si>
  <si>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</si>
  <si>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</si>
  <si>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</si>
  <si>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</si>
  <si>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</si>
  <si>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</si>
  <si>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</si>
  <si>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</si>
  <si>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</si>
  <si>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</si>
  <si>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</si>
  <si>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Own-source revenue</t>
  </si>
  <si>
    <t>Total own-source revenue</t>
  </si>
  <si>
    <r>
      <t xml:space="preserve">Cash </t>
    </r>
    <r>
      <rPr>
        <sz val="8"/>
        <rFont val="Arial"/>
        <family val="2"/>
      </rPr>
      <t>and cash equivalents</t>
    </r>
  </si>
  <si>
    <t>Other comprehensive income</t>
  </si>
  <si>
    <t>Other non-financial assets</t>
  </si>
  <si>
    <t>Other payables</t>
  </si>
  <si>
    <t>Other provisions</t>
  </si>
  <si>
    <t>NEW CAPITAL APPROPRIATIONS</t>
  </si>
  <si>
    <t>Provided for:</t>
  </si>
  <si>
    <t>Total other movements</t>
  </si>
  <si>
    <t>Total expenses for Outcome 1</t>
  </si>
  <si>
    <t>Funded by capital appropriations (a)</t>
  </si>
  <si>
    <t>Total comprehensive income/(loss)</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</si>
  <si>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</si>
  <si>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</si>
  <si>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</si>
  <si>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</si>
  <si>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</si>
  <si>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</si>
  <si>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Surplus/(deficit) for the period</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</si>
  <si>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</si>
  <si>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</si>
  <si>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</si>
  <si>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</si>
  <si>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</si>
  <si>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Departmental appropriation</t>
  </si>
  <si>
    <t>Departmental total</t>
  </si>
  <si>
    <t>Total departmental annual appropriations</t>
  </si>
  <si>
    <t>Total departmental resourcing</t>
  </si>
  <si>
    <t>Total equity</t>
  </si>
  <si>
    <t>Liabilities included in disposal groups
  held for sale</t>
  </si>
  <si>
    <t>Asset
revaluation
reserve
$'000</t>
  </si>
  <si>
    <t>Contributed
equity/
capital
$'000</t>
  </si>
  <si>
    <t>Balance carried forward from
  previous period</t>
  </si>
  <si>
    <t>Computer
software and
intangibles
$'000</t>
  </si>
  <si>
    <t>Accumulated depreciation/
amortisation and impairment</t>
  </si>
  <si>
    <t>Estimated expenditure on new
  or replacement assets</t>
  </si>
  <si>
    <t>Total expenses for program 1.1</t>
  </si>
  <si>
    <t>Other
property,
plant and
equipment
$'000</t>
  </si>
  <si>
    <t>Buildings
$'000</t>
  </si>
  <si>
    <t>Total
$'000</t>
  </si>
  <si>
    <t>Depreciation and amortisation (a)</t>
  </si>
  <si>
    <t>s74 External Revenue (a)</t>
  </si>
  <si>
    <t>Interest payments on lease liability</t>
  </si>
  <si>
    <t>Principal payments on lease liability</t>
  </si>
  <si>
    <t>2023-24 Forward estimate
$'000</t>
  </si>
  <si>
    <t>2021-22</t>
  </si>
  <si>
    <t>2021-22 Estimated actual
$'000</t>
  </si>
  <si>
    <t>2022-23</t>
  </si>
  <si>
    <t>(a) Appropriation Bill (No. 1) 2022-23.</t>
  </si>
  <si>
    <t>2024-25 Forward estimate
$'000</t>
  </si>
  <si>
    <t>2025-26
Forward estimate
$'000</t>
  </si>
  <si>
    <t>Opening balance as at 1 July 2022</t>
  </si>
  <si>
    <t>As at 1 July 2022</t>
  </si>
  <si>
    <t>As at 30 June 2023</t>
  </si>
  <si>
    <t>less: lease principal repayments (b)</t>
  </si>
  <si>
    <t>Table 3.1:  Comprehensive income statement (showing net cost of services) for the period ended
30 June</t>
  </si>
  <si>
    <t>2022-23 Estimate
$'000</t>
  </si>
  <si>
    <t>DEPARTMENTAL</t>
  </si>
  <si>
    <r>
      <t xml:space="preserve">Annual appropriations </t>
    </r>
    <r>
      <rPr>
        <sz val="8"/>
        <color indexed="8"/>
        <rFont val="Calibri"/>
        <family val="2"/>
      </rPr>
      <t>—</t>
    </r>
    <r>
      <rPr>
        <sz val="8"/>
        <color indexed="8"/>
        <rFont val="Arial"/>
        <family val="2"/>
      </rPr>
      <t xml:space="preserve"> ordinary annual services (a)</t>
    </r>
  </si>
  <si>
    <t>All figures shown above are GST exclusive and may not match figures in the cash flow statement.</t>
  </si>
  <si>
    <t>Prepared on a resourcing (appropriations available) basis.</t>
  </si>
  <si>
    <t>Table 2.1.1:  Budgeted expenses for Outcome 1</t>
  </si>
  <si>
    <t>2022-23
Budget
$'000</t>
  </si>
  <si>
    <t>Expenses not requiring appropriation in the budget year (b)</t>
  </si>
  <si>
    <t>DEPARTMENTAL EXPENSES</t>
  </si>
  <si>
    <t>Revenue from government</t>
  </si>
  <si>
    <t>Net (cost of)/contribution by services</t>
  </si>
  <si>
    <t>Surplus/(deficit) attributable to the Australian Government</t>
  </si>
  <si>
    <t>Total comprehensive income/(loss) attributable to the Australian Government</t>
  </si>
  <si>
    <t>plus: depreciation/amortisation expenses for ROU assets (b)</t>
  </si>
  <si>
    <t>Net cash operating surplus/(deficit)</t>
  </si>
  <si>
    <t>(b) Applies to leases under AASB 16 Leases.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</si>
  <si>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refer to Table 3.5: Departmental capital budget statement.</t>
  </si>
  <si>
    <t>plus: depreciation/amortisation of assets funded through appropriations (departmental capital budget funding and/or equity injections) (a)</t>
  </si>
  <si>
    <t>Total comprehensive income/(loss) as per statement of comprehensive income</t>
  </si>
  <si>
    <t>Total interest-bearing liabilities</t>
  </si>
  <si>
    <t>Interest-bearing liabilities</t>
  </si>
  <si>
    <t>Retained surplus (accumulated deficit)</t>
  </si>
  <si>
    <t xml:space="preserve">(a) Equity is the residual interest in assets after the deduction of liabilities. </t>
  </si>
  <si>
    <t>EQUITY (a)</t>
  </si>
  <si>
    <t>Table 3.3:  Departmental statement of changes in equity — summary of movement
(budget year 2022-23)</t>
  </si>
  <si>
    <t>Retained
earnings
$'000</t>
  </si>
  <si>
    <t>Total
equity 
$'000</t>
  </si>
  <si>
    <t>Departmental capital budget (DCB)</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</si>
  <si>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</si>
  <si>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</si>
  <si>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</si>
  <si>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</si>
  <si>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</si>
  <si>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</si>
  <si>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</si>
  <si>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</si>
  <si>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</si>
  <si>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r>
      <t xml:space="preserve">Capital budget </t>
    </r>
    <r>
      <rPr>
        <sz val="8"/>
        <rFont val="Calibri"/>
        <family val="2"/>
      </rPr>
      <t>—</t>
    </r>
    <r>
      <rPr>
        <sz val="8"/>
        <rFont val="Arial"/>
        <family val="2"/>
      </rPr>
      <t xml:space="preserve"> Bill 1 (DCB)</t>
    </r>
  </si>
  <si>
    <t>PURCHASE OF NON-FINANCIAL ASSETS</t>
  </si>
  <si>
    <t>Funded by capital appropriation — DCB (b)</t>
  </si>
  <si>
    <t>RECONCILIATION OF CASH USED TO ACQUIRE ASSETS TO ASSET MOVEMENT TABLE</t>
  </si>
  <si>
    <t>(b) Includes purchases from current and previous years' departmental capital budgets (DCBs).</t>
  </si>
  <si>
    <t>Buildings
$'000</t>
  </si>
  <si>
    <t>Total
$'000</t>
  </si>
  <si>
    <t>Table 3.6:  Statement of departmental asset movements (budget year 2022-23)</t>
  </si>
  <si>
    <t>Gross book value — ROU assets</t>
  </si>
  <si>
    <t>Accumulated depreciation/amorisation and impairment — ROU assets</t>
  </si>
  <si>
    <t>Depreciation/amortisation on ROU assets</t>
  </si>
  <si>
    <t>Accumulated depreciation/amortisation and impairment</t>
  </si>
  <si>
    <t>Accumulated depreciation/amortisation and impairment — ROU assets</t>
  </si>
  <si>
    <r>
      <t xml:space="preserve">(a) Estimated expenses incurred in relation to receipts retained under section 74 of the </t>
    </r>
    <r>
      <rPr>
        <i/>
        <sz val="8"/>
        <rFont val="Arial"/>
        <family val="2"/>
      </rPr>
      <t>Public Governance, Performance and Accountability Act 2013.</t>
    </r>
  </si>
  <si>
    <t xml:space="preserve">Total resourcing for entity </t>
  </si>
  <si>
    <t>Program 1.1: Office of the Commonwealth Ombudsman</t>
  </si>
  <si>
    <t>Buildings</t>
  </si>
  <si>
    <t>Rendering of services</t>
  </si>
  <si>
    <t>plus: makegood costs</t>
  </si>
  <si>
    <t>Other Items</t>
  </si>
  <si>
    <t>(b) Excludes departmental capital buget (DCB).</t>
  </si>
  <si>
    <t>(d) Departmental capital budgets are not separately identified in Appropriation Bill (No. 1) and form part of ordinary annual services items. Please refer to Table 3.5 for further details. For accounting purposes, this amount has been designated as a 'contribution by owner'.</t>
  </si>
  <si>
    <t>(a) Includes both current Bill 2 and prior Act 2 appropriations.</t>
  </si>
  <si>
    <r>
      <t xml:space="preserve">(c) Estimated external revenue receipts under section 74 of the </t>
    </r>
    <r>
      <rPr>
        <i/>
        <sz val="8"/>
        <color rgb="FF000000"/>
        <rFont val="Arial"/>
        <family val="2"/>
      </rPr>
      <t>Public Governance, Performance and Accountability Act 2013</t>
    </r>
    <r>
      <rPr>
        <sz val="8"/>
        <color indexed="8"/>
        <rFont val="Arial"/>
        <family val="2"/>
      </rPr>
      <t>.</t>
    </r>
  </si>
  <si>
    <t xml:space="preserve">(b) Expenses not requiring appropriation in the budget year are made-up of depreciation expenses, amortisation expenses, make-good expenses and audit fees. </t>
  </si>
  <si>
    <t>By purchase — appropriation ordinary annual services (a)</t>
  </si>
  <si>
    <t>(a) Appropriation ordinary annual services’ refers to funding provided through Appropriation Bill (No. 1) 2022-23 for depreciation/amortisation expenses, DCBs or other operational expenses.</t>
  </si>
  <si>
    <t xml:space="preserve">    Prior year appropriations available </t>
  </si>
  <si>
    <t xml:space="preserve">    s74 External Revenue (c)</t>
  </si>
  <si>
    <t xml:space="preserve">    Departmental appropriation (b)</t>
  </si>
  <si>
    <t xml:space="preserve">    Departmental capital budget (d)</t>
  </si>
  <si>
    <t>Table 1.1: Entity resource statement — budget estimates for 2022-23 as at Budget March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</si>
</sst>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_(* \(#,##0\);_(* &quot;-&quot;_);_(@_)"/>
    <numFmt numFmtId="165" formatCode="#,##0_);&quot;(&quot;#,##0&quot;)&quot;;&quot;-&quot;_)"/>
  </numFmts>
  <fonts count="23"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b/>
      <i/>
      <sz val="8"/>
      <color indexed="8"/>
      <name val="Arial"/>
      <family val="2"/>
    </font>
    <font>
      <sz val="10"/>
      <name val="Arial"/>
      <family val="2"/>
    </font>
    <font>
      <sz val="11"/>
      <name val="Calibri"/>
      <family val="2"/>
    </font>
    <font>
      <sz val="8"/>
      <name val="Calibri"/>
      <family val="2"/>
    </font>
    <font>
      <sz val="11"/>
      <color theme="1"/>
      <name val="Calibri"/>
      <family val="2"/>
      <scheme val="minor"/>
    </font>
    <font>
      <b/>
      <sz val="11"/>
      <name val="Calibri"/>
      <family val="2"/>
    </font>
    <font>
      <sz val="10"/>
      <color theme="1"/>
      <name val="Arial"/>
      <family val="2"/>
    </font>
    <font>
      <sz val="8"/>
      <color theme="1"/>
      <name val="Arial"/>
      <family val="2"/>
    </font>
    <font>
      <sz val="8"/>
      <color indexed="8"/>
      <name val="Arial"/>
      <family val="1"/>
      <charset val="1"/>
    </font>
    <font>
      <sz val="8"/>
      <color indexed="8"/>
      <name val="Calibri"/>
      <family val="2"/>
    </font>
    <font>
      <sz val="10"/>
      <color rgb="FF000000"/>
      <name val="Arial"/>
      <family val="2"/>
    </font>
    <font>
      <i/>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8">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7">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5" fillId="0" borderId="0"/>
    <xf numFmtId="0" fontId="2" fillId="0" borderId="0"/>
    <xf numFmtId="0" fontId="9" fillId="0" borderId="0">
      <alignment vertical="center"/>
    </xf>
    <xf numFmtId="0" fontId="9" fillId="0" borderId="0"/>
    <xf numFmtId="0" fontId="2" fillId="0" borderId="0"/>
    <xf numFmtId="0" fontId="12" fillId="0" borderId="0"/>
    <xf numFmtId="0" fontId="2" fillId="0" borderId="0"/>
    <xf numFmtId="0" fontId="2" fillId="0" borderId="0">
      <alignment vertical="center"/>
    </xf>
    <xf numFmtId="0" fontId="17" fillId="0" borderId="0"/>
    <xf numFmtId="43" fontId="2" fillId="0" borderId="0" applyFont="0" applyFill="0" applyBorder="0" applyAlignment="0" applyProtection="0"/>
    <xf numFmtId="43" fontId="1" fillId="0" borderId="0" applyFont="0" applyFill="0" applyBorder="0" applyAlignment="0" applyProtection="0"/>
    <xf numFmtId="0" fontId="21" fillId="0" borderId="0"/>
  </cellStyleXfs>
  <cellXfs count="207">
    <xf numFmtId="0" fontId="0" fillId="0" borderId="0" xfId="0"/>
    <xf numFmtId="3" fontId="6" fillId="0" borderId="0" xfId="1" applyNumberFormat="1" applyFont="1" applyBorder="1" applyAlignment="1">
      <alignment vertical="center"/>
    </xf>
    <xf numFmtId="0" fontId="10" fillId="0" borderId="0" xfId="3" applyFont="1" applyBorder="1" applyAlignment="1">
      <alignment vertical="center"/>
    </xf>
    <xf numFmtId="0" fontId="10" fillId="0" borderId="0" xfId="3" applyFont="1" applyBorder="1" applyAlignment="1">
      <alignment horizontal="left" vertical="center"/>
    </xf>
    <xf numFmtId="0" fontId="3" fillId="0" borderId="0" xfId="3" applyFont="1" applyBorder="1" applyAlignment="1">
      <alignment horizontal="left" vertical="center"/>
    </xf>
    <xf numFmtId="3" fontId="6"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4" fillId="0" borderId="0" xfId="4" applyNumberFormat="1" applyFont="1" applyFill="1" applyAlignment="1">
      <alignment horizontal="right"/>
    </xf>
    <xf numFmtId="165" fontId="6" fillId="0" borderId="0" xfId="1" applyNumberFormat="1" applyFont="1" applyBorder="1" applyAlignment="1">
      <alignment vertical="center"/>
    </xf>
    <xf numFmtId="165" fontId="6" fillId="3" borderId="0" xfId="1" applyNumberFormat="1" applyFont="1" applyFill="1" applyBorder="1" applyAlignment="1">
      <alignment vertical="center"/>
    </xf>
    <xf numFmtId="165" fontId="6" fillId="0" borderId="0" xfId="2" applyNumberFormat="1" applyFont="1" applyBorder="1" applyAlignment="1">
      <alignment vertical="center"/>
    </xf>
    <xf numFmtId="165" fontId="10" fillId="0" borderId="0" xfId="7" applyNumberFormat="1" applyFont="1" applyBorder="1" applyAlignment="1">
      <alignment vertical="center"/>
    </xf>
    <xf numFmtId="165" fontId="6" fillId="0" borderId="0" xfId="7" applyNumberFormat="1" applyFont="1" applyBorder="1" applyAlignment="1">
      <alignment vertical="center"/>
    </xf>
    <xf numFmtId="165" fontId="4" fillId="3" borderId="0" xfId="7" applyNumberFormat="1" applyFont="1" applyFill="1" applyBorder="1" applyAlignment="1">
      <alignment horizontal="right" vertical="center"/>
    </xf>
    <xf numFmtId="165" fontId="6" fillId="0" borderId="0" xfId="1" applyNumberFormat="1" applyFont="1" applyFill="1" applyBorder="1" applyAlignment="1">
      <alignment horizontal="right" vertical="center"/>
    </xf>
    <xf numFmtId="165" fontId="6" fillId="0" borderId="3" xfId="7" applyNumberFormat="1" applyFont="1" applyBorder="1" applyAlignment="1">
      <alignment vertical="center"/>
    </xf>
    <xf numFmtId="165" fontId="10" fillId="0" borderId="4" xfId="7" applyNumberFormat="1" applyFont="1" applyBorder="1" applyAlignment="1">
      <alignment vertical="center"/>
    </xf>
    <xf numFmtId="165" fontId="6" fillId="0" borderId="0" xfId="9" applyNumberFormat="1" applyFont="1" applyAlignment="1">
      <alignment vertical="center"/>
    </xf>
    <xf numFmtId="165" fontId="10" fillId="0" borderId="0" xfId="9" applyNumberFormat="1" applyFont="1" applyAlignment="1">
      <alignment vertical="center"/>
    </xf>
    <xf numFmtId="165" fontId="10" fillId="0" borderId="0" xfId="3" applyNumberFormat="1" applyFont="1" applyBorder="1" applyAlignment="1">
      <alignment horizontal="left" vertical="center"/>
    </xf>
    <xf numFmtId="165" fontId="10" fillId="0" borderId="0" xfId="3" applyNumberFormat="1" applyFont="1" applyBorder="1" applyAlignment="1">
      <alignment vertical="center"/>
    </xf>
    <xf numFmtId="165" fontId="10" fillId="0" borderId="5" xfId="1" applyNumberFormat="1" applyFont="1" applyBorder="1" applyAlignment="1">
      <alignment vertical="center"/>
    </xf>
    <xf numFmtId="165" fontId="10" fillId="0" borderId="4" xfId="1" applyNumberFormat="1" applyFont="1" applyBorder="1" applyAlignment="1">
      <alignment vertical="center"/>
    </xf>
    <xf numFmtId="165" fontId="10" fillId="0" borderId="0" xfId="0" applyNumberFormat="1" applyFont="1" applyFill="1" applyBorder="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4" fontId="10" fillId="0" borderId="5" xfId="1" applyNumberFormat="1" applyFont="1" applyBorder="1" applyAlignment="1">
      <alignment vertical="center"/>
    </xf>
    <xf numFmtId="164" fontId="10" fillId="3" borderId="5" xfId="1" applyNumberFormat="1" applyFont="1" applyFill="1" applyBorder="1" applyAlignment="1">
      <alignment vertical="center"/>
    </xf>
    <xf numFmtId="164" fontId="10" fillId="0" borderId="2" xfId="1" applyNumberFormat="1" applyFont="1" applyBorder="1" applyAlignment="1">
      <alignment vertical="center"/>
    </xf>
    <xf numFmtId="164" fontId="10" fillId="3" borderId="2" xfId="1" applyNumberFormat="1" applyFont="1" applyFill="1" applyBorder="1" applyAlignment="1">
      <alignment vertical="center"/>
    </xf>
    <xf numFmtId="165" fontId="10" fillId="3" borderId="5" xfId="1" applyNumberFormat="1" applyFont="1" applyFill="1" applyBorder="1" applyAlignment="1">
      <alignment vertical="center"/>
    </xf>
    <xf numFmtId="165" fontId="10" fillId="3" borderId="4" xfId="1" applyNumberFormat="1" applyFont="1" applyFill="1" applyBorder="1" applyAlignment="1">
      <alignment vertical="center"/>
    </xf>
    <xf numFmtId="165" fontId="10" fillId="0" borderId="0" xfId="4" applyNumberFormat="1" applyFont="1" applyFill="1" applyAlignment="1">
      <alignment vertical="center"/>
    </xf>
    <xf numFmtId="165" fontId="2" fillId="0" borderId="0" xfId="4" applyNumberFormat="1" applyFill="1" applyAlignment="1">
      <alignment horizontal="right"/>
    </xf>
    <xf numFmtId="165" fontId="6" fillId="0" borderId="0" xfId="9" applyNumberFormat="1" applyFont="1" applyBorder="1" applyAlignment="1">
      <alignment vertical="center"/>
    </xf>
    <xf numFmtId="165" fontId="6" fillId="0" borderId="0" xfId="9" applyNumberFormat="1" applyFont="1" applyBorder="1" applyAlignment="1">
      <alignment horizontal="right" vertical="center"/>
    </xf>
    <xf numFmtId="165" fontId="11" fillId="0" borderId="0" xfId="9" applyNumberFormat="1" applyFont="1" applyAlignment="1">
      <alignment vertical="center"/>
    </xf>
    <xf numFmtId="165" fontId="10" fillId="0" borderId="0" xfId="9" applyNumberFormat="1" applyFont="1" applyBorder="1" applyAlignment="1">
      <alignment vertical="center"/>
    </xf>
    <xf numFmtId="165" fontId="10" fillId="0" borderId="0" xfId="9" applyNumberFormat="1" applyFont="1" applyBorder="1" applyAlignment="1">
      <alignment horizontal="left" vertical="center"/>
    </xf>
    <xf numFmtId="165" fontId="3" fillId="0" borderId="0" xfId="9" applyNumberFormat="1" applyFont="1" applyFill="1" applyBorder="1" applyAlignment="1"/>
    <xf numFmtId="165" fontId="3" fillId="0" borderId="0" xfId="9" applyNumberFormat="1" applyFont="1" applyFill="1" applyBorder="1" applyAlignment="1">
      <alignment horizontal="left"/>
    </xf>
    <xf numFmtId="165" fontId="3" fillId="0" borderId="9" xfId="9" applyNumberFormat="1" applyFont="1" applyFill="1" applyBorder="1" applyAlignment="1">
      <alignment horizontal="right"/>
    </xf>
    <xf numFmtId="165" fontId="3" fillId="3" borderId="9" xfId="9" applyNumberFormat="1" applyFont="1" applyFill="1" applyBorder="1" applyAlignment="1">
      <alignment horizontal="right"/>
    </xf>
    <xf numFmtId="0" fontId="10" fillId="0" borderId="0" xfId="9" applyFont="1" applyAlignment="1">
      <alignment vertical="center"/>
    </xf>
    <xf numFmtId="0" fontId="6" fillId="0" borderId="0" xfId="9" applyFont="1" applyAlignment="1">
      <alignment vertical="center"/>
    </xf>
    <xf numFmtId="0" fontId="11" fillId="0" borderId="0" xfId="9" applyFont="1" applyAlignment="1">
      <alignment vertical="center"/>
    </xf>
    <xf numFmtId="0" fontId="10" fillId="0" borderId="0" xfId="9" applyFont="1" applyBorder="1" applyAlignment="1">
      <alignment vertical="center"/>
    </xf>
    <xf numFmtId="164" fontId="10" fillId="0" borderId="9" xfId="1" applyNumberFormat="1" applyFont="1" applyBorder="1" applyAlignment="1">
      <alignment vertical="center"/>
    </xf>
    <xf numFmtId="164" fontId="10" fillId="3" borderId="9" xfId="1" applyNumberFormat="1" applyFont="1" applyFill="1" applyBorder="1" applyAlignment="1">
      <alignment vertical="center"/>
    </xf>
    <xf numFmtId="165" fontId="10" fillId="0" borderId="4" xfId="9" applyNumberFormat="1" applyFont="1" applyBorder="1" applyAlignment="1">
      <alignment vertical="center"/>
    </xf>
    <xf numFmtId="165" fontId="6" fillId="0" borderId="0" xfId="9" applyNumberFormat="1" applyFont="1" applyAlignment="1">
      <alignment horizontal="right" vertical="center"/>
    </xf>
    <xf numFmtId="165" fontId="3" fillId="0" borderId="11"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3" fillId="0" borderId="2"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4" fillId="0" borderId="9" xfId="9" applyNumberFormat="1" applyFont="1" applyFill="1" applyBorder="1" applyAlignment="1">
      <alignment horizontal="right" vertical="top"/>
    </xf>
    <xf numFmtId="165" fontId="6" fillId="0" borderId="11" xfId="9" applyNumberFormat="1" applyFont="1" applyFill="1" applyBorder="1" applyAlignment="1">
      <alignment horizontal="right" vertical="center"/>
    </xf>
    <xf numFmtId="165" fontId="10" fillId="0" borderId="0" xfId="1" applyNumberFormat="1" applyFont="1" applyFill="1" applyBorder="1" applyAlignment="1">
      <alignment horizontal="right" vertical="center"/>
    </xf>
    <xf numFmtId="165" fontId="10" fillId="0" borderId="0" xfId="3" applyNumberFormat="1" applyFont="1" applyFill="1" applyBorder="1" applyAlignment="1">
      <alignment horizontal="left" vertical="center"/>
    </xf>
    <xf numFmtId="165" fontId="10" fillId="0" borderId="8" xfId="3" applyNumberFormat="1" applyFont="1" applyBorder="1" applyAlignment="1">
      <alignment horizontal="left" vertical="center"/>
    </xf>
    <xf numFmtId="165" fontId="10" fillId="0" borderId="2" xfId="1" applyNumberFormat="1" applyFont="1" applyBorder="1" applyAlignment="1"/>
    <xf numFmtId="165" fontId="10" fillId="0" borderId="9" xfId="1" applyNumberFormat="1" applyFont="1" applyBorder="1" applyAlignment="1"/>
    <xf numFmtId="165" fontId="10" fillId="3" borderId="9" xfId="1" applyNumberFormat="1" applyFont="1" applyFill="1" applyBorder="1" applyAlignment="1"/>
    <xf numFmtId="165" fontId="10" fillId="3" borderId="2" xfId="1" applyNumberFormat="1" applyFont="1" applyFill="1" applyBorder="1" applyAlignment="1"/>
    <xf numFmtId="165" fontId="10" fillId="0" borderId="4" xfId="1" applyNumberFormat="1" applyFont="1" applyBorder="1" applyAlignment="1"/>
    <xf numFmtId="165" fontId="10" fillId="3" borderId="4" xfId="1" applyNumberFormat="1" applyFont="1" applyFill="1" applyBorder="1" applyAlignment="1"/>
    <xf numFmtId="165" fontId="3" fillId="0" borderId="0" xfId="5" applyNumberFormat="1" applyFont="1" applyFill="1" applyBorder="1" applyAlignment="1">
      <alignment vertical="center"/>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10" fillId="0" borderId="14" xfId="1" applyNumberFormat="1" applyFont="1" applyBorder="1" applyAlignment="1"/>
    <xf numFmtId="165" fontId="10" fillId="3" borderId="14" xfId="1" applyNumberFormat="1" applyFont="1" applyFill="1" applyBorder="1" applyAlignment="1"/>
    <xf numFmtId="165" fontId="7" fillId="0" borderId="0" xfId="4" applyNumberFormat="1" applyFont="1" applyFill="1" applyAlignment="1">
      <alignment vertical="center"/>
    </xf>
    <xf numFmtId="165" fontId="4" fillId="0" borderId="11" xfId="4" applyNumberFormat="1" applyFont="1" applyFill="1" applyBorder="1" applyAlignment="1">
      <alignment vertical="center"/>
    </xf>
    <xf numFmtId="165" fontId="4" fillId="0" borderId="0" xfId="4" applyNumberFormat="1" applyFont="1" applyFill="1" applyBorder="1" applyAlignment="1">
      <alignment horizontal="right"/>
    </xf>
    <xf numFmtId="165" fontId="6" fillId="0" borderId="0" xfId="0" applyNumberFormat="1" applyFont="1" applyFill="1" applyBorder="1" applyAlignment="1">
      <alignment horizontal="left" vertical="top"/>
    </xf>
    <xf numFmtId="165" fontId="10" fillId="0" borderId="0" xfId="9" applyNumberFormat="1" applyFont="1" applyFill="1" applyBorder="1" applyAlignment="1">
      <alignment horizontal="left" vertical="center"/>
    </xf>
    <xf numFmtId="165" fontId="6" fillId="0" borderId="0" xfId="9" applyNumberFormat="1" applyFont="1" applyFill="1" applyAlignment="1">
      <alignment vertical="center"/>
    </xf>
    <xf numFmtId="165" fontId="4" fillId="0" borderId="0" xfId="5" applyNumberFormat="1" applyFont="1" applyFill="1" applyAlignment="1">
      <alignment horizontal="left" vertical="center"/>
    </xf>
    <xf numFmtId="165" fontId="4" fillId="0" borderId="0" xfId="9" applyNumberFormat="1" applyFont="1" applyFill="1" applyBorder="1" applyAlignment="1">
      <alignment horizontal="left"/>
    </xf>
    <xf numFmtId="165" fontId="10" fillId="0" borderId="10" xfId="0" applyNumberFormat="1" applyFont="1" applyFill="1" applyBorder="1" applyAlignment="1">
      <alignment horizontal="right"/>
    </xf>
    <xf numFmtId="165" fontId="10" fillId="3" borderId="10" xfId="0" applyNumberFormat="1" applyFont="1" applyFill="1" applyBorder="1" applyAlignment="1">
      <alignment horizontal="right"/>
    </xf>
    <xf numFmtId="165" fontId="10" fillId="0" borderId="5" xfId="1" applyNumberFormat="1" applyFont="1" applyBorder="1" applyAlignment="1"/>
    <xf numFmtId="165" fontId="3" fillId="0" borderId="11" xfId="9" applyNumberFormat="1" applyFont="1" applyFill="1" applyBorder="1" applyAlignment="1"/>
    <xf numFmtId="165" fontId="13" fillId="0" borderId="0" xfId="5" applyNumberFormat="1" applyFont="1" applyAlignment="1"/>
    <xf numFmtId="165" fontId="3" fillId="0" borderId="0" xfId="5" applyNumberFormat="1" applyFont="1" applyFill="1" applyBorder="1" applyAlignment="1">
      <alignment horizontal="left" vertical="center"/>
    </xf>
    <xf numFmtId="165" fontId="10" fillId="0" borderId="0" xfId="1" applyNumberFormat="1" applyFont="1" applyBorder="1" applyAlignment="1">
      <alignment vertical="center"/>
    </xf>
    <xf numFmtId="165" fontId="10" fillId="0" borderId="17" xfId="1" applyNumberFormat="1" applyFont="1" applyBorder="1" applyAlignment="1"/>
    <xf numFmtId="165" fontId="6" fillId="0" borderId="0" xfId="1" applyNumberFormat="1" applyFont="1" applyFill="1" applyBorder="1" applyAlignment="1"/>
    <xf numFmtId="165" fontId="4" fillId="3" borderId="0" xfId="7" applyNumberFormat="1" applyFont="1" applyFill="1" applyBorder="1" applyAlignment="1"/>
    <xf numFmtId="165" fontId="4" fillId="0" borderId="0" xfId="7" applyNumberFormat="1" applyFont="1" applyBorder="1" applyAlignment="1"/>
    <xf numFmtId="165" fontId="10" fillId="0" borderId="6" xfId="1" applyNumberFormat="1" applyFont="1" applyFill="1" applyBorder="1" applyAlignment="1"/>
    <xf numFmtId="165" fontId="3" fillId="3" borderId="6" xfId="7" applyNumberFormat="1" applyFont="1" applyFill="1" applyBorder="1" applyAlignment="1"/>
    <xf numFmtId="165" fontId="3" fillId="0" borderId="6" xfId="7" applyNumberFormat="1" applyFont="1" applyBorder="1" applyAlignment="1"/>
    <xf numFmtId="165" fontId="10" fillId="0" borderId="7" xfId="1" applyNumberFormat="1" applyFont="1" applyFill="1" applyBorder="1" applyAlignment="1"/>
    <xf numFmtId="165" fontId="10" fillId="3" borderId="7" xfId="1" applyNumberFormat="1" applyFont="1" applyFill="1" applyBorder="1" applyAlignment="1"/>
    <xf numFmtId="165" fontId="3" fillId="0" borderId="7" xfId="7" applyNumberFormat="1" applyFont="1" applyBorder="1" applyAlignment="1"/>
    <xf numFmtId="165" fontId="10" fillId="0" borderId="10" xfId="1" applyNumberFormat="1" applyFont="1" applyFill="1" applyBorder="1" applyAlignment="1"/>
    <xf numFmtId="165" fontId="3" fillId="0" borderId="10" xfId="12" applyNumberFormat="1" applyFont="1" applyFill="1" applyBorder="1" applyAlignment="1">
      <alignment horizontal="right"/>
    </xf>
    <xf numFmtId="165" fontId="3" fillId="3" borderId="10" xfId="12" applyNumberFormat="1" applyFont="1" applyFill="1" applyBorder="1" applyAlignment="1">
      <alignment horizontal="right"/>
    </xf>
    <xf numFmtId="165" fontId="6" fillId="0" borderId="10" xfId="1" applyNumberFormat="1" applyFont="1" applyFill="1" applyBorder="1" applyAlignment="1">
      <alignment horizontal="right"/>
    </xf>
    <xf numFmtId="165" fontId="6" fillId="3" borderId="10" xfId="1" applyNumberFormat="1" applyFont="1" applyFill="1" applyBorder="1" applyAlignment="1">
      <alignment horizontal="right"/>
    </xf>
    <xf numFmtId="165" fontId="4" fillId="3" borderId="0" xfId="0" applyNumberFormat="1" applyFont="1" applyFill="1" applyBorder="1" applyAlignment="1">
      <alignment horizontal="right"/>
    </xf>
    <xf numFmtId="165" fontId="4" fillId="3" borderId="0" xfId="9" applyNumberFormat="1" applyFont="1" applyFill="1" applyBorder="1" applyAlignment="1">
      <alignment horizontal="right" vertical="top"/>
    </xf>
    <xf numFmtId="165" fontId="4" fillId="3" borderId="9" xfId="9" applyNumberFormat="1" applyFont="1" applyFill="1" applyBorder="1" applyAlignment="1">
      <alignment horizontal="right" vertical="top"/>
    </xf>
    <xf numFmtId="165" fontId="6" fillId="0" borderId="0" xfId="9" applyNumberFormat="1" applyFont="1" applyBorder="1" applyAlignment="1">
      <alignment horizontal="left" vertical="center"/>
    </xf>
    <xf numFmtId="165" fontId="6" fillId="0" borderId="0" xfId="1" applyNumberFormat="1" applyFont="1" applyBorder="1" applyAlignment="1"/>
    <xf numFmtId="165" fontId="6" fillId="3" borderId="0" xfId="1" applyNumberFormat="1" applyFont="1" applyFill="1" applyBorder="1" applyAlignment="1"/>
    <xf numFmtId="165" fontId="10" fillId="3" borderId="5" xfId="1" applyNumberFormat="1" applyFont="1" applyFill="1" applyBorder="1" applyAlignment="1"/>
    <xf numFmtId="165" fontId="10" fillId="0" borderId="3" xfId="1" applyNumberFormat="1" applyFont="1" applyBorder="1" applyAlignment="1"/>
    <xf numFmtId="165" fontId="10" fillId="3" borderId="3" xfId="1" applyNumberFormat="1" applyFont="1" applyFill="1" applyBorder="1" applyAlignment="1"/>
    <xf numFmtId="165" fontId="4" fillId="0" borderId="0" xfId="2" applyNumberFormat="1" applyFont="1" applyFill="1" applyBorder="1" applyAlignment="1">
      <alignment horizontal="right"/>
    </xf>
    <xf numFmtId="165" fontId="4" fillId="3" borderId="0" xfId="2" applyNumberFormat="1" applyFont="1" applyFill="1" applyBorder="1" applyAlignment="1">
      <alignment horizontal="right"/>
    </xf>
    <xf numFmtId="165" fontId="3" fillId="0" borderId="2" xfId="2" applyNumberFormat="1" applyFont="1" applyFill="1" applyBorder="1" applyAlignment="1">
      <alignment horizontal="right"/>
    </xf>
    <xf numFmtId="165" fontId="3" fillId="3" borderId="2" xfId="2" applyNumberFormat="1" applyFont="1" applyFill="1" applyBorder="1" applyAlignment="1">
      <alignment horizontal="right"/>
    </xf>
    <xf numFmtId="165" fontId="4" fillId="0" borderId="0" xfId="5" applyNumberFormat="1" applyFont="1" applyFill="1" applyAlignment="1">
      <alignment horizontal="right"/>
    </xf>
    <xf numFmtId="165" fontId="4" fillId="0" borderId="0" xfId="4" applyNumberFormat="1" applyFont="1" applyFill="1" applyBorder="1" applyAlignment="1"/>
    <xf numFmtId="165" fontId="3" fillId="0" borderId="2" xfId="4" applyNumberFormat="1" applyFont="1" applyFill="1" applyBorder="1" applyAlignment="1"/>
    <xf numFmtId="165" fontId="3" fillId="0" borderId="1" xfId="4" applyNumberFormat="1" applyFont="1" applyFill="1" applyBorder="1" applyAlignment="1"/>
    <xf numFmtId="165" fontId="3" fillId="0" borderId="11" xfId="4" applyNumberFormat="1" applyFont="1" applyFill="1" applyBorder="1" applyAlignment="1"/>
    <xf numFmtId="0" fontId="10" fillId="4" borderId="0" xfId="0" applyFont="1" applyFill="1" applyAlignment="1"/>
    <xf numFmtId="0" fontId="6" fillId="4" borderId="0" xfId="0" applyFont="1" applyFill="1" applyAlignment="1"/>
    <xf numFmtId="0" fontId="6" fillId="4" borderId="11" xfId="0" applyFont="1" applyFill="1" applyBorder="1" applyAlignment="1"/>
    <xf numFmtId="0" fontId="10" fillId="4" borderId="10" xfId="0" applyFont="1" applyFill="1" applyBorder="1" applyAlignment="1">
      <alignment horizontal="right"/>
    </xf>
    <xf numFmtId="0" fontId="10" fillId="3" borderId="10" xfId="0" applyFont="1" applyFill="1" applyBorder="1" applyAlignment="1">
      <alignment horizontal="right"/>
    </xf>
    <xf numFmtId="165" fontId="6" fillId="4" borderId="0" xfId="0" applyNumberFormat="1" applyFont="1" applyFill="1" applyAlignment="1"/>
    <xf numFmtId="165" fontId="6" fillId="3" borderId="0" xfId="0" applyNumberFormat="1" applyFont="1" applyFill="1" applyAlignment="1"/>
    <xf numFmtId="0" fontId="6" fillId="4" borderId="0" xfId="0" applyFont="1" applyFill="1" applyAlignment="1">
      <alignment horizontal="left"/>
    </xf>
    <xf numFmtId="165" fontId="6" fillId="4" borderId="10" xfId="0" applyNumberFormat="1" applyFont="1" applyFill="1" applyBorder="1" applyAlignment="1"/>
    <xf numFmtId="165" fontId="6" fillId="3" borderId="10" xfId="0" applyNumberFormat="1" applyFont="1" applyFill="1" applyBorder="1" applyAlignment="1"/>
    <xf numFmtId="165" fontId="10" fillId="4" borderId="10" xfId="0" applyNumberFormat="1" applyFont="1" applyFill="1" applyBorder="1" applyAlignment="1"/>
    <xf numFmtId="165" fontId="10" fillId="3" borderId="10" xfId="0" applyNumberFormat="1" applyFont="1" applyFill="1" applyBorder="1" applyAlignment="1"/>
    <xf numFmtId="0" fontId="10" fillId="4" borderId="15" xfId="0" applyFont="1" applyFill="1" applyBorder="1" applyAlignment="1"/>
    <xf numFmtId="165" fontId="6" fillId="4" borderId="15" xfId="0" applyNumberFormat="1" applyFont="1" applyFill="1" applyBorder="1" applyAlignment="1">
      <alignment horizontal="right"/>
    </xf>
    <xf numFmtId="165" fontId="6" fillId="3" borderId="15" xfId="0" applyNumberFormat="1" applyFont="1" applyFill="1" applyBorder="1" applyAlignment="1">
      <alignment horizontal="right"/>
    </xf>
    <xf numFmtId="0" fontId="6" fillId="4" borderId="0" xfId="0" applyFont="1" applyFill="1" applyBorder="1" applyAlignment="1"/>
    <xf numFmtId="0" fontId="6" fillId="4" borderId="0" xfId="0" applyFont="1" applyFill="1" applyAlignment="1">
      <alignment horizontal="left" vertical="top"/>
    </xf>
    <xf numFmtId="0" fontId="6" fillId="4" borderId="0" xfId="0" applyFont="1" applyFill="1" applyBorder="1" applyAlignment="1">
      <alignment vertical="top"/>
    </xf>
    <xf numFmtId="0" fontId="19" fillId="4" borderId="0" xfId="0" applyFont="1" applyFill="1" applyBorder="1" applyAlignment="1">
      <alignment vertical="top"/>
    </xf>
    <xf numFmtId="0" fontId="6" fillId="4" borderId="0" xfId="0" applyFont="1" applyFill="1" applyAlignment="1">
      <alignment vertical="top"/>
    </xf>
    <xf numFmtId="165" fontId="4" fillId="0" borderId="0" xfId="7" applyNumberFormat="1" applyFont="1" applyAlignment="1">
      <alignment vertical="center"/>
    </xf>
    <xf numFmtId="165" fontId="4" fillId="0" borderId="0" xfId="7" applyNumberFormat="1" applyFont="1" applyBorder="1" applyAlignment="1">
      <alignment vertical="center"/>
    </xf>
    <xf numFmtId="165" fontId="10" fillId="0" borderId="10" xfId="7" applyNumberFormat="1" applyFont="1" applyBorder="1" applyAlignment="1">
      <alignment vertical="center"/>
    </xf>
    <xf numFmtId="165" fontId="3" fillId="0" borderId="10" xfId="4" applyNumberFormat="1" applyFont="1" applyBorder="1" applyAlignment="1">
      <alignment horizontal="right"/>
    </xf>
    <xf numFmtId="165" fontId="3" fillId="3" borderId="10" xfId="4" applyNumberFormat="1" applyFont="1" applyFill="1" applyBorder="1" applyAlignment="1">
      <alignment horizontal="right"/>
    </xf>
    <xf numFmtId="165" fontId="3" fillId="4" borderId="0" xfId="7" applyNumberFormat="1" applyFont="1" applyFill="1" applyBorder="1" applyAlignment="1">
      <alignment vertical="center"/>
    </xf>
    <xf numFmtId="165" fontId="4" fillId="4" borderId="0" xfId="7" applyNumberFormat="1" applyFont="1" applyFill="1" applyBorder="1" applyAlignment="1">
      <alignment horizontal="left" vertical="center"/>
    </xf>
    <xf numFmtId="165" fontId="4" fillId="0" borderId="0" xfId="7" applyNumberFormat="1" applyFont="1" applyBorder="1" applyAlignment="1">
      <alignment horizontal="left" vertical="center"/>
    </xf>
    <xf numFmtId="165" fontId="3" fillId="0" borderId="0" xfId="7" applyNumberFormat="1" applyFont="1" applyBorder="1" applyAlignment="1">
      <alignment horizontal="left" vertical="center"/>
    </xf>
    <xf numFmtId="165" fontId="3" fillId="0" borderId="7" xfId="3" applyNumberFormat="1" applyFont="1" applyBorder="1" applyAlignment="1">
      <alignment horizontal="left" vertical="center"/>
    </xf>
    <xf numFmtId="165" fontId="3" fillId="0" borderId="0" xfId="7" applyNumberFormat="1" applyFont="1" applyAlignment="1">
      <alignment vertical="center"/>
    </xf>
    <xf numFmtId="165" fontId="3" fillId="0" borderId="0" xfId="7" applyNumberFormat="1" applyFont="1" applyFill="1" applyBorder="1" applyAlignment="1">
      <alignment vertical="center"/>
    </xf>
    <xf numFmtId="165" fontId="3" fillId="3" borderId="10" xfId="3" applyNumberFormat="1" applyFill="1" applyBorder="1" applyAlignment="1">
      <alignment vertical="center"/>
    </xf>
    <xf numFmtId="165" fontId="4" fillId="0" borderId="0" xfId="4" applyNumberFormat="1" applyFont="1" applyBorder="1" applyAlignment="1">
      <alignment vertical="top"/>
    </xf>
    <xf numFmtId="165" fontId="10" fillId="0" borderId="0" xfId="9" applyNumberFormat="1" applyFont="1" applyFill="1" applyAlignment="1">
      <alignment horizontal="left"/>
    </xf>
    <xf numFmtId="165" fontId="3" fillId="0" borderId="9" xfId="9" applyNumberFormat="1" applyFont="1" applyFill="1" applyBorder="1" applyAlignment="1">
      <alignment horizontal="left"/>
    </xf>
    <xf numFmtId="165" fontId="4" fillId="0" borderId="11" xfId="0" applyNumberFormat="1" applyFont="1" applyFill="1" applyBorder="1" applyAlignment="1"/>
    <xf numFmtId="165" fontId="10" fillId="0" borderId="0" xfId="0" applyNumberFormat="1" applyFont="1" applyFill="1" applyBorder="1" applyAlignment="1">
      <alignment horizontal="left"/>
    </xf>
    <xf numFmtId="165" fontId="6" fillId="0" borderId="0" xfId="9" applyNumberFormat="1" applyFont="1" applyFill="1" applyAlignment="1">
      <alignment horizontal="left" vertical="top"/>
    </xf>
    <xf numFmtId="165" fontId="10" fillId="0" borderId="9" xfId="0" applyNumberFormat="1" applyFont="1" applyFill="1" applyBorder="1" applyAlignment="1">
      <alignment horizontal="left" vertical="center"/>
    </xf>
    <xf numFmtId="165" fontId="3" fillId="0" borderId="2" xfId="0" applyNumberFormat="1" applyFont="1" applyFill="1" applyBorder="1" applyAlignment="1">
      <alignment horizontal="right"/>
    </xf>
    <xf numFmtId="165" fontId="3" fillId="3" borderId="2" xfId="0" applyNumberFormat="1" applyFont="1" applyFill="1" applyBorder="1" applyAlignment="1">
      <alignment horizontal="right"/>
    </xf>
    <xf numFmtId="165" fontId="6" fillId="4" borderId="0" xfId="0" applyNumberFormat="1" applyFont="1" applyFill="1" applyBorder="1" applyAlignment="1">
      <alignment vertical="top"/>
    </xf>
    <xf numFmtId="165" fontId="6" fillId="0" borderId="0" xfId="0" applyNumberFormat="1" applyFont="1" applyFill="1" applyBorder="1" applyAlignment="1">
      <alignment vertical="top"/>
    </xf>
    <xf numFmtId="0" fontId="3" fillId="0" borderId="0" xfId="3" applyAlignment="1"/>
    <xf numFmtId="165" fontId="2" fillId="0" borderId="0" xfId="4" applyNumberFormat="1" applyAlignment="1"/>
    <xf numFmtId="0" fontId="6" fillId="0" borderId="0" xfId="9" applyFont="1" applyBorder="1" applyAlignment="1">
      <alignment horizontal="left" vertical="center"/>
    </xf>
    <xf numFmtId="165" fontId="4" fillId="0" borderId="0" xfId="9" applyNumberFormat="1" applyFont="1" applyFill="1" applyBorder="1" applyAlignment="1">
      <alignment horizontal="left" vertical="center"/>
    </xf>
    <xf numFmtId="165" fontId="6" fillId="0" borderId="0" xfId="3" applyNumberFormat="1" applyFont="1" applyBorder="1" applyAlignment="1">
      <alignment horizontal="left" vertical="center"/>
    </xf>
    <xf numFmtId="0" fontId="6" fillId="0" borderId="0" xfId="3" applyFont="1" applyBorder="1" applyAlignment="1">
      <alignment horizontal="left" vertical="center"/>
    </xf>
    <xf numFmtId="0" fontId="18" fillId="0" borderId="3" xfId="0" applyFont="1" applyBorder="1" applyAlignment="1"/>
    <xf numFmtId="165" fontId="10" fillId="0" borderId="12" xfId="9" applyNumberFormat="1" applyFont="1" applyFill="1" applyBorder="1" applyAlignment="1">
      <alignment horizontal="right"/>
    </xf>
    <xf numFmtId="165" fontId="6" fillId="0" borderId="0" xfId="9" applyNumberFormat="1" applyFont="1" applyFill="1" applyBorder="1" applyAlignment="1">
      <alignment horizontal="left" vertical="center"/>
    </xf>
    <xf numFmtId="165" fontId="6" fillId="0" borderId="0" xfId="0" applyNumberFormat="1" applyFont="1" applyFill="1" applyBorder="1" applyAlignment="1">
      <alignment horizontal="left" vertical="center"/>
    </xf>
    <xf numFmtId="165" fontId="0" fillId="0" borderId="0" xfId="0" applyNumberFormat="1" applyAlignment="1"/>
    <xf numFmtId="165" fontId="10" fillId="0" borderId="4" xfId="9" applyNumberFormat="1" applyFont="1" applyBorder="1" applyAlignment="1">
      <alignment horizontal="left" vertical="center"/>
    </xf>
    <xf numFmtId="165" fontId="10" fillId="0" borderId="13" xfId="3" applyNumberFormat="1" applyFont="1" applyBorder="1" applyAlignment="1">
      <alignment horizontal="left" vertical="center"/>
    </xf>
    <xf numFmtId="0" fontId="18" fillId="0" borderId="0" xfId="0" applyFont="1" applyBorder="1" applyAlignment="1"/>
    <xf numFmtId="165" fontId="3" fillId="0" borderId="0" xfId="5" applyNumberFormat="1" applyFont="1" applyFill="1" applyAlignment="1"/>
    <xf numFmtId="165" fontId="4" fillId="0" borderId="0" xfId="5" applyNumberFormat="1" applyFont="1" applyFill="1" applyAlignment="1"/>
    <xf numFmtId="165" fontId="4" fillId="2" borderId="0" xfId="5" applyNumberFormat="1" applyFont="1" applyFill="1" applyAlignment="1"/>
    <xf numFmtId="165" fontId="14" fillId="0" borderId="0" xfId="5" applyNumberFormat="1" applyFont="1" applyAlignment="1"/>
    <xf numFmtId="165" fontId="3" fillId="0" borderId="0" xfId="5" applyNumberFormat="1" applyFont="1" applyFill="1" applyBorder="1" applyAlignment="1"/>
    <xf numFmtId="165" fontId="4" fillId="0" borderId="0" xfId="5" applyNumberFormat="1" applyFont="1" applyFill="1" applyBorder="1" applyAlignment="1">
      <alignment horizontal="left" vertical="center"/>
    </xf>
    <xf numFmtId="165" fontId="16" fillId="0" borderId="0" xfId="5" applyNumberFormat="1" applyFont="1" applyAlignment="1"/>
    <xf numFmtId="165" fontId="3" fillId="0" borderId="0" xfId="5" applyNumberFormat="1" applyFont="1" applyFill="1" applyAlignment="1">
      <alignment vertical="center"/>
    </xf>
    <xf numFmtId="165" fontId="3" fillId="0" borderId="9" xfId="5" applyNumberFormat="1" applyFont="1" applyFill="1" applyBorder="1" applyAlignment="1">
      <alignment horizontal="left" vertical="center"/>
    </xf>
    <xf numFmtId="165" fontId="13" fillId="0" borderId="0" xfId="5" applyNumberFormat="1" applyFont="1" applyFill="1" applyAlignment="1"/>
    <xf numFmtId="165" fontId="4" fillId="0" borderId="0" xfId="5" quotePrefix="1" applyNumberFormat="1" applyFont="1" applyFill="1" applyAlignment="1">
      <alignment vertical="top"/>
    </xf>
    <xf numFmtId="165" fontId="4" fillId="0" borderId="0" xfId="5" applyNumberFormat="1" applyFont="1" applyFill="1" applyAlignment="1">
      <alignment vertical="top"/>
    </xf>
    <xf numFmtId="165" fontId="4" fillId="4" borderId="0" xfId="5" applyNumberFormat="1" applyFont="1" applyFill="1" applyAlignment="1">
      <alignment vertical="top"/>
    </xf>
    <xf numFmtId="165" fontId="4" fillId="0" borderId="0" xfId="4" applyNumberFormat="1" applyFont="1" applyFill="1" applyAlignment="1"/>
    <xf numFmtId="165" fontId="2" fillId="0" borderId="0" xfId="4" applyNumberFormat="1" applyFill="1" applyAlignment="1"/>
    <xf numFmtId="165" fontId="3" fillId="0" borderId="2" xfId="4" applyNumberFormat="1" applyFont="1" applyFill="1" applyBorder="1" applyAlignment="1">
      <alignment horizontal="right"/>
    </xf>
    <xf numFmtId="165" fontId="3" fillId="0" borderId="0" xfId="4" applyNumberFormat="1" applyFont="1" applyFill="1" applyBorder="1" applyAlignment="1"/>
    <xf numFmtId="165" fontId="8" fillId="0" borderId="0" xfId="4" applyNumberFormat="1" applyFont="1" applyFill="1" applyAlignment="1"/>
    <xf numFmtId="165" fontId="4" fillId="0" borderId="0" xfId="4" applyNumberFormat="1" applyFont="1" applyFill="1" applyBorder="1" applyAlignment="1">
      <alignment horizontal="left"/>
    </xf>
    <xf numFmtId="165" fontId="4" fillId="0" borderId="0" xfId="4" applyNumberFormat="1" applyFont="1" applyFill="1" applyBorder="1" applyAlignment="1">
      <alignment horizontal="left" vertical="center"/>
    </xf>
    <xf numFmtId="165" fontId="7" fillId="0" borderId="0" xfId="4" applyNumberFormat="1" applyFont="1" applyFill="1" applyAlignment="1"/>
    <xf numFmtId="165" fontId="3" fillId="0" borderId="0" xfId="4" applyNumberFormat="1" applyFont="1" applyFill="1" applyBorder="1" applyAlignment="1">
      <alignment horizontal="left"/>
    </xf>
    <xf numFmtId="165" fontId="4" fillId="0" borderId="2" xfId="4" applyNumberFormat="1" applyFont="1" applyFill="1" applyBorder="1" applyAlignment="1">
      <alignment horizontal="right"/>
    </xf>
    <xf numFmtId="165" fontId="3" fillId="0" borderId="9" xfId="4" applyNumberFormat="1" applyFont="1" applyFill="1" applyBorder="1" applyAlignment="1"/>
    <xf numFmtId="165" fontId="3" fillId="0" borderId="16" xfId="4" applyNumberFormat="1" applyFont="1" applyFill="1" applyBorder="1" applyAlignment="1"/>
    <xf numFmtId="0" fontId="18" fillId="0" borderId="0" xfId="0" applyFont="1" applyAlignment="1"/>
    <xf numFmtId="165" fontId="4" fillId="0" borderId="0" xfId="4" applyNumberFormat="1" applyFont="1" applyFill="1" applyAlignment="1">
      <alignment vertical="top"/>
    </xf>
  </cellXfs>
  <cellStyles count="17">
    <cellStyle name="Comma 2" xfId="1"/>
    <cellStyle name="Comma 2 2" xfId="14"/>
    <cellStyle name="Comma 3" xfId="2"/>
    <cellStyle name="Comma 3 2" xfId="15"/>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E8E8"/>
      <color rgb="FFF0F0F0"/>
      <color rgb="FFE6E6E6"/>
      <color rgb="FFE6E61E"/>
      <color rgb="FFFF6600"/>
      <color rgb="FFFFFF99"/>
      <color rgb="FF008000"/>
      <color rgb="FF0000FF"/>
      <color rgb="FF006600"/>
      <color rgb="FFE603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22"/>
  <sheetViews>
    <sheetView zoomScale="110" zoomScaleNormal="110" zoomScaleSheetLayoutView="90" workbookViewId="0">
      <selection activeCell="A25" sqref="A25"/>
    </sheetView>
  </sheetViews>
  <sheetFormatPr defaultColWidth="4" defaultRowHeight="11.25" x14ac:dyDescent="0.2"/>
  <cols>
    <col min="1" max="1" width="50.7109375" style="123" customWidth="1"/>
    <col min="2" max="3" width="11.28515625" style="123" customWidth="1"/>
    <col min="4" max="16384" width="4" style="123"/>
  </cols>
  <sheetData>
    <row r="1" spans="1:3" ht="12" customHeight="1" x14ac:dyDescent="0.2">
      <c r="A1" s="122" t="s">
        <v>184</v>
      </c>
    </row>
    <row r="3" spans="1:3" x14ac:dyDescent="0.2">
      <c r="A3" s="124"/>
      <c r="B3" s="125" t="s">
        <v>106</v>
      </c>
      <c r="C3" s="126" t="s">
        <v>116</v>
      </c>
    </row>
    <row r="4" spans="1:3" ht="12" customHeight="1" x14ac:dyDescent="0.2">
      <c r="A4" s="122" t="s">
        <v>117</v>
      </c>
      <c r="B4" s="127"/>
      <c r="C4" s="128"/>
    </row>
    <row r="5" spans="1:3" ht="12" customHeight="1" x14ac:dyDescent="0.2">
      <c r="A5" s="123" t="s">
        <v>118</v>
      </c>
      <c r="B5" s="127"/>
      <c r="C5" s="128"/>
    </row>
    <row r="6" spans="1:3" ht="12" customHeight="1" x14ac:dyDescent="0.2">
      <c r="A6" s="129" t="s">
        <v>180</v>
      </c>
      <c r="B6" s="127">
        <v>13665</v>
      </c>
      <c r="C6" s="128">
        <v>12099</v>
      </c>
    </row>
    <row r="7" spans="1:3" ht="12" customHeight="1" x14ac:dyDescent="0.2">
      <c r="A7" s="129" t="s">
        <v>182</v>
      </c>
      <c r="B7" s="127">
        <v>40902</v>
      </c>
      <c r="C7" s="128">
        <v>40103</v>
      </c>
    </row>
    <row r="8" spans="1:3" ht="12" customHeight="1" x14ac:dyDescent="0.2">
      <c r="A8" s="129" t="s">
        <v>181</v>
      </c>
      <c r="B8" s="127">
        <v>3833</v>
      </c>
      <c r="C8" s="128">
        <v>3833</v>
      </c>
    </row>
    <row r="9" spans="1:3" ht="12" customHeight="1" x14ac:dyDescent="0.2">
      <c r="A9" s="129" t="s">
        <v>183</v>
      </c>
      <c r="B9" s="127">
        <v>856</v>
      </c>
      <c r="C9" s="128">
        <v>834</v>
      </c>
    </row>
    <row r="10" spans="1:3" ht="12" customHeight="1" x14ac:dyDescent="0.2">
      <c r="A10" s="123" t="s">
        <v>86</v>
      </c>
      <c r="B10" s="130">
        <v>59256</v>
      </c>
      <c r="C10" s="131">
        <v>56869</v>
      </c>
    </row>
    <row r="11" spans="1:3" ht="12" customHeight="1" x14ac:dyDescent="0.2">
      <c r="A11" s="122" t="s">
        <v>87</v>
      </c>
      <c r="B11" s="132">
        <v>59256</v>
      </c>
      <c r="C11" s="133">
        <v>56869</v>
      </c>
    </row>
    <row r="12" spans="1:3" x14ac:dyDescent="0.2">
      <c r="A12" s="134" t="s">
        <v>167</v>
      </c>
      <c r="B12" s="132">
        <v>59256</v>
      </c>
      <c r="C12" s="133">
        <v>56869</v>
      </c>
    </row>
    <row r="13" spans="1:3" ht="3.6" customHeight="1" x14ac:dyDescent="0.2"/>
    <row r="14" spans="1:3" x14ac:dyDescent="0.2">
      <c r="A14" s="124"/>
      <c r="B14" s="125" t="s">
        <v>105</v>
      </c>
      <c r="C14" s="126" t="s">
        <v>107</v>
      </c>
    </row>
    <row r="15" spans="1:3" x14ac:dyDescent="0.2">
      <c r="A15" s="134" t="s">
        <v>76</v>
      </c>
      <c r="B15" s="135">
        <v>225</v>
      </c>
      <c r="C15" s="136">
        <v>228</v>
      </c>
    </row>
    <row r="17" spans="1:3" s="137" customFormat="1" ht="15" customHeight="1" x14ac:dyDescent="0.2">
      <c r="A17" s="139" t="s">
        <v>119</v>
      </c>
      <c r="B17" s="139"/>
      <c r="C17" s="139"/>
    </row>
    <row r="18" spans="1:3" x14ac:dyDescent="0.2">
      <c r="A18" s="140" t="s">
        <v>120</v>
      </c>
      <c r="B18" s="140"/>
      <c r="C18" s="140"/>
    </row>
    <row r="19" spans="1:3" x14ac:dyDescent="0.2">
      <c r="A19" s="141" t="s">
        <v>108</v>
      </c>
      <c r="B19" s="141"/>
      <c r="C19" s="141"/>
    </row>
    <row r="20" spans="1:3" ht="12" customHeight="1" x14ac:dyDescent="0.2">
      <c r="A20" s="138" t="s">
        <v>173</v>
      </c>
      <c r="B20" s="138"/>
      <c r="C20" s="138"/>
    </row>
    <row r="21" spans="1:3" ht="21.6" customHeight="1" x14ac:dyDescent="0.2">
      <c r="A21" s="141" t="s">
        <v>176</v>
      </c>
      <c r="B21" s="141"/>
      <c r="C21" s="141"/>
    </row>
    <row r="22" spans="1:3" ht="35.25" customHeight="1" x14ac:dyDescent="0.2">
      <c r="A22" s="141" t="s">
        <v>174</v>
      </c>
      <c r="B22" s="141"/>
      <c r="C22" s="141"/>
    </row>
  </sheetData>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F17"/>
  <sheetViews>
    <sheetView showGridLines="0" zoomScale="110" zoomScaleNormal="110" zoomScaleSheetLayoutView="115" workbookViewId="0">
      <selection activeCell="A23" sqref="A23"/>
    </sheetView>
  </sheetViews>
  <sheetFormatPr defaultColWidth="9.140625" defaultRowHeight="12" customHeight="1" x14ac:dyDescent="0.25"/>
  <cols>
    <col min="1" max="1" width="30.7109375" style="142" customWidth="1"/>
    <col min="2" max="6" width="8.28515625" style="142" customWidth="1"/>
    <col min="7" max="16384" width="9.140625" style="142"/>
  </cols>
  <sheetData>
    <row r="2" spans="1:6" ht="12" customHeight="1" x14ac:dyDescent="0.25">
      <c r="A2" s="12" t="s">
        <v>121</v>
      </c>
      <c r="B2" s="13"/>
      <c r="C2" s="13"/>
      <c r="E2" s="143"/>
    </row>
    <row r="3" spans="1:6" ht="11.25" x14ac:dyDescent="0.2">
      <c r="A3" s="144"/>
      <c r="B3" s="145" t="s">
        <v>106</v>
      </c>
      <c r="C3" s="146" t="s">
        <v>122</v>
      </c>
      <c r="D3" s="145" t="s">
        <v>104</v>
      </c>
      <c r="E3" s="145" t="s">
        <v>109</v>
      </c>
      <c r="F3" s="145" t="s">
        <v>110</v>
      </c>
    </row>
    <row r="4" spans="1:6" ht="11.25" x14ac:dyDescent="0.25">
      <c r="A4" s="154" t="s">
        <v>168</v>
      </c>
      <c r="B4" s="154"/>
      <c r="C4" s="154"/>
      <c r="D4" s="154"/>
      <c r="E4" s="154"/>
      <c r="F4" s="154"/>
    </row>
    <row r="5" spans="1:6" ht="11.25" x14ac:dyDescent="0.25">
      <c r="A5" s="147" t="s">
        <v>124</v>
      </c>
      <c r="B5" s="15"/>
      <c r="C5" s="14"/>
      <c r="D5" s="143"/>
      <c r="E5" s="143"/>
      <c r="F5" s="143"/>
    </row>
    <row r="6" spans="1:6" ht="11.25" x14ac:dyDescent="0.2">
      <c r="A6" s="148" t="s">
        <v>84</v>
      </c>
      <c r="B6" s="90">
        <v>40902</v>
      </c>
      <c r="C6" s="91">
        <v>40103</v>
      </c>
      <c r="D6" s="92">
        <v>35517</v>
      </c>
      <c r="E6" s="92">
        <v>35229</v>
      </c>
      <c r="F6" s="92">
        <v>35400</v>
      </c>
    </row>
    <row r="7" spans="1:6" ht="11.25" x14ac:dyDescent="0.2">
      <c r="A7" s="148" t="s">
        <v>101</v>
      </c>
      <c r="B7" s="90">
        <v>3833</v>
      </c>
      <c r="C7" s="91">
        <v>3833</v>
      </c>
      <c r="D7" s="92">
        <v>3833</v>
      </c>
      <c r="E7" s="92">
        <v>3833</v>
      </c>
      <c r="F7" s="92">
        <v>3833</v>
      </c>
    </row>
    <row r="8" spans="1:6" ht="11.25" x14ac:dyDescent="0.2">
      <c r="A8" s="149" t="s">
        <v>123</v>
      </c>
      <c r="B8" s="90">
        <v>4101</v>
      </c>
      <c r="C8" s="91">
        <v>3813</v>
      </c>
      <c r="D8" s="92">
        <v>3409</v>
      </c>
      <c r="E8" s="92">
        <v>2201</v>
      </c>
      <c r="F8" s="92">
        <v>2704</v>
      </c>
    </row>
    <row r="9" spans="1:6" ht="11.25" x14ac:dyDescent="0.2">
      <c r="A9" s="150" t="s">
        <v>85</v>
      </c>
      <c r="B9" s="93">
        <v>48836</v>
      </c>
      <c r="C9" s="94">
        <v>47749</v>
      </c>
      <c r="D9" s="95">
        <v>42759</v>
      </c>
      <c r="E9" s="95">
        <v>41263</v>
      </c>
      <c r="F9" s="95">
        <v>41937</v>
      </c>
    </row>
    <row r="10" spans="1:6" s="152" customFormat="1" ht="11.25" x14ac:dyDescent="0.2">
      <c r="A10" s="151" t="s">
        <v>96</v>
      </c>
      <c r="B10" s="96">
        <v>48836</v>
      </c>
      <c r="C10" s="97">
        <v>47749</v>
      </c>
      <c r="D10" s="98">
        <v>42759</v>
      </c>
      <c r="E10" s="98">
        <v>41263</v>
      </c>
      <c r="F10" s="98">
        <v>41937</v>
      </c>
    </row>
    <row r="11" spans="1:6" s="152" customFormat="1" ht="11.25" x14ac:dyDescent="0.2">
      <c r="A11" s="62" t="s">
        <v>69</v>
      </c>
      <c r="B11" s="99">
        <v>48836</v>
      </c>
      <c r="C11" s="97">
        <v>47749</v>
      </c>
      <c r="D11" s="98">
        <v>42759</v>
      </c>
      <c r="E11" s="98">
        <v>41263</v>
      </c>
      <c r="F11" s="98">
        <v>41937</v>
      </c>
    </row>
    <row r="12" spans="1:6" ht="12" customHeight="1" x14ac:dyDescent="0.25">
      <c r="A12" s="61"/>
      <c r="B12" s="60"/>
      <c r="C12" s="60"/>
      <c r="D12" s="153"/>
      <c r="E12" s="153"/>
      <c r="F12" s="153"/>
    </row>
    <row r="13" spans="1:6" ht="11.25" x14ac:dyDescent="0.2">
      <c r="A13" s="16"/>
      <c r="B13" s="100" t="s">
        <v>105</v>
      </c>
      <c r="C13" s="101" t="s">
        <v>107</v>
      </c>
      <c r="D13" s="143"/>
      <c r="E13" s="143"/>
      <c r="F13" s="143"/>
    </row>
    <row r="14" spans="1:6" ht="11.25" x14ac:dyDescent="0.2">
      <c r="A14" s="17" t="s">
        <v>76</v>
      </c>
      <c r="B14" s="102">
        <v>225</v>
      </c>
      <c r="C14" s="103">
        <v>228</v>
      </c>
      <c r="D14" s="143"/>
      <c r="E14" s="143"/>
      <c r="F14" s="143"/>
    </row>
    <row r="15" spans="1:6" ht="24.95" customHeight="1" x14ac:dyDescent="0.25">
      <c r="A15" s="155" t="s">
        <v>166</v>
      </c>
      <c r="B15" s="155"/>
      <c r="C15" s="155"/>
      <c r="D15" s="155"/>
      <c r="E15" s="155"/>
      <c r="F15" s="155"/>
    </row>
    <row r="16" spans="1:6" ht="24.95" customHeight="1" x14ac:dyDescent="0.25">
      <c r="A16" s="155" t="s">
        <v>177</v>
      </c>
      <c r="B16" s="155"/>
      <c r="C16" s="155"/>
      <c r="D16" s="155"/>
      <c r="E16" s="155"/>
      <c r="F16" s="155"/>
    </row>
    <row r="17" spans="1:6" ht="24.95" customHeight="1" x14ac:dyDescent="0.25">
      <c r="A17" s="155" t="s">
        <v>77</v>
      </c>
      <c r="B17" s="155"/>
      <c r="C17" s="155"/>
      <c r="D17" s="155"/>
      <c r="E17" s="155"/>
      <c r="F17" s="155"/>
    </row>
  </sheetData>
  <phoneticPr fontId="14"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3"/>
  <sheetViews>
    <sheetView showGridLines="0" zoomScale="110" zoomScaleNormal="110" zoomScaleSheetLayoutView="100" workbookViewId="0">
      <selection activeCell="F25" sqref="F25"/>
    </sheetView>
  </sheetViews>
  <sheetFormatPr defaultColWidth="8" defaultRowHeight="12" customHeight="1" x14ac:dyDescent="0.25"/>
  <cols>
    <col min="1" max="1" width="30.7109375" style="18" customWidth="1"/>
    <col min="2" max="6" width="8.28515625" style="18" customWidth="1"/>
    <col min="7" max="16384" width="8" style="18"/>
  </cols>
  <sheetData>
    <row r="1" spans="1:6" ht="12" customHeight="1" x14ac:dyDescent="0.2">
      <c r="A1" s="38"/>
      <c r="B1" s="25"/>
      <c r="C1" s="26"/>
      <c r="D1" s="25"/>
      <c r="E1" s="25"/>
      <c r="F1" s="25"/>
    </row>
    <row r="2" spans="1:6" ht="22.7" customHeight="1" x14ac:dyDescent="0.25">
      <c r="A2" s="38" t="s">
        <v>115</v>
      </c>
      <c r="B2" s="38"/>
      <c r="C2" s="38"/>
      <c r="D2" s="38"/>
      <c r="E2" s="38"/>
      <c r="F2" s="38"/>
    </row>
    <row r="3" spans="1:6" ht="11.25" x14ac:dyDescent="0.2">
      <c r="A3" s="52"/>
      <c r="B3" s="145" t="s">
        <v>106</v>
      </c>
      <c r="C3" s="146" t="s">
        <v>122</v>
      </c>
      <c r="D3" s="145" t="s">
        <v>104</v>
      </c>
      <c r="E3" s="145" t="s">
        <v>109</v>
      </c>
      <c r="F3" s="145" t="s">
        <v>110</v>
      </c>
    </row>
    <row r="4" spans="1:6" ht="11.25" x14ac:dyDescent="0.2">
      <c r="A4" s="40" t="s">
        <v>2</v>
      </c>
      <c r="B4" s="53"/>
      <c r="C4" s="54"/>
      <c r="D4" s="55"/>
      <c r="E4" s="55"/>
      <c r="F4" s="55"/>
    </row>
    <row r="5" spans="1:6" ht="11.25" x14ac:dyDescent="0.2">
      <c r="A5" s="81" t="s">
        <v>3</v>
      </c>
      <c r="B5" s="53">
        <v>28251</v>
      </c>
      <c r="C5" s="105">
        <v>28742</v>
      </c>
      <c r="D5" s="53">
        <v>29197</v>
      </c>
      <c r="E5" s="53">
        <v>28984</v>
      </c>
      <c r="F5" s="53">
        <v>29563</v>
      </c>
    </row>
    <row r="6" spans="1:6" ht="11.25" x14ac:dyDescent="0.2">
      <c r="A6" s="81" t="s">
        <v>13</v>
      </c>
      <c r="B6" s="53">
        <v>14701</v>
      </c>
      <c r="C6" s="105">
        <v>12731</v>
      </c>
      <c r="D6" s="53">
        <v>8057</v>
      </c>
      <c r="E6" s="53">
        <v>9307</v>
      </c>
      <c r="F6" s="53">
        <v>8899</v>
      </c>
    </row>
    <row r="7" spans="1:6" ht="11.25" x14ac:dyDescent="0.2">
      <c r="A7" s="81" t="s">
        <v>100</v>
      </c>
      <c r="B7" s="53">
        <v>4047</v>
      </c>
      <c r="C7" s="105">
        <v>3759</v>
      </c>
      <c r="D7" s="53">
        <v>3355</v>
      </c>
      <c r="E7" s="53">
        <v>2147</v>
      </c>
      <c r="F7" s="53">
        <v>2650</v>
      </c>
    </row>
    <row r="8" spans="1:6" ht="11.25" x14ac:dyDescent="0.2">
      <c r="A8" s="81" t="s">
        <v>4</v>
      </c>
      <c r="B8" s="53">
        <v>66</v>
      </c>
      <c r="C8" s="105">
        <v>41</v>
      </c>
      <c r="D8" s="53">
        <v>19</v>
      </c>
      <c r="E8" s="53">
        <v>3</v>
      </c>
      <c r="F8" s="53">
        <v>3</v>
      </c>
    </row>
    <row r="9" spans="1:6" s="19" customFormat="1" ht="11.25" x14ac:dyDescent="0.2">
      <c r="A9" s="40" t="s">
        <v>5</v>
      </c>
      <c r="B9" s="56">
        <v>47065</v>
      </c>
      <c r="C9" s="57">
        <v>45273</v>
      </c>
      <c r="D9" s="56">
        <v>40628</v>
      </c>
      <c r="E9" s="56">
        <v>40441</v>
      </c>
      <c r="F9" s="56">
        <v>41115</v>
      </c>
    </row>
    <row r="10" spans="1:6" ht="11.25" x14ac:dyDescent="0.2">
      <c r="A10" s="40" t="s">
        <v>6</v>
      </c>
      <c r="B10" s="53"/>
      <c r="C10" s="54"/>
      <c r="D10" s="55"/>
      <c r="E10" s="55"/>
      <c r="F10" s="55"/>
    </row>
    <row r="11" spans="1:6" ht="11.25" x14ac:dyDescent="0.2">
      <c r="A11" s="40" t="s">
        <v>7</v>
      </c>
      <c r="B11" s="53"/>
      <c r="C11" s="54"/>
      <c r="D11" s="55"/>
      <c r="E11" s="55"/>
      <c r="F11" s="55"/>
    </row>
    <row r="12" spans="1:6" ht="11.25" x14ac:dyDescent="0.2">
      <c r="A12" s="41" t="s">
        <v>59</v>
      </c>
      <c r="B12" s="53"/>
      <c r="C12" s="54"/>
      <c r="D12" s="55"/>
      <c r="E12" s="55"/>
      <c r="F12" s="55"/>
    </row>
    <row r="13" spans="1:6" ht="11.25" x14ac:dyDescent="0.2">
      <c r="A13" s="81" t="s">
        <v>8</v>
      </c>
      <c r="B13" s="53">
        <v>3833</v>
      </c>
      <c r="C13" s="54">
        <v>3833</v>
      </c>
      <c r="D13" s="55">
        <v>3833</v>
      </c>
      <c r="E13" s="55">
        <v>3833</v>
      </c>
      <c r="F13" s="55">
        <v>3833</v>
      </c>
    </row>
    <row r="14" spans="1:6" s="19" customFormat="1" ht="11.25" x14ac:dyDescent="0.2">
      <c r="A14" s="41" t="s">
        <v>60</v>
      </c>
      <c r="B14" s="56">
        <v>3833</v>
      </c>
      <c r="C14" s="57">
        <v>3833</v>
      </c>
      <c r="D14" s="56">
        <v>3833</v>
      </c>
      <c r="E14" s="56">
        <v>3833</v>
      </c>
      <c r="F14" s="56">
        <v>3833</v>
      </c>
    </row>
    <row r="15" spans="1:6" ht="11.25" x14ac:dyDescent="0.2">
      <c r="A15" s="41" t="s">
        <v>9</v>
      </c>
      <c r="B15" s="53"/>
      <c r="C15" s="54"/>
      <c r="D15" s="55"/>
      <c r="E15" s="55"/>
      <c r="F15" s="55"/>
    </row>
    <row r="16" spans="1:6" ht="11.25" x14ac:dyDescent="0.2">
      <c r="A16" s="81" t="s">
        <v>1</v>
      </c>
      <c r="B16" s="53">
        <v>54</v>
      </c>
      <c r="C16" s="105">
        <v>54</v>
      </c>
      <c r="D16" s="53">
        <v>54</v>
      </c>
      <c r="E16" s="53">
        <v>54</v>
      </c>
      <c r="F16" s="53">
        <v>54</v>
      </c>
    </row>
    <row r="17" spans="1:6" s="19" customFormat="1" ht="11.25" x14ac:dyDescent="0.2">
      <c r="A17" s="41" t="s">
        <v>10</v>
      </c>
      <c r="B17" s="56">
        <v>54</v>
      </c>
      <c r="C17" s="57">
        <v>54</v>
      </c>
      <c r="D17" s="56">
        <v>54</v>
      </c>
      <c r="E17" s="56">
        <v>54</v>
      </c>
      <c r="F17" s="56">
        <v>54</v>
      </c>
    </row>
    <row r="18" spans="1:6" s="19" customFormat="1" ht="11.25" x14ac:dyDescent="0.2">
      <c r="A18" s="40" t="s">
        <v>11</v>
      </c>
      <c r="B18" s="56">
        <v>3887</v>
      </c>
      <c r="C18" s="57">
        <v>3887</v>
      </c>
      <c r="D18" s="56">
        <v>3887</v>
      </c>
      <c r="E18" s="56">
        <v>3887</v>
      </c>
      <c r="F18" s="56">
        <v>3887</v>
      </c>
    </row>
    <row r="19" spans="1:6" s="19" customFormat="1" ht="15" customHeight="1" x14ac:dyDescent="0.2">
      <c r="A19" s="156" t="s">
        <v>126</v>
      </c>
      <c r="B19" s="42">
        <v>-43178</v>
      </c>
      <c r="C19" s="43">
        <v>-41386</v>
      </c>
      <c r="D19" s="42">
        <v>-36741</v>
      </c>
      <c r="E19" s="42">
        <v>-36554</v>
      </c>
      <c r="F19" s="42">
        <v>-37228</v>
      </c>
    </row>
    <row r="20" spans="1:6" ht="11.25" x14ac:dyDescent="0.2">
      <c r="A20" s="81" t="s">
        <v>125</v>
      </c>
      <c r="B20" s="58">
        <v>40902</v>
      </c>
      <c r="C20" s="106">
        <v>40103</v>
      </c>
      <c r="D20" s="58">
        <v>35517</v>
      </c>
      <c r="E20" s="58">
        <v>35229</v>
      </c>
      <c r="F20" s="58">
        <v>35400</v>
      </c>
    </row>
    <row r="21" spans="1:6" s="19" customFormat="1" ht="11.25" x14ac:dyDescent="0.2">
      <c r="A21" s="41" t="s">
        <v>127</v>
      </c>
      <c r="B21" s="42">
        <v>-2276</v>
      </c>
      <c r="C21" s="43">
        <v>-1283</v>
      </c>
      <c r="D21" s="42">
        <v>-1224</v>
      </c>
      <c r="E21" s="42">
        <v>-1325</v>
      </c>
      <c r="F21" s="42">
        <v>-1828</v>
      </c>
    </row>
    <row r="22" spans="1:6" s="19" customFormat="1" ht="11.25" x14ac:dyDescent="0.2">
      <c r="A22" s="40" t="s">
        <v>71</v>
      </c>
      <c r="B22" s="56">
        <v>-2276</v>
      </c>
      <c r="C22" s="57">
        <v>-1283</v>
      </c>
      <c r="D22" s="56">
        <v>-1224</v>
      </c>
      <c r="E22" s="56">
        <v>-1325</v>
      </c>
      <c r="F22" s="56">
        <v>-1828</v>
      </c>
    </row>
    <row r="23" spans="1:6" s="19" customFormat="1" ht="11.25" x14ac:dyDescent="0.2">
      <c r="A23" s="157" t="s">
        <v>128</v>
      </c>
      <c r="B23" s="42">
        <v>-2276</v>
      </c>
      <c r="C23" s="43">
        <v>-1283</v>
      </c>
      <c r="D23" s="42">
        <v>-1224</v>
      </c>
      <c r="E23" s="42">
        <v>-1325</v>
      </c>
      <c r="F23" s="42">
        <v>-1828</v>
      </c>
    </row>
    <row r="24" spans="1:6" ht="11.25" x14ac:dyDescent="0.2">
      <c r="A24" s="24" t="s">
        <v>75</v>
      </c>
      <c r="B24" s="6"/>
      <c r="C24" s="7"/>
      <c r="D24" s="6"/>
      <c r="E24" s="6"/>
      <c r="F24" s="6"/>
    </row>
    <row r="25" spans="1:6" ht="11.25" x14ac:dyDescent="0.2">
      <c r="A25" s="158"/>
      <c r="B25" s="145" t="s">
        <v>106</v>
      </c>
      <c r="C25" s="146" t="s">
        <v>122</v>
      </c>
      <c r="D25" s="145" t="s">
        <v>104</v>
      </c>
      <c r="E25" s="145" t="s">
        <v>109</v>
      </c>
      <c r="F25" s="145" t="s">
        <v>110</v>
      </c>
    </row>
    <row r="26" spans="1:6" s="19" customFormat="1" ht="24.95" customHeight="1" x14ac:dyDescent="0.2">
      <c r="A26" s="159" t="s">
        <v>134</v>
      </c>
      <c r="B26" s="82">
        <v>-2276</v>
      </c>
      <c r="C26" s="83">
        <v>-1283</v>
      </c>
      <c r="D26" s="82">
        <v>-1224</v>
      </c>
      <c r="E26" s="82">
        <v>-1325</v>
      </c>
      <c r="F26" s="82">
        <v>-1828</v>
      </c>
    </row>
    <row r="27" spans="1:6" ht="11.25" x14ac:dyDescent="0.2">
      <c r="A27" s="160" t="s">
        <v>133</v>
      </c>
      <c r="B27" s="6">
        <v>1300</v>
      </c>
      <c r="C27" s="104">
        <v>1300</v>
      </c>
      <c r="D27" s="6">
        <v>1300</v>
      </c>
      <c r="E27" s="6">
        <v>1300</v>
      </c>
      <c r="F27" s="6">
        <v>1300</v>
      </c>
    </row>
    <row r="28" spans="1:6" ht="11.25" x14ac:dyDescent="0.2">
      <c r="A28" s="160" t="s">
        <v>129</v>
      </c>
      <c r="B28" s="6">
        <v>2747</v>
      </c>
      <c r="C28" s="104">
        <v>2459</v>
      </c>
      <c r="D28" s="6">
        <v>2055</v>
      </c>
      <c r="E28" s="6">
        <v>847</v>
      </c>
      <c r="F28" s="6">
        <v>1350</v>
      </c>
    </row>
    <row r="29" spans="1:6" ht="11.25" x14ac:dyDescent="0.2">
      <c r="A29" s="160" t="s">
        <v>114</v>
      </c>
      <c r="B29" s="6">
        <v>2674</v>
      </c>
      <c r="C29" s="104">
        <v>2476</v>
      </c>
      <c r="D29" s="6">
        <v>2131</v>
      </c>
      <c r="E29" s="6">
        <v>822</v>
      </c>
      <c r="F29" s="6">
        <v>822</v>
      </c>
    </row>
    <row r="30" spans="1:6" s="19" customFormat="1" ht="11.25" x14ac:dyDescent="0.2">
      <c r="A30" s="161" t="s">
        <v>130</v>
      </c>
      <c r="B30" s="162">
        <v>-903</v>
      </c>
      <c r="C30" s="163">
        <v>0</v>
      </c>
      <c r="D30" s="162">
        <v>0</v>
      </c>
      <c r="E30" s="162">
        <v>0</v>
      </c>
      <c r="F30" s="162">
        <v>0</v>
      </c>
    </row>
    <row r="31" spans="1:6" ht="12" customHeight="1" x14ac:dyDescent="0.25">
      <c r="A31" s="164" t="s">
        <v>80</v>
      </c>
      <c r="B31" s="164"/>
      <c r="C31" s="164"/>
      <c r="D31" s="164"/>
      <c r="E31" s="164"/>
      <c r="F31" s="164"/>
    </row>
    <row r="32" spans="1:6" ht="56.65" customHeight="1" x14ac:dyDescent="0.25">
      <c r="A32" s="165" t="s">
        <v>132</v>
      </c>
      <c r="B32" s="165"/>
      <c r="C32" s="165"/>
      <c r="D32" s="165"/>
      <c r="E32" s="165"/>
      <c r="F32" s="165"/>
    </row>
    <row r="33" spans="1:6" s="79" customFormat="1" ht="11.25" x14ac:dyDescent="0.25">
      <c r="A33" s="77" t="s">
        <v>131</v>
      </c>
      <c r="B33" s="77"/>
      <c r="C33" s="77"/>
      <c r="D33" s="77"/>
      <c r="E33" s="77"/>
      <c r="F33" s="77"/>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39"/>
  <sheetViews>
    <sheetView showGridLines="0" zoomScale="110" zoomScaleNormal="110" zoomScaleSheetLayoutView="100" workbookViewId="0">
      <selection activeCell="C25" sqref="C25"/>
    </sheetView>
  </sheetViews>
  <sheetFormatPr defaultColWidth="8" defaultRowHeight="12" customHeight="1" x14ac:dyDescent="0.25"/>
  <cols>
    <col min="1" max="1" width="30.7109375" style="45" customWidth="1"/>
    <col min="2" max="6" width="8.28515625" style="45" customWidth="1"/>
    <col min="7" max="16384" width="8" style="45"/>
  </cols>
  <sheetData>
    <row r="1" spans="1:6" ht="11.25" x14ac:dyDescent="0.2">
      <c r="A1" s="166" t="s">
        <v>81</v>
      </c>
    </row>
    <row r="2" spans="1:6" ht="11.1" customHeight="1" x14ac:dyDescent="0.25">
      <c r="A2" s="44"/>
    </row>
    <row r="3" spans="1:6" s="167" customFormat="1" ht="12.75" x14ac:dyDescent="0.2">
      <c r="A3" s="52"/>
      <c r="B3" s="145" t="s">
        <v>106</v>
      </c>
      <c r="C3" s="146" t="s">
        <v>122</v>
      </c>
      <c r="D3" s="145" t="s">
        <v>104</v>
      </c>
      <c r="E3" s="145" t="s">
        <v>109</v>
      </c>
      <c r="F3" s="145" t="s">
        <v>110</v>
      </c>
    </row>
    <row r="4" spans="1:6" ht="11.25" x14ac:dyDescent="0.25">
      <c r="A4" s="2" t="s">
        <v>14</v>
      </c>
      <c r="B4" s="1"/>
      <c r="C4" s="5"/>
      <c r="D4" s="1"/>
      <c r="E4" s="1"/>
      <c r="F4" s="1"/>
    </row>
    <row r="5" spans="1:6" ht="11.25" x14ac:dyDescent="0.25">
      <c r="A5" s="2" t="s">
        <v>15</v>
      </c>
      <c r="B5" s="1"/>
      <c r="C5" s="5"/>
      <c r="D5" s="1"/>
      <c r="E5" s="1"/>
      <c r="F5" s="1"/>
    </row>
    <row r="6" spans="1:6" ht="11.25" x14ac:dyDescent="0.25">
      <c r="A6" s="168" t="s">
        <v>61</v>
      </c>
      <c r="B6" s="1">
        <v>259</v>
      </c>
      <c r="C6" s="5">
        <v>259</v>
      </c>
      <c r="D6" s="1">
        <v>259</v>
      </c>
      <c r="E6" s="1">
        <v>259</v>
      </c>
      <c r="F6" s="1">
        <v>259</v>
      </c>
    </row>
    <row r="7" spans="1:6" ht="11.25" x14ac:dyDescent="0.25">
      <c r="A7" s="169" t="s">
        <v>51</v>
      </c>
      <c r="B7" s="1">
        <v>12870</v>
      </c>
      <c r="C7" s="5">
        <v>11452</v>
      </c>
      <c r="D7" s="1">
        <v>10681</v>
      </c>
      <c r="E7" s="1">
        <v>10948</v>
      </c>
      <c r="F7" s="1">
        <v>10992</v>
      </c>
    </row>
    <row r="8" spans="1:6" s="46" customFormat="1" ht="11.25" x14ac:dyDescent="0.25">
      <c r="A8" s="47" t="s">
        <v>16</v>
      </c>
      <c r="B8" s="27">
        <v>13129</v>
      </c>
      <c r="C8" s="28">
        <v>11711</v>
      </c>
      <c r="D8" s="27">
        <v>10940</v>
      </c>
      <c r="E8" s="27">
        <v>11207</v>
      </c>
      <c r="F8" s="27">
        <v>11251</v>
      </c>
    </row>
    <row r="9" spans="1:6" ht="11.25" x14ac:dyDescent="0.25">
      <c r="A9" s="2" t="s">
        <v>17</v>
      </c>
      <c r="B9" s="1"/>
      <c r="C9" s="5"/>
      <c r="D9" s="1"/>
      <c r="E9" s="1"/>
      <c r="F9" s="1"/>
    </row>
    <row r="10" spans="1:6" ht="11.25" x14ac:dyDescent="0.25">
      <c r="A10" s="168" t="s">
        <v>169</v>
      </c>
      <c r="B10" s="1">
        <v>8147</v>
      </c>
      <c r="C10" s="5">
        <v>6483</v>
      </c>
      <c r="D10" s="1">
        <v>4000</v>
      </c>
      <c r="E10" s="1">
        <v>2582</v>
      </c>
      <c r="F10" s="1">
        <v>8098</v>
      </c>
    </row>
    <row r="11" spans="1:6" ht="11.25" x14ac:dyDescent="0.25">
      <c r="A11" s="168" t="s">
        <v>58</v>
      </c>
      <c r="B11" s="1">
        <v>1325</v>
      </c>
      <c r="C11" s="5">
        <v>1200</v>
      </c>
      <c r="D11" s="1">
        <v>1326</v>
      </c>
      <c r="E11" s="1">
        <v>1456</v>
      </c>
      <c r="F11" s="1">
        <v>1277</v>
      </c>
    </row>
    <row r="12" spans="1:6" ht="11.25" x14ac:dyDescent="0.25">
      <c r="A12" s="168" t="s">
        <v>18</v>
      </c>
      <c r="B12" s="1">
        <v>914</v>
      </c>
      <c r="C12" s="5">
        <v>739</v>
      </c>
      <c r="D12" s="1">
        <v>564</v>
      </c>
      <c r="E12" s="1">
        <v>390</v>
      </c>
      <c r="F12" s="1">
        <v>190</v>
      </c>
    </row>
    <row r="13" spans="1:6" ht="11.25" x14ac:dyDescent="0.25">
      <c r="A13" s="168" t="s">
        <v>63</v>
      </c>
      <c r="B13" s="1">
        <v>539</v>
      </c>
      <c r="C13" s="5">
        <v>539</v>
      </c>
      <c r="D13" s="1">
        <v>539</v>
      </c>
      <c r="E13" s="1">
        <v>539</v>
      </c>
      <c r="F13" s="1">
        <v>539</v>
      </c>
    </row>
    <row r="14" spans="1:6" s="46" customFormat="1" ht="11.25" x14ac:dyDescent="0.25">
      <c r="A14" s="2" t="s">
        <v>19</v>
      </c>
      <c r="B14" s="27">
        <v>10925</v>
      </c>
      <c r="C14" s="28">
        <v>8961</v>
      </c>
      <c r="D14" s="27">
        <v>6429</v>
      </c>
      <c r="E14" s="27">
        <v>4967</v>
      </c>
      <c r="F14" s="27">
        <v>10104</v>
      </c>
    </row>
    <row r="15" spans="1:6" s="44" customFormat="1" ht="11.25" x14ac:dyDescent="0.25">
      <c r="A15" s="47" t="s">
        <v>20</v>
      </c>
      <c r="B15" s="27">
        <v>24054</v>
      </c>
      <c r="C15" s="28">
        <v>20672</v>
      </c>
      <c r="D15" s="27">
        <v>17369</v>
      </c>
      <c r="E15" s="27">
        <v>16174</v>
      </c>
      <c r="F15" s="27">
        <v>21355</v>
      </c>
    </row>
    <row r="16" spans="1:6" ht="11.25" x14ac:dyDescent="0.25">
      <c r="A16" s="3" t="s">
        <v>21</v>
      </c>
      <c r="B16" s="1"/>
      <c r="C16" s="5"/>
      <c r="D16" s="1"/>
      <c r="E16" s="1"/>
      <c r="F16" s="1"/>
    </row>
    <row r="17" spans="1:6" ht="11.25" x14ac:dyDescent="0.25">
      <c r="A17" s="2" t="s">
        <v>26</v>
      </c>
      <c r="B17" s="1"/>
      <c r="C17" s="5"/>
      <c r="D17" s="1"/>
      <c r="E17" s="1"/>
      <c r="F17" s="1"/>
    </row>
    <row r="18" spans="1:6" ht="11.25" x14ac:dyDescent="0.25">
      <c r="A18" s="170" t="s">
        <v>13</v>
      </c>
      <c r="B18" s="1">
        <v>1528</v>
      </c>
      <c r="C18" s="5">
        <v>1329</v>
      </c>
      <c r="D18" s="1">
        <v>817</v>
      </c>
      <c r="E18" s="1">
        <v>1084</v>
      </c>
      <c r="F18" s="1">
        <v>1128</v>
      </c>
    </row>
    <row r="19" spans="1:6" ht="11.25" x14ac:dyDescent="0.25">
      <c r="A19" s="171" t="s">
        <v>64</v>
      </c>
      <c r="B19" s="1">
        <v>532</v>
      </c>
      <c r="C19" s="5">
        <v>532</v>
      </c>
      <c r="D19" s="1">
        <v>532</v>
      </c>
      <c r="E19" s="1">
        <v>532</v>
      </c>
      <c r="F19" s="1">
        <v>532</v>
      </c>
    </row>
    <row r="20" spans="1:6" s="46" customFormat="1" ht="11.25" x14ac:dyDescent="0.25">
      <c r="A20" s="3" t="s">
        <v>27</v>
      </c>
      <c r="B20" s="27">
        <v>2060</v>
      </c>
      <c r="C20" s="28">
        <v>1861</v>
      </c>
      <c r="D20" s="27">
        <v>1349</v>
      </c>
      <c r="E20" s="27">
        <v>1616</v>
      </c>
      <c r="F20" s="27">
        <v>1660</v>
      </c>
    </row>
    <row r="21" spans="1:6" ht="11.25" x14ac:dyDescent="0.25">
      <c r="A21" s="3" t="s">
        <v>136</v>
      </c>
      <c r="B21" s="1"/>
      <c r="C21" s="5"/>
      <c r="D21" s="1"/>
      <c r="E21" s="1"/>
      <c r="F21" s="1"/>
    </row>
    <row r="22" spans="1:6" ht="11.25" x14ac:dyDescent="0.25">
      <c r="A22" s="170" t="s">
        <v>22</v>
      </c>
      <c r="B22" s="1">
        <v>5841</v>
      </c>
      <c r="C22" s="5">
        <v>3365</v>
      </c>
      <c r="D22" s="1">
        <v>1234</v>
      </c>
      <c r="E22" s="1">
        <v>415</v>
      </c>
      <c r="F22" s="1">
        <v>6560</v>
      </c>
    </row>
    <row r="23" spans="1:6" s="46" customFormat="1" ht="11.25" x14ac:dyDescent="0.25">
      <c r="A23" s="3" t="s">
        <v>135</v>
      </c>
      <c r="B23" s="27">
        <v>5841</v>
      </c>
      <c r="C23" s="28">
        <v>3365</v>
      </c>
      <c r="D23" s="27">
        <v>1234</v>
      </c>
      <c r="E23" s="27">
        <v>415</v>
      </c>
      <c r="F23" s="27">
        <v>6560</v>
      </c>
    </row>
    <row r="24" spans="1:6" ht="11.25" x14ac:dyDescent="0.25">
      <c r="A24" s="3" t="s">
        <v>23</v>
      </c>
      <c r="B24" s="1"/>
      <c r="C24" s="5"/>
      <c r="D24" s="1"/>
      <c r="E24" s="1"/>
      <c r="F24" s="1"/>
    </row>
    <row r="25" spans="1:6" ht="11.25" x14ac:dyDescent="0.25">
      <c r="A25" s="171" t="s">
        <v>55</v>
      </c>
      <c r="B25" s="1">
        <v>8192</v>
      </c>
      <c r="C25" s="5">
        <v>7970</v>
      </c>
      <c r="D25" s="1">
        <v>7711</v>
      </c>
      <c r="E25" s="1">
        <v>7711</v>
      </c>
      <c r="F25" s="1">
        <v>7711</v>
      </c>
    </row>
    <row r="26" spans="1:6" ht="11.25" x14ac:dyDescent="0.25">
      <c r="A26" s="171" t="s">
        <v>65</v>
      </c>
      <c r="B26" s="1">
        <v>244</v>
      </c>
      <c r="C26" s="5">
        <v>208</v>
      </c>
      <c r="D26" s="1">
        <v>193</v>
      </c>
      <c r="E26" s="1">
        <v>31</v>
      </c>
      <c r="F26" s="1">
        <v>1</v>
      </c>
    </row>
    <row r="27" spans="1:6" s="46" customFormat="1" ht="11.25" x14ac:dyDescent="0.25">
      <c r="A27" s="3" t="s">
        <v>25</v>
      </c>
      <c r="B27" s="27">
        <v>8436</v>
      </c>
      <c r="C27" s="28">
        <v>8178</v>
      </c>
      <c r="D27" s="27">
        <v>7904</v>
      </c>
      <c r="E27" s="27">
        <v>7742</v>
      </c>
      <c r="F27" s="27">
        <v>7712</v>
      </c>
    </row>
    <row r="28" spans="1:6" ht="11.25" x14ac:dyDescent="0.25">
      <c r="A28" s="171" t="s">
        <v>89</v>
      </c>
      <c r="B28" s="1"/>
      <c r="C28" s="5"/>
      <c r="D28" s="1"/>
      <c r="E28" s="1"/>
      <c r="F28" s="1"/>
    </row>
    <row r="29" spans="1:6" s="44" customFormat="1" ht="11.25" x14ac:dyDescent="0.25">
      <c r="A29" s="3" t="s">
        <v>28</v>
      </c>
      <c r="B29" s="29">
        <v>16337</v>
      </c>
      <c r="C29" s="30">
        <v>13404</v>
      </c>
      <c r="D29" s="29">
        <v>10487</v>
      </c>
      <c r="E29" s="29">
        <v>9773</v>
      </c>
      <c r="F29" s="29">
        <v>15932</v>
      </c>
    </row>
    <row r="30" spans="1:6" s="44" customFormat="1" ht="11.25" x14ac:dyDescent="0.25">
      <c r="A30" s="4" t="s">
        <v>29</v>
      </c>
      <c r="B30" s="48">
        <v>7717</v>
      </c>
      <c r="C30" s="49">
        <v>7268</v>
      </c>
      <c r="D30" s="48">
        <v>6882</v>
      </c>
      <c r="E30" s="48">
        <v>6401</v>
      </c>
      <c r="F30" s="48">
        <v>5423</v>
      </c>
    </row>
    <row r="31" spans="1:6" ht="11.25" x14ac:dyDescent="0.25">
      <c r="A31" s="20" t="s">
        <v>139</v>
      </c>
      <c r="B31" s="9"/>
      <c r="C31" s="10"/>
      <c r="D31" s="9"/>
      <c r="E31" s="9"/>
      <c r="F31" s="9"/>
    </row>
    <row r="32" spans="1:6" ht="11.25" x14ac:dyDescent="0.25">
      <c r="A32" s="20" t="s">
        <v>30</v>
      </c>
      <c r="B32" s="9"/>
      <c r="C32" s="10"/>
      <c r="D32" s="9"/>
      <c r="E32" s="9"/>
      <c r="F32" s="9"/>
    </row>
    <row r="33" spans="1:6" ht="11.25" x14ac:dyDescent="0.25">
      <c r="A33" s="107" t="s">
        <v>31</v>
      </c>
      <c r="B33" s="9">
        <v>13521</v>
      </c>
      <c r="C33" s="10">
        <v>14355</v>
      </c>
      <c r="D33" s="9">
        <v>15193</v>
      </c>
      <c r="E33" s="9">
        <v>16037</v>
      </c>
      <c r="F33" s="9">
        <v>16887</v>
      </c>
    </row>
    <row r="34" spans="1:6" ht="11.25" x14ac:dyDescent="0.25">
      <c r="A34" s="107" t="s">
        <v>32</v>
      </c>
      <c r="B34" s="9">
        <v>1314</v>
      </c>
      <c r="C34" s="10">
        <v>1314</v>
      </c>
      <c r="D34" s="9">
        <v>1314</v>
      </c>
      <c r="E34" s="9">
        <v>1314</v>
      </c>
      <c r="F34" s="9">
        <v>1314</v>
      </c>
    </row>
    <row r="35" spans="1:6" ht="11.25" x14ac:dyDescent="0.25">
      <c r="A35" s="170" t="s">
        <v>137</v>
      </c>
      <c r="B35" s="9">
        <v>-7118</v>
      </c>
      <c r="C35" s="10">
        <v>-8401</v>
      </c>
      <c r="D35" s="9">
        <v>-9625</v>
      </c>
      <c r="E35" s="9">
        <v>-10950</v>
      </c>
      <c r="F35" s="9">
        <v>-12778</v>
      </c>
    </row>
    <row r="36" spans="1:6" ht="11.25" x14ac:dyDescent="0.25">
      <c r="A36" s="20" t="s">
        <v>33</v>
      </c>
      <c r="B36" s="22">
        <v>7717</v>
      </c>
      <c r="C36" s="31">
        <v>7268</v>
      </c>
      <c r="D36" s="22">
        <v>6882</v>
      </c>
      <c r="E36" s="22">
        <v>6401</v>
      </c>
      <c r="F36" s="22">
        <v>5423</v>
      </c>
    </row>
    <row r="37" spans="1:6" ht="11.25" x14ac:dyDescent="0.25">
      <c r="A37" s="50" t="s">
        <v>88</v>
      </c>
      <c r="B37" s="23">
        <v>7717</v>
      </c>
      <c r="C37" s="32">
        <v>7268</v>
      </c>
      <c r="D37" s="23">
        <v>6882</v>
      </c>
      <c r="E37" s="23">
        <v>6401</v>
      </c>
      <c r="F37" s="23">
        <v>5423</v>
      </c>
    </row>
    <row r="38" spans="1:6" ht="12" customHeight="1" x14ac:dyDescent="0.2">
      <c r="A38" s="172" t="s">
        <v>79</v>
      </c>
      <c r="B38" s="172"/>
      <c r="C38" s="172"/>
      <c r="D38" s="35"/>
      <c r="E38" s="35"/>
      <c r="F38" s="35"/>
    </row>
    <row r="39" spans="1:6" ht="12" customHeight="1" x14ac:dyDescent="0.25">
      <c r="A39" s="35" t="s">
        <v>138</v>
      </c>
      <c r="B39" s="35"/>
      <c r="C39" s="35"/>
      <c r="D39" s="35"/>
      <c r="E39" s="35"/>
      <c r="F39" s="35"/>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E16"/>
  <sheetViews>
    <sheetView showGridLines="0" zoomScale="110" zoomScaleNormal="110" zoomScaleSheetLayoutView="100" workbookViewId="0">
      <selection activeCell="G30" sqref="G30"/>
    </sheetView>
  </sheetViews>
  <sheetFormatPr defaultColWidth="8" defaultRowHeight="12" customHeight="1" x14ac:dyDescent="0.25"/>
  <cols>
    <col min="1" max="1" width="30.7109375" style="18" customWidth="1"/>
    <col min="2" max="2" width="8.28515625" style="51" customWidth="1"/>
    <col min="3" max="4" width="9.7109375" style="51" customWidth="1"/>
    <col min="5" max="5" width="8.28515625" style="51" customWidth="1"/>
    <col min="6" max="16384" width="8" style="18"/>
  </cols>
  <sheetData>
    <row r="1" spans="1:5" ht="22.15" customHeight="1" x14ac:dyDescent="0.25">
      <c r="A1" s="19" t="s">
        <v>140</v>
      </c>
      <c r="B1" s="19"/>
      <c r="C1" s="19"/>
      <c r="D1" s="19"/>
      <c r="E1" s="19"/>
    </row>
    <row r="2" spans="1:5" ht="12" customHeight="1" x14ac:dyDescent="0.25">
      <c r="A2" s="19"/>
    </row>
    <row r="3" spans="1:5" s="36" customFormat="1" ht="50.1" customHeight="1" x14ac:dyDescent="0.2">
      <c r="A3" s="59"/>
      <c r="B3" s="173" t="s">
        <v>141</v>
      </c>
      <c r="C3" s="173" t="s">
        <v>90</v>
      </c>
      <c r="D3" s="173" t="s">
        <v>91</v>
      </c>
      <c r="E3" s="173" t="s">
        <v>142</v>
      </c>
    </row>
    <row r="4" spans="1:5" s="51" customFormat="1" ht="11.25" x14ac:dyDescent="0.25">
      <c r="A4" s="78" t="s">
        <v>111</v>
      </c>
      <c r="B4" s="9"/>
      <c r="C4" s="9"/>
      <c r="D4" s="9"/>
      <c r="E4" s="9"/>
    </row>
    <row r="5" spans="1:5" ht="11.25" x14ac:dyDescent="0.25">
      <c r="A5" s="174" t="s">
        <v>92</v>
      </c>
      <c r="B5" s="88">
        <v>-7118</v>
      </c>
      <c r="C5" s="9">
        <v>1314</v>
      </c>
      <c r="D5" s="9">
        <v>13521</v>
      </c>
      <c r="E5" s="9">
        <f>SUM(B5:D5)</f>
        <v>7717</v>
      </c>
    </row>
    <row r="6" spans="1:5" s="37" customFormat="1" ht="11.25" x14ac:dyDescent="0.25">
      <c r="A6" s="78" t="s">
        <v>41</v>
      </c>
      <c r="B6" s="22">
        <f>B5</f>
        <v>-7118</v>
      </c>
      <c r="C6" s="22">
        <f t="shared" ref="C6:E6" si="0">C5</f>
        <v>1314</v>
      </c>
      <c r="D6" s="22">
        <f t="shared" si="0"/>
        <v>13521</v>
      </c>
      <c r="E6" s="22">
        <f t="shared" si="0"/>
        <v>7717</v>
      </c>
    </row>
    <row r="7" spans="1:5" ht="11.25" x14ac:dyDescent="0.25">
      <c r="A7" s="39" t="s">
        <v>54</v>
      </c>
      <c r="B7" s="9"/>
      <c r="C7" s="9"/>
      <c r="D7" s="9"/>
      <c r="E7" s="9"/>
    </row>
    <row r="8" spans="1:5" ht="11.25" x14ac:dyDescent="0.25">
      <c r="A8" s="174" t="s">
        <v>62</v>
      </c>
      <c r="B8" s="9"/>
      <c r="C8" s="9"/>
      <c r="D8" s="9"/>
      <c r="E8" s="9">
        <f>SUM(B8:D8)</f>
        <v>0</v>
      </c>
    </row>
    <row r="9" spans="1:5" ht="11.25" x14ac:dyDescent="0.25">
      <c r="A9" s="169" t="s">
        <v>78</v>
      </c>
      <c r="B9" s="9">
        <v>-1283</v>
      </c>
      <c r="C9" s="9"/>
      <c r="D9" s="9"/>
      <c r="E9" s="9">
        <f>SUM(B9:D9)</f>
        <v>-1283</v>
      </c>
    </row>
    <row r="10" spans="1:5" s="37" customFormat="1" ht="11.25" x14ac:dyDescent="0.25">
      <c r="A10" s="78" t="s">
        <v>12</v>
      </c>
      <c r="B10" s="22">
        <f>B8+B9</f>
        <v>-1283</v>
      </c>
      <c r="C10" s="22">
        <f>C8+C9</f>
        <v>0</v>
      </c>
      <c r="D10" s="22">
        <f>D8+D9</f>
        <v>0</v>
      </c>
      <c r="E10" s="22">
        <f>SUM(B10:D10)</f>
        <v>-1283</v>
      </c>
    </row>
    <row r="11" spans="1:5" ht="11.25" x14ac:dyDescent="0.25">
      <c r="A11" s="39" t="s">
        <v>42</v>
      </c>
      <c r="B11" s="9"/>
      <c r="C11" s="9"/>
      <c r="D11" s="9"/>
      <c r="E11" s="9"/>
    </row>
    <row r="12" spans="1:5" ht="12" customHeight="1" x14ac:dyDescent="0.25">
      <c r="A12" s="78" t="s">
        <v>57</v>
      </c>
      <c r="B12" s="9"/>
      <c r="C12" s="9"/>
      <c r="D12" s="9"/>
      <c r="E12" s="9"/>
    </row>
    <row r="13" spans="1:5" s="176" customFormat="1" ht="12" customHeight="1" x14ac:dyDescent="0.25">
      <c r="A13" s="175" t="s">
        <v>143</v>
      </c>
      <c r="B13" s="11"/>
      <c r="C13" s="11"/>
      <c r="D13" s="11">
        <v>834</v>
      </c>
      <c r="E13" s="11">
        <f>SUM(B13:D13)</f>
        <v>834</v>
      </c>
    </row>
    <row r="14" spans="1:5" s="37" customFormat="1" ht="11.25" x14ac:dyDescent="0.2">
      <c r="A14" s="38" t="s">
        <v>144</v>
      </c>
      <c r="B14" s="84">
        <f>SUM(B12:B13)</f>
        <v>0</v>
      </c>
      <c r="C14" s="84">
        <f>SUM(C12:C13)</f>
        <v>0</v>
      </c>
      <c r="D14" s="84">
        <f>SUM(D12:D13)</f>
        <v>834</v>
      </c>
      <c r="E14" s="84">
        <f>SUM(B14:D14)</f>
        <v>834</v>
      </c>
    </row>
    <row r="15" spans="1:5" s="19" customFormat="1" ht="11.25" x14ac:dyDescent="0.2">
      <c r="A15" s="177" t="s">
        <v>145</v>
      </c>
      <c r="B15" s="89">
        <f>B10+B6+B14</f>
        <v>-8401</v>
      </c>
      <c r="C15" s="89">
        <f t="shared" ref="C15:D15" si="1">C10+C6+C14</f>
        <v>1314</v>
      </c>
      <c r="D15" s="89">
        <f t="shared" si="1"/>
        <v>14355</v>
      </c>
      <c r="E15" s="64">
        <f>E14+E10+E6</f>
        <v>7268</v>
      </c>
    </row>
    <row r="16" spans="1:5" ht="12" customHeight="1" x14ac:dyDescent="0.25">
      <c r="A16" s="35" t="s">
        <v>79</v>
      </c>
      <c r="B16" s="35"/>
      <c r="C16" s="35"/>
      <c r="D16" s="35"/>
      <c r="E16" s="35"/>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31"/>
  <sheetViews>
    <sheetView showGridLines="0" tabSelected="1" zoomScale="110" zoomScaleNormal="110" zoomScaleSheetLayoutView="100" workbookViewId="0">
      <selection activeCell="A39" sqref="A39"/>
    </sheetView>
  </sheetViews>
  <sheetFormatPr defaultColWidth="8" defaultRowHeight="12" customHeight="1" x14ac:dyDescent="0.25"/>
  <cols>
    <col min="1" max="1" width="30.7109375" style="18" customWidth="1"/>
    <col min="2" max="6" width="8.28515625" style="18" customWidth="1"/>
    <col min="7" max="16384" width="8" style="18"/>
  </cols>
  <sheetData>
    <row r="1" spans="1:6" ht="11.25" x14ac:dyDescent="0.25">
      <c r="A1" s="19" t="s">
        <v>82</v>
      </c>
    </row>
    <row r="2" spans="1:6" ht="12" customHeight="1" x14ac:dyDescent="0.25">
      <c r="A2" s="19"/>
    </row>
    <row r="3" spans="1:6" ht="11.25" x14ac:dyDescent="0.2">
      <c r="A3" s="52"/>
      <c r="B3" s="145" t="s">
        <v>106</v>
      </c>
      <c r="C3" s="146" t="s">
        <v>122</v>
      </c>
      <c r="D3" s="145" t="s">
        <v>104</v>
      </c>
      <c r="E3" s="145" t="s">
        <v>109</v>
      </c>
      <c r="F3" s="145" t="s">
        <v>110</v>
      </c>
    </row>
    <row r="4" spans="1:6" ht="11.25" x14ac:dyDescent="0.25">
      <c r="A4" s="20" t="s">
        <v>34</v>
      </c>
      <c r="B4" s="9"/>
      <c r="C4" s="10"/>
      <c r="D4" s="9"/>
      <c r="E4" s="9"/>
      <c r="F4" s="9"/>
    </row>
    <row r="5" spans="1:6" ht="11.25" x14ac:dyDescent="0.25">
      <c r="A5" s="21" t="s">
        <v>35</v>
      </c>
      <c r="B5" s="9"/>
      <c r="C5" s="10"/>
      <c r="D5" s="9"/>
      <c r="E5" s="9"/>
      <c r="F5" s="9"/>
    </row>
    <row r="6" spans="1:6" ht="11.25" x14ac:dyDescent="0.2">
      <c r="A6" s="107" t="s">
        <v>0</v>
      </c>
      <c r="B6" s="108">
        <v>42468</v>
      </c>
      <c r="C6" s="109">
        <v>41557</v>
      </c>
      <c r="D6" s="108">
        <v>36303</v>
      </c>
      <c r="E6" s="108">
        <v>35124</v>
      </c>
      <c r="F6" s="108">
        <v>36114</v>
      </c>
    </row>
    <row r="7" spans="1:6" ht="11.25" x14ac:dyDescent="0.2">
      <c r="A7" s="107" t="s">
        <v>170</v>
      </c>
      <c r="B7" s="108">
        <v>3833</v>
      </c>
      <c r="C7" s="109">
        <v>3833</v>
      </c>
      <c r="D7" s="108">
        <v>3833</v>
      </c>
      <c r="E7" s="108">
        <v>3833</v>
      </c>
      <c r="F7" s="108">
        <v>3833</v>
      </c>
    </row>
    <row r="8" spans="1:6" s="37" customFormat="1" ht="11.25" x14ac:dyDescent="0.2">
      <c r="A8" s="38" t="s">
        <v>36</v>
      </c>
      <c r="B8" s="84">
        <v>46301</v>
      </c>
      <c r="C8" s="110">
        <v>45390</v>
      </c>
      <c r="D8" s="84">
        <v>40136</v>
      </c>
      <c r="E8" s="84">
        <v>38957</v>
      </c>
      <c r="F8" s="84">
        <v>39947</v>
      </c>
    </row>
    <row r="9" spans="1:6" ht="11.25" x14ac:dyDescent="0.2">
      <c r="A9" s="21" t="s">
        <v>37</v>
      </c>
      <c r="B9" s="108"/>
      <c r="C9" s="109"/>
      <c r="D9" s="108"/>
      <c r="E9" s="108"/>
      <c r="F9" s="108"/>
    </row>
    <row r="10" spans="1:6" ht="11.25" x14ac:dyDescent="0.2">
      <c r="A10" s="107" t="s">
        <v>24</v>
      </c>
      <c r="B10" s="108">
        <v>28362</v>
      </c>
      <c r="C10" s="109">
        <v>28964</v>
      </c>
      <c r="D10" s="108">
        <v>29456</v>
      </c>
      <c r="E10" s="108">
        <v>28984</v>
      </c>
      <c r="F10" s="108">
        <v>29563</v>
      </c>
    </row>
    <row r="11" spans="1:6" ht="11.25" x14ac:dyDescent="0.2">
      <c r="A11" s="107" t="s">
        <v>13</v>
      </c>
      <c r="B11" s="108">
        <v>14536</v>
      </c>
      <c r="C11" s="109">
        <v>12948</v>
      </c>
      <c r="D11" s="108">
        <v>8545</v>
      </c>
      <c r="E11" s="108">
        <v>9310</v>
      </c>
      <c r="F11" s="108">
        <v>8861</v>
      </c>
    </row>
    <row r="12" spans="1:6" ht="11.25" x14ac:dyDescent="0.2">
      <c r="A12" s="169" t="s">
        <v>102</v>
      </c>
      <c r="B12" s="108">
        <v>66</v>
      </c>
      <c r="C12" s="109">
        <v>41</v>
      </c>
      <c r="D12" s="108">
        <v>19</v>
      </c>
      <c r="E12" s="108">
        <v>3</v>
      </c>
      <c r="F12" s="108">
        <v>3</v>
      </c>
    </row>
    <row r="13" spans="1:6" s="37" customFormat="1" ht="11.25" x14ac:dyDescent="0.2">
      <c r="A13" s="21" t="s">
        <v>38</v>
      </c>
      <c r="B13" s="111">
        <v>42964</v>
      </c>
      <c r="C13" s="112">
        <v>41953</v>
      </c>
      <c r="D13" s="111">
        <v>38020</v>
      </c>
      <c r="E13" s="111">
        <v>38297</v>
      </c>
      <c r="F13" s="111">
        <v>38427</v>
      </c>
    </row>
    <row r="14" spans="1:6" s="19" customFormat="1" ht="11.25" x14ac:dyDescent="0.2">
      <c r="A14" s="39" t="s">
        <v>146</v>
      </c>
      <c r="B14" s="63">
        <v>3337</v>
      </c>
      <c r="C14" s="66">
        <v>3437</v>
      </c>
      <c r="D14" s="63">
        <v>2116</v>
      </c>
      <c r="E14" s="63">
        <v>660</v>
      </c>
      <c r="F14" s="63">
        <v>1520</v>
      </c>
    </row>
    <row r="15" spans="1:6" ht="11.25" x14ac:dyDescent="0.2">
      <c r="A15" s="20" t="s">
        <v>39</v>
      </c>
      <c r="B15" s="108"/>
      <c r="C15" s="109"/>
      <c r="D15" s="108"/>
      <c r="E15" s="108"/>
      <c r="F15" s="108"/>
    </row>
    <row r="16" spans="1:6" ht="11.25" x14ac:dyDescent="0.2">
      <c r="A16" s="20" t="s">
        <v>37</v>
      </c>
      <c r="B16" s="108"/>
      <c r="C16" s="109"/>
      <c r="D16" s="108"/>
      <c r="E16" s="108"/>
      <c r="F16" s="108"/>
    </row>
    <row r="17" spans="1:6" ht="11.25" x14ac:dyDescent="0.2">
      <c r="A17" s="107" t="s">
        <v>147</v>
      </c>
      <c r="B17" s="108">
        <v>1519</v>
      </c>
      <c r="C17" s="109">
        <v>1795</v>
      </c>
      <c r="D17" s="108">
        <v>823</v>
      </c>
      <c r="E17" s="108">
        <v>682</v>
      </c>
      <c r="F17" s="108">
        <v>820</v>
      </c>
    </row>
    <row r="18" spans="1:6" s="37" customFormat="1" ht="11.25" x14ac:dyDescent="0.2">
      <c r="A18" s="38" t="s">
        <v>38</v>
      </c>
      <c r="B18" s="84">
        <v>1519</v>
      </c>
      <c r="C18" s="110">
        <v>1795</v>
      </c>
      <c r="D18" s="84">
        <v>823</v>
      </c>
      <c r="E18" s="84">
        <v>682</v>
      </c>
      <c r="F18" s="84">
        <v>820</v>
      </c>
    </row>
    <row r="19" spans="1:6" s="19" customFormat="1" ht="11.25" x14ac:dyDescent="0.2">
      <c r="A19" s="39" t="s">
        <v>148</v>
      </c>
      <c r="B19" s="64">
        <v>-1519</v>
      </c>
      <c r="C19" s="65">
        <v>-1795</v>
      </c>
      <c r="D19" s="64">
        <v>-823</v>
      </c>
      <c r="E19" s="64">
        <v>-682</v>
      </c>
      <c r="F19" s="64">
        <v>-820</v>
      </c>
    </row>
    <row r="20" spans="1:6" ht="11.25" x14ac:dyDescent="0.2">
      <c r="A20" s="21" t="s">
        <v>40</v>
      </c>
      <c r="B20" s="108"/>
      <c r="C20" s="109"/>
      <c r="D20" s="108"/>
      <c r="E20" s="108"/>
      <c r="F20" s="108"/>
    </row>
    <row r="21" spans="1:6" ht="11.25" x14ac:dyDescent="0.2">
      <c r="A21" s="21" t="s">
        <v>35</v>
      </c>
      <c r="B21" s="108"/>
      <c r="C21" s="109"/>
      <c r="D21" s="108"/>
      <c r="E21" s="108"/>
      <c r="F21" s="108"/>
    </row>
    <row r="22" spans="1:6" ht="11.25" x14ac:dyDescent="0.2">
      <c r="A22" s="107" t="s">
        <v>31</v>
      </c>
      <c r="B22" s="108">
        <v>856</v>
      </c>
      <c r="C22" s="109">
        <v>834</v>
      </c>
      <c r="D22" s="108">
        <v>838</v>
      </c>
      <c r="E22" s="108">
        <v>844</v>
      </c>
      <c r="F22" s="108">
        <v>850</v>
      </c>
    </row>
    <row r="23" spans="1:6" s="37" customFormat="1" ht="11.25" x14ac:dyDescent="0.2">
      <c r="A23" s="21" t="s">
        <v>36</v>
      </c>
      <c r="B23" s="84">
        <v>856</v>
      </c>
      <c r="C23" s="110">
        <v>834</v>
      </c>
      <c r="D23" s="84">
        <v>838</v>
      </c>
      <c r="E23" s="84">
        <v>844</v>
      </c>
      <c r="F23" s="84">
        <v>850</v>
      </c>
    </row>
    <row r="24" spans="1:6" ht="11.25" x14ac:dyDescent="0.2">
      <c r="A24" s="21" t="s">
        <v>37</v>
      </c>
      <c r="B24" s="108"/>
      <c r="C24" s="109"/>
      <c r="D24" s="108"/>
      <c r="E24" s="108"/>
      <c r="F24" s="108"/>
    </row>
    <row r="25" spans="1:6" ht="11.25" x14ac:dyDescent="0.2">
      <c r="A25" s="169" t="s">
        <v>103</v>
      </c>
      <c r="B25" s="108">
        <v>2674</v>
      </c>
      <c r="C25" s="109">
        <v>2476</v>
      </c>
      <c r="D25" s="108">
        <v>2131</v>
      </c>
      <c r="E25" s="108">
        <v>822</v>
      </c>
      <c r="F25" s="108">
        <v>1550</v>
      </c>
    </row>
    <row r="26" spans="1:6" s="37" customFormat="1" ht="11.25" x14ac:dyDescent="0.2">
      <c r="A26" s="21" t="s">
        <v>38</v>
      </c>
      <c r="B26" s="84">
        <v>2674</v>
      </c>
      <c r="C26" s="110">
        <v>2476</v>
      </c>
      <c r="D26" s="84">
        <v>2131</v>
      </c>
      <c r="E26" s="84">
        <v>822</v>
      </c>
      <c r="F26" s="84">
        <v>1550</v>
      </c>
    </row>
    <row r="27" spans="1:6" s="19" customFormat="1" ht="11.25" x14ac:dyDescent="0.2">
      <c r="A27" s="20" t="s">
        <v>149</v>
      </c>
      <c r="B27" s="67">
        <v>-1818</v>
      </c>
      <c r="C27" s="68">
        <v>-1642</v>
      </c>
      <c r="D27" s="67">
        <v>-1293</v>
      </c>
      <c r="E27" s="67">
        <v>22</v>
      </c>
      <c r="F27" s="67">
        <v>-700</v>
      </c>
    </row>
    <row r="28" spans="1:6" s="19" customFormat="1" ht="11.25" x14ac:dyDescent="0.2">
      <c r="A28" s="20" t="s">
        <v>150</v>
      </c>
      <c r="B28" s="67">
        <v>0</v>
      </c>
      <c r="C28" s="68">
        <v>0</v>
      </c>
      <c r="D28" s="67">
        <v>0</v>
      </c>
      <c r="E28" s="67">
        <v>0</v>
      </c>
      <c r="F28" s="67">
        <v>0</v>
      </c>
    </row>
    <row r="29" spans="1:6" ht="11.25" x14ac:dyDescent="0.2">
      <c r="A29" s="107" t="s">
        <v>151</v>
      </c>
      <c r="B29" s="108">
        <v>259</v>
      </c>
      <c r="C29" s="109">
        <v>259</v>
      </c>
      <c r="D29" s="108">
        <v>259</v>
      </c>
      <c r="E29" s="108">
        <v>259</v>
      </c>
      <c r="F29" s="108">
        <v>259</v>
      </c>
    </row>
    <row r="30" spans="1:6" ht="11.25" x14ac:dyDescent="0.2">
      <c r="A30" s="178" t="s">
        <v>152</v>
      </c>
      <c r="B30" s="72">
        <v>259</v>
      </c>
      <c r="C30" s="73">
        <v>259</v>
      </c>
      <c r="D30" s="72">
        <v>259</v>
      </c>
      <c r="E30" s="72">
        <v>259</v>
      </c>
      <c r="F30" s="72">
        <v>259</v>
      </c>
    </row>
    <row r="31" spans="1:6" s="35" customFormat="1" ht="12" customHeight="1" x14ac:dyDescent="0.2">
      <c r="A31" s="179" t="s">
        <v>79</v>
      </c>
      <c r="B31" s="179"/>
      <c r="C31" s="179"/>
      <c r="D31" s="179"/>
      <c r="E31" s="179"/>
      <c r="F31" s="179"/>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1"/>
  <sheetViews>
    <sheetView showGridLines="0" zoomScale="110" zoomScaleNormal="110" zoomScaleSheetLayoutView="100" workbookViewId="0">
      <selection activeCell="C34" sqref="C34"/>
    </sheetView>
  </sheetViews>
  <sheetFormatPr defaultColWidth="9.140625" defaultRowHeight="12" customHeight="1" x14ac:dyDescent="0.25"/>
  <cols>
    <col min="1" max="1" width="30.7109375" style="189" customWidth="1"/>
    <col min="2" max="2" width="8.28515625" style="189" customWidth="1"/>
    <col min="3" max="6" width="8.28515625" style="86" customWidth="1"/>
    <col min="7" max="16384" width="9.140625" style="86"/>
  </cols>
  <sheetData>
    <row r="1" spans="1:6" s="183" customFormat="1" ht="11.25" x14ac:dyDescent="0.2">
      <c r="A1" s="180" t="s">
        <v>83</v>
      </c>
      <c r="B1" s="181"/>
      <c r="C1" s="182"/>
      <c r="D1" s="181"/>
      <c r="E1" s="181"/>
      <c r="F1" s="181"/>
    </row>
    <row r="2" spans="1:6" ht="12" customHeight="1" x14ac:dyDescent="0.25">
      <c r="A2" s="180"/>
      <c r="B2" s="181"/>
      <c r="C2" s="182"/>
      <c r="D2" s="181"/>
      <c r="E2" s="181"/>
      <c r="F2" s="181"/>
    </row>
    <row r="3" spans="1:6" ht="50.1" customHeight="1" x14ac:dyDescent="0.25">
      <c r="A3" s="85"/>
      <c r="B3" s="145" t="s">
        <v>106</v>
      </c>
      <c r="C3" s="146" t="s">
        <v>122</v>
      </c>
      <c r="D3" s="145" t="s">
        <v>104</v>
      </c>
      <c r="E3" s="145" t="s">
        <v>109</v>
      </c>
      <c r="F3" s="145" t="s">
        <v>110</v>
      </c>
    </row>
    <row r="4" spans="1:6" ht="12" customHeight="1" x14ac:dyDescent="0.25">
      <c r="A4" s="184" t="s">
        <v>66</v>
      </c>
      <c r="B4" s="70"/>
      <c r="C4" s="71"/>
      <c r="D4" s="70"/>
      <c r="E4" s="70"/>
      <c r="F4" s="70"/>
    </row>
    <row r="5" spans="1:6" ht="12" customHeight="1" x14ac:dyDescent="0.25">
      <c r="A5" s="185" t="s">
        <v>153</v>
      </c>
      <c r="B5" s="113">
        <v>856</v>
      </c>
      <c r="C5" s="114">
        <v>834</v>
      </c>
      <c r="D5" s="113">
        <v>838</v>
      </c>
      <c r="E5" s="113">
        <v>844</v>
      </c>
      <c r="F5" s="113">
        <v>850</v>
      </c>
    </row>
    <row r="6" spans="1:6" s="186" customFormat="1" ht="12" customHeight="1" x14ac:dyDescent="0.25">
      <c r="A6" s="69" t="s">
        <v>52</v>
      </c>
      <c r="B6" s="115">
        <v>856</v>
      </c>
      <c r="C6" s="116">
        <v>834</v>
      </c>
      <c r="D6" s="115">
        <v>838</v>
      </c>
      <c r="E6" s="115">
        <v>844</v>
      </c>
      <c r="F6" s="115">
        <v>850</v>
      </c>
    </row>
    <row r="7" spans="1:6" ht="12" customHeight="1" x14ac:dyDescent="0.25">
      <c r="A7" s="87" t="s">
        <v>67</v>
      </c>
      <c r="B7" s="113"/>
      <c r="C7" s="114"/>
      <c r="D7" s="113"/>
      <c r="E7" s="113"/>
      <c r="F7" s="113"/>
    </row>
    <row r="8" spans="1:6" ht="12" customHeight="1" x14ac:dyDescent="0.25">
      <c r="A8" s="185" t="s">
        <v>43</v>
      </c>
      <c r="B8" s="113">
        <v>856</v>
      </c>
      <c r="C8" s="114">
        <v>798</v>
      </c>
      <c r="D8" s="113">
        <v>823</v>
      </c>
      <c r="E8" s="113">
        <v>682</v>
      </c>
      <c r="F8" s="113">
        <v>820</v>
      </c>
    </row>
    <row r="9" spans="1:6" ht="12" customHeight="1" x14ac:dyDescent="0.25">
      <c r="A9" s="185" t="s">
        <v>172</v>
      </c>
      <c r="B9" s="113">
        <v>0</v>
      </c>
      <c r="C9" s="114">
        <v>36</v>
      </c>
      <c r="D9" s="113">
        <v>15</v>
      </c>
      <c r="E9" s="113">
        <v>162</v>
      </c>
      <c r="F9" s="113">
        <v>30</v>
      </c>
    </row>
    <row r="10" spans="1:6" s="186" customFormat="1" ht="12" customHeight="1" x14ac:dyDescent="0.25">
      <c r="A10" s="87" t="s">
        <v>74</v>
      </c>
      <c r="B10" s="115">
        <v>856</v>
      </c>
      <c r="C10" s="116">
        <v>834</v>
      </c>
      <c r="D10" s="115">
        <v>838</v>
      </c>
      <c r="E10" s="115">
        <v>844</v>
      </c>
      <c r="F10" s="115">
        <v>850</v>
      </c>
    </row>
    <row r="11" spans="1:6" ht="15" customHeight="1" x14ac:dyDescent="0.25">
      <c r="A11" s="184" t="s">
        <v>154</v>
      </c>
      <c r="B11" s="113"/>
      <c r="C11" s="114"/>
      <c r="D11" s="113"/>
      <c r="E11" s="113"/>
      <c r="F11" s="113"/>
    </row>
    <row r="12" spans="1:6" ht="12" customHeight="1" x14ac:dyDescent="0.25">
      <c r="A12" s="185" t="s">
        <v>70</v>
      </c>
      <c r="B12" s="113">
        <v>908</v>
      </c>
      <c r="C12" s="114"/>
      <c r="D12" s="113"/>
      <c r="E12" s="113"/>
      <c r="F12" s="113"/>
    </row>
    <row r="13" spans="1:6" ht="21.95" customHeight="1" x14ac:dyDescent="0.25">
      <c r="A13" s="185" t="s">
        <v>155</v>
      </c>
      <c r="B13" s="113">
        <v>611</v>
      </c>
      <c r="C13" s="114">
        <v>1795</v>
      </c>
      <c r="D13" s="113">
        <v>823</v>
      </c>
      <c r="E13" s="113">
        <v>682</v>
      </c>
      <c r="F13" s="113">
        <v>820</v>
      </c>
    </row>
    <row r="14" spans="1:6" s="186" customFormat="1" ht="12" customHeight="1" x14ac:dyDescent="0.25">
      <c r="A14" s="69" t="s">
        <v>44</v>
      </c>
      <c r="B14" s="115">
        <v>1519</v>
      </c>
      <c r="C14" s="116">
        <v>1795</v>
      </c>
      <c r="D14" s="115">
        <v>823</v>
      </c>
      <c r="E14" s="115">
        <v>682</v>
      </c>
      <c r="F14" s="115">
        <v>820</v>
      </c>
    </row>
    <row r="15" spans="1:6" ht="15" x14ac:dyDescent="0.25">
      <c r="A15" s="187" t="s">
        <v>156</v>
      </c>
      <c r="B15" s="117"/>
      <c r="C15" s="114"/>
      <c r="D15" s="117"/>
      <c r="E15" s="117"/>
      <c r="F15" s="117"/>
    </row>
    <row r="16" spans="1:6" ht="12" customHeight="1" x14ac:dyDescent="0.25">
      <c r="A16" s="80" t="s">
        <v>53</v>
      </c>
      <c r="B16" s="117">
        <v>1519</v>
      </c>
      <c r="C16" s="114">
        <v>1795</v>
      </c>
      <c r="D16" s="117">
        <v>823</v>
      </c>
      <c r="E16" s="117">
        <v>682</v>
      </c>
      <c r="F16" s="117">
        <v>820</v>
      </c>
    </row>
    <row r="17" spans="1:6" ht="12" customHeight="1" x14ac:dyDescent="0.25">
      <c r="A17" s="80" t="s">
        <v>171</v>
      </c>
      <c r="B17" s="117">
        <v>0</v>
      </c>
      <c r="C17" s="114">
        <v>36</v>
      </c>
      <c r="D17" s="117">
        <v>15</v>
      </c>
      <c r="E17" s="117">
        <v>162</v>
      </c>
      <c r="F17" s="117">
        <v>30</v>
      </c>
    </row>
    <row r="18" spans="1:6" s="186" customFormat="1" ht="12" customHeight="1" x14ac:dyDescent="0.25">
      <c r="A18" s="188" t="s">
        <v>72</v>
      </c>
      <c r="B18" s="115">
        <v>1519</v>
      </c>
      <c r="C18" s="116">
        <v>1831</v>
      </c>
      <c r="D18" s="115">
        <v>838</v>
      </c>
      <c r="E18" s="115">
        <v>844</v>
      </c>
      <c r="F18" s="115">
        <v>850</v>
      </c>
    </row>
    <row r="19" spans="1:6" ht="15" x14ac:dyDescent="0.25">
      <c r="A19" s="190" t="s">
        <v>79</v>
      </c>
      <c r="B19" s="190"/>
      <c r="C19" s="190"/>
      <c r="D19" s="190"/>
      <c r="E19" s="190"/>
      <c r="F19" s="190"/>
    </row>
    <row r="20" spans="1:6" ht="15" x14ac:dyDescent="0.25">
      <c r="A20" s="191" t="s">
        <v>175</v>
      </c>
      <c r="B20" s="191"/>
      <c r="C20" s="191"/>
      <c r="D20" s="191"/>
      <c r="E20" s="191"/>
      <c r="F20" s="191"/>
    </row>
    <row r="21" spans="1:6" ht="15.95" customHeight="1" x14ac:dyDescent="0.25">
      <c r="A21" s="192" t="s">
        <v>157</v>
      </c>
      <c r="B21" s="192"/>
      <c r="C21" s="192"/>
      <c r="D21" s="192"/>
      <c r="E21" s="192"/>
      <c r="F21" s="19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E29"/>
  <sheetViews>
    <sheetView showGridLines="0" zoomScale="110" zoomScaleNormal="110" zoomScaleSheetLayoutView="100" workbookViewId="0">
      <selection activeCell="E31" sqref="E31"/>
    </sheetView>
  </sheetViews>
  <sheetFormatPr defaultColWidth="9.140625" defaultRowHeight="12.75" x14ac:dyDescent="0.2"/>
  <cols>
    <col min="1" max="1" width="32.7109375" style="194" customWidth="1"/>
    <col min="2" max="4" width="8.7109375" style="194" customWidth="1"/>
    <col min="5" max="5" width="8.7109375" style="34" customWidth="1"/>
    <col min="6" max="16384" width="9.140625" style="194"/>
  </cols>
  <sheetData>
    <row r="1" spans="1:5" s="193" customFormat="1" ht="11.25" x14ac:dyDescent="0.2">
      <c r="A1" s="33" t="s">
        <v>160</v>
      </c>
      <c r="E1" s="8"/>
    </row>
    <row r="2" spans="1:5" x14ac:dyDescent="0.2">
      <c r="A2" s="193"/>
      <c r="B2" s="193"/>
      <c r="C2" s="193"/>
      <c r="D2" s="193"/>
      <c r="E2" s="8"/>
    </row>
    <row r="3" spans="1:5" s="74" customFormat="1" ht="11.25" x14ac:dyDescent="0.2">
      <c r="A3" s="75"/>
      <c r="B3" s="195" t="s">
        <v>158</v>
      </c>
      <c r="C3" s="195" t="s">
        <v>97</v>
      </c>
      <c r="D3" s="195" t="s">
        <v>93</v>
      </c>
      <c r="E3" s="195" t="s">
        <v>159</v>
      </c>
    </row>
    <row r="4" spans="1:5" s="197" customFormat="1" ht="11.25" x14ac:dyDescent="0.2">
      <c r="A4" s="196" t="s">
        <v>112</v>
      </c>
      <c r="B4" s="118"/>
      <c r="C4" s="118"/>
      <c r="D4" s="118"/>
      <c r="E4" s="76"/>
    </row>
    <row r="5" spans="1:5" s="197" customFormat="1" ht="11.25" x14ac:dyDescent="0.2">
      <c r="A5" s="198" t="s">
        <v>45</v>
      </c>
      <c r="B5" s="118">
        <v>3302</v>
      </c>
      <c r="C5" s="118">
        <v>2102</v>
      </c>
      <c r="D5" s="118">
        <v>3438</v>
      </c>
      <c r="E5" s="76">
        <v>8842</v>
      </c>
    </row>
    <row r="6" spans="1:5" s="197" customFormat="1" ht="11.25" x14ac:dyDescent="0.2">
      <c r="A6" s="199" t="s">
        <v>161</v>
      </c>
      <c r="B6" s="118">
        <v>13585</v>
      </c>
      <c r="C6" s="118">
        <v>0</v>
      </c>
      <c r="D6" s="118">
        <v>0</v>
      </c>
      <c r="E6" s="76">
        <v>13585</v>
      </c>
    </row>
    <row r="7" spans="1:5" s="197" customFormat="1" ht="11.25" x14ac:dyDescent="0.2">
      <c r="A7" s="198" t="s">
        <v>94</v>
      </c>
      <c r="B7" s="118">
        <v>-657</v>
      </c>
      <c r="C7" s="118">
        <v>-777</v>
      </c>
      <c r="D7" s="118">
        <v>-2524</v>
      </c>
      <c r="E7" s="76">
        <v>-3958</v>
      </c>
    </row>
    <row r="8" spans="1:5" s="197" customFormat="1" ht="11.25" x14ac:dyDescent="0.2">
      <c r="A8" s="199" t="s">
        <v>162</v>
      </c>
      <c r="B8" s="118">
        <v>-8083</v>
      </c>
      <c r="C8" s="118">
        <v>0</v>
      </c>
      <c r="D8" s="118">
        <v>0</v>
      </c>
      <c r="E8" s="76">
        <v>-8083</v>
      </c>
    </row>
    <row r="9" spans="1:5" s="200" customFormat="1" ht="11.25" x14ac:dyDescent="0.2">
      <c r="A9" s="196" t="s">
        <v>46</v>
      </c>
      <c r="B9" s="119">
        <v>8147</v>
      </c>
      <c r="C9" s="119">
        <v>1325</v>
      </c>
      <c r="D9" s="119">
        <v>914</v>
      </c>
      <c r="E9" s="119">
        <v>10386</v>
      </c>
    </row>
    <row r="10" spans="1:5" s="197" customFormat="1" ht="11.25" x14ac:dyDescent="0.2">
      <c r="A10" s="201" t="s">
        <v>73</v>
      </c>
      <c r="B10" s="118"/>
      <c r="C10" s="118"/>
      <c r="D10" s="118"/>
      <c r="E10" s="76"/>
    </row>
    <row r="11" spans="1:5" s="197" customFormat="1" ht="11.25" x14ac:dyDescent="0.2">
      <c r="A11" s="201" t="s">
        <v>95</v>
      </c>
      <c r="B11" s="118"/>
      <c r="C11" s="118"/>
      <c r="D11" s="118"/>
      <c r="E11" s="76"/>
    </row>
    <row r="12" spans="1:5" s="197" customFormat="1" ht="11.25" x14ac:dyDescent="0.2">
      <c r="A12" s="198" t="s">
        <v>178</v>
      </c>
      <c r="B12" s="118">
        <v>1503</v>
      </c>
      <c r="C12" s="118">
        <v>167</v>
      </c>
      <c r="D12" s="118">
        <v>125</v>
      </c>
      <c r="E12" s="76">
        <v>1795</v>
      </c>
    </row>
    <row r="13" spans="1:5" s="200" customFormat="1" ht="11.25" x14ac:dyDescent="0.2">
      <c r="A13" s="201" t="s">
        <v>56</v>
      </c>
      <c r="B13" s="120">
        <v>1503</v>
      </c>
      <c r="C13" s="120">
        <v>167</v>
      </c>
      <c r="D13" s="120">
        <v>125</v>
      </c>
      <c r="E13" s="120">
        <v>1795</v>
      </c>
    </row>
    <row r="14" spans="1:5" s="197" customFormat="1" ht="11.25" x14ac:dyDescent="0.2">
      <c r="A14" s="201" t="s">
        <v>47</v>
      </c>
      <c r="B14" s="120"/>
      <c r="C14" s="120"/>
      <c r="D14" s="120"/>
      <c r="E14" s="120"/>
    </row>
    <row r="15" spans="1:5" s="197" customFormat="1" ht="11.25" x14ac:dyDescent="0.2">
      <c r="A15" s="198" t="s">
        <v>48</v>
      </c>
      <c r="B15" s="118">
        <v>-708</v>
      </c>
      <c r="C15" s="118">
        <v>-292</v>
      </c>
      <c r="D15" s="118">
        <v>-300</v>
      </c>
      <c r="E15" s="118">
        <v>-1300</v>
      </c>
    </row>
    <row r="16" spans="1:5" s="197" customFormat="1" ht="11.25" x14ac:dyDescent="0.2">
      <c r="A16" s="199" t="s">
        <v>163</v>
      </c>
      <c r="B16" s="118">
        <v>-2459</v>
      </c>
      <c r="C16" s="118"/>
      <c r="D16" s="118"/>
      <c r="E16" s="118">
        <v>-2459</v>
      </c>
    </row>
    <row r="17" spans="1:5" s="200" customFormat="1" ht="11.25" x14ac:dyDescent="0.2">
      <c r="A17" s="201" t="s">
        <v>68</v>
      </c>
      <c r="B17" s="119">
        <v>-3167</v>
      </c>
      <c r="C17" s="119">
        <v>-292</v>
      </c>
      <c r="D17" s="119">
        <v>-300</v>
      </c>
      <c r="E17" s="119">
        <v>-3759</v>
      </c>
    </row>
    <row r="18" spans="1:5" s="200" customFormat="1" ht="11.25" x14ac:dyDescent="0.2">
      <c r="A18" s="201"/>
      <c r="B18" s="121"/>
      <c r="C18" s="121"/>
      <c r="D18" s="121"/>
      <c r="E18" s="121"/>
    </row>
    <row r="19" spans="1:5" s="200" customFormat="1" ht="13.35" customHeight="1" x14ac:dyDescent="0.2">
      <c r="A19" s="201"/>
      <c r="B19" s="204"/>
      <c r="C19" s="204"/>
      <c r="D19" s="204"/>
      <c r="E19" s="204"/>
    </row>
    <row r="20" spans="1:5" s="74" customFormat="1" ht="11.25" x14ac:dyDescent="0.2">
      <c r="A20" s="75"/>
      <c r="B20" s="202" t="s">
        <v>98</v>
      </c>
      <c r="C20" s="202" t="s">
        <v>97</v>
      </c>
      <c r="D20" s="202" t="s">
        <v>93</v>
      </c>
      <c r="E20" s="202" t="s">
        <v>99</v>
      </c>
    </row>
    <row r="21" spans="1:5" s="197" customFormat="1" ht="11.25" x14ac:dyDescent="0.2">
      <c r="A21" s="196" t="s">
        <v>113</v>
      </c>
      <c r="B21" s="118"/>
      <c r="C21" s="118"/>
      <c r="D21" s="118"/>
      <c r="E21" s="76"/>
    </row>
    <row r="22" spans="1:5" s="197" customFormat="1" ht="11.25" x14ac:dyDescent="0.2">
      <c r="A22" s="199" t="s">
        <v>49</v>
      </c>
      <c r="B22" s="118">
        <v>4805</v>
      </c>
      <c r="C22" s="118">
        <v>2269</v>
      </c>
      <c r="D22" s="118">
        <v>3563</v>
      </c>
      <c r="E22" s="118">
        <v>10637</v>
      </c>
    </row>
    <row r="23" spans="1:5" s="197" customFormat="1" ht="11.25" x14ac:dyDescent="0.2">
      <c r="A23" s="199" t="s">
        <v>161</v>
      </c>
      <c r="B23" s="118">
        <v>13585</v>
      </c>
      <c r="C23" s="118">
        <v>0</v>
      </c>
      <c r="D23" s="118">
        <v>0</v>
      </c>
      <c r="E23" s="118">
        <v>13585</v>
      </c>
    </row>
    <row r="24" spans="1:5" s="197" customFormat="1" ht="11.25" x14ac:dyDescent="0.2">
      <c r="A24" s="199" t="s">
        <v>164</v>
      </c>
      <c r="B24" s="118">
        <v>-1365</v>
      </c>
      <c r="C24" s="118">
        <v>-1069</v>
      </c>
      <c r="D24" s="118">
        <v>-2824</v>
      </c>
      <c r="E24" s="118">
        <v>-5258</v>
      </c>
    </row>
    <row r="25" spans="1:5" s="197" customFormat="1" ht="11.25" x14ac:dyDescent="0.2">
      <c r="A25" s="199" t="s">
        <v>165</v>
      </c>
      <c r="B25" s="118">
        <v>-10542</v>
      </c>
      <c r="C25" s="118">
        <v>0</v>
      </c>
      <c r="D25" s="118">
        <v>0</v>
      </c>
      <c r="E25" s="118">
        <v>-10542</v>
      </c>
    </row>
    <row r="26" spans="1:5" s="197" customFormat="1" ht="11.25" x14ac:dyDescent="0.2">
      <c r="A26" s="203" t="s">
        <v>50</v>
      </c>
      <c r="B26" s="119">
        <v>6483</v>
      </c>
      <c r="C26" s="119">
        <v>1200</v>
      </c>
      <c r="D26" s="119">
        <v>739</v>
      </c>
      <c r="E26" s="119">
        <v>8422</v>
      </c>
    </row>
    <row r="27" spans="1:5" s="197" customFormat="1" ht="11.1" customHeight="1" x14ac:dyDescent="0.2">
      <c r="A27" s="196"/>
      <c r="B27" s="196"/>
      <c r="C27" s="196"/>
      <c r="D27" s="196"/>
      <c r="E27" s="196"/>
    </row>
    <row r="28" spans="1:5" ht="15.4" customHeight="1" x14ac:dyDescent="0.2">
      <c r="A28" s="205" t="s">
        <v>79</v>
      </c>
      <c r="B28" s="205"/>
      <c r="C28" s="205"/>
      <c r="D28" s="205"/>
      <c r="E28" s="205"/>
    </row>
    <row r="29" spans="1:5" ht="40.5" customHeight="1" x14ac:dyDescent="0.2">
      <c r="A29" s="206" t="s">
        <v>179</v>
      </c>
      <c r="B29" s="206"/>
      <c r="C29" s="206"/>
      <c r="D29" s="206"/>
      <c r="E29" s="206"/>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etadata xmlns="http://www.objective.com/ecm/document/metadata/UNKNOWN" version="1.0.0">
  <systemFields>
    <field name="Objective-Id">
      <value order="0">A2238201</value>
    </field>
    <field name="Objective-Title">
      <value order="0">OCO - Attachment B - 2022-23 PBS Excel Tables_Final</value>
    </field>
  </systemFields>
  <catalogues/>
</metadata>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FIN33506-1658115890-275363</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https://f1.prdmgd.finance.gov.au/sites/50033506/_layouts/15/DocIdRedir.aspx?ID=FIN33506-1658115890-275363</Url>
      <Description>FIN33506-1658115890-275363</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0FFA42-27C4-492A-8F83-79C83DD735D5}">
  <ds:schemaRefs>
    <ds:schemaRef ds:uri="http://schemas.microsoft.com/sharepoint/events"/>
  </ds:schemaRefs>
</ds:datastoreItem>
</file>

<file path=customXml/itemProps2.xml><?xml version="1.0" encoding="utf-8"?>
<ds:datastoreItem xmlns:ds="http://schemas.openxmlformats.org/officeDocument/2006/customXml" ds:itemID="{AD3628D6-353B-4641-89D2-E85BBF0B6A43}">
  <ds:schemaRefs>
    <ds:schemaRef ds:uri="Microsoft.SharePoint.Taxonomy.ContentTypeSync"/>
  </ds:schemaRefs>
</ds:datastoreItem>
</file>

<file path=customXml/itemProps3.xml><?xml version="1.0" encoding="utf-8"?>
<ds:datastoreItem xmlns:ds="http://schemas.openxmlformats.org/officeDocument/2006/customXml" ds:itemID="{9A281F89-09C8-46EC-A443-962E18ED15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745109E-2DDF-40CB-AC2B-FF9B10C90820}">
  <ds:schemaRefs>
    <ds:schemaRef ds:uri="http://www.objective.com/ecm/document/metadata/UNKNOWN"/>
  </ds:schemaRefs>
</ds:datastoreItem>
</file>

<file path=customXml/itemProps5.xml><?xml version="1.0" encoding="utf-8"?>
<ds:datastoreItem xmlns:ds="http://schemas.openxmlformats.org/officeDocument/2006/customXml" ds:itemID="{9B7DB1DC-44CD-4D49-B694-D91E467BB92E}">
  <ds:schemaRef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6.xml><?xml version="1.0" encoding="utf-8"?>
<ds:datastoreItem xmlns:ds="http://schemas.openxmlformats.org/officeDocument/2006/customXml" ds:itemID="{1D3792AC-889B-47F7-8DE8-E3C203BECD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Table 1.1 NCCE</vt:lpstr>
      <vt:lpstr>Table 2.1.1 NCCE</vt:lpstr>
      <vt:lpstr>Table 3.1 NCCE</vt:lpstr>
      <vt:lpstr>Table 3.2</vt:lpstr>
      <vt:lpstr>Table 3.3</vt:lpstr>
      <vt:lpstr>Table 3.4</vt:lpstr>
      <vt:lpstr>Table 3.5</vt:lpstr>
      <vt:lpstr>Table 3.6</vt:lpstr>
      <vt:lpstr>'Table 1.1 NCCE'!Print_Area</vt:lpstr>
      <vt:lpstr>'Table 2.1.1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2022-03-18T01:20:10Z</dcterms:created>
  <dcterms:modified xsi:type="dcterms:W3CDTF">2022-03-28T05:19:10Z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InitiatingEntity">
    <vt:lpwstr>2;#Department of Finance|fd660e8f-8f31-49bd-92a3-d31d4da31afe</vt:lpwstr>
  </property>
  <property fmtid="{D5CDD505-2E9C-101B-9397-08002B2CF9AE}" pid="5" name="ContentTypeId">
    <vt:lpwstr>0x010100B321FEA60C5BA343A52BC94EC00ABC9E0700B41D55FEFC2E954F919119111D872713</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53b78b49-862f-4025-909f-08009d0fdb05</vt:lpwstr>
  </property>
</Properties>
</file>