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SM-07-CDC.it.csiro.au\OSM_CBR_LW_BA_working\SYD\zha084_Yongqiang_Zhang\data\streamflow\Syd\Data_SSB115\"/>
    </mc:Choice>
  </mc:AlternateContent>
  <bookViews>
    <workbookView xWindow="0" yWindow="0" windowWidth="21570" windowHeight="9510" activeTab="3"/>
  </bookViews>
  <sheets>
    <sheet name="data" sheetId="1" r:id="rId1"/>
    <sheet name="Boxplots" sheetId="4" r:id="rId2"/>
    <sheet name="Sheet2" sheetId="5" r:id="rId3"/>
    <sheet name="Sheet1" sheetId="6" r:id="rId4"/>
  </sheets>
  <externalReferences>
    <externalReference r:id="rId5"/>
  </externalReferences>
  <calcPr calcId="152511"/>
</workbook>
</file>

<file path=xl/calcChain.xml><?xml version="1.0" encoding="utf-8"?>
<calcChain xmlns="http://schemas.openxmlformats.org/spreadsheetml/2006/main">
  <c r="Q9" i="4" l="1"/>
  <c r="Q10" i="4"/>
  <c r="Q11" i="4"/>
  <c r="Q12" i="4"/>
  <c r="Q13" i="4"/>
  <c r="Q14" i="4"/>
  <c r="Q15" i="4"/>
  <c r="Q16" i="4"/>
  <c r="Q17" i="4"/>
  <c r="Q18" i="4"/>
  <c r="Q19" i="4"/>
  <c r="Q8" i="4"/>
  <c r="O9" i="4"/>
  <c r="O10" i="4"/>
  <c r="O11" i="4"/>
  <c r="O12" i="4"/>
  <c r="O13" i="4"/>
  <c r="O14" i="4"/>
  <c r="O15" i="4"/>
  <c r="O16" i="4"/>
  <c r="O17" i="4"/>
  <c r="O18" i="4"/>
  <c r="O19" i="4"/>
  <c r="O8" i="4"/>
  <c r="N9" i="4"/>
  <c r="N10" i="4"/>
  <c r="N11" i="4"/>
  <c r="N12" i="4"/>
  <c r="N13" i="4"/>
  <c r="N14" i="4"/>
  <c r="N15" i="4"/>
  <c r="N16" i="4"/>
  <c r="N17" i="4"/>
  <c r="N18" i="4"/>
  <c r="N19" i="4"/>
  <c r="N8" i="4"/>
  <c r="L9" i="4"/>
  <c r="L10" i="4"/>
  <c r="L11" i="4"/>
  <c r="L12" i="4"/>
  <c r="L13" i="4"/>
  <c r="L14" i="4"/>
  <c r="L15" i="4"/>
  <c r="L16" i="4"/>
  <c r="L17" i="4"/>
  <c r="M17" i="4" s="1"/>
  <c r="L18" i="4"/>
  <c r="L19" i="4"/>
  <c r="L8" i="4"/>
  <c r="S9" i="4"/>
  <c r="S10" i="4"/>
  <c r="S11" i="4"/>
  <c r="R11" i="4" s="1"/>
  <c r="S8" i="4"/>
  <c r="A45" i="4"/>
  <c r="B1" i="4"/>
  <c r="A5" i="4" s="1"/>
  <c r="P16" i="4" l="1"/>
  <c r="M14" i="4"/>
  <c r="P11" i="4"/>
  <c r="M12" i="4"/>
  <c r="M10" i="4"/>
  <c r="P14" i="4"/>
  <c r="P10" i="4"/>
  <c r="M9" i="4"/>
  <c r="P9" i="4"/>
  <c r="M16" i="4"/>
  <c r="P12" i="4"/>
  <c r="M11" i="4"/>
  <c r="S15" i="4" s="1"/>
  <c r="R15" i="4" s="1"/>
  <c r="M19" i="4"/>
  <c r="P15" i="4"/>
  <c r="M13" i="4"/>
  <c r="R10" i="4"/>
  <c r="P18" i="4"/>
  <c r="M18" i="4"/>
  <c r="P19" i="4"/>
  <c r="M15" i="4"/>
  <c r="R9" i="4"/>
  <c r="R8" i="4"/>
  <c r="P13" i="4"/>
  <c r="P17" i="4"/>
  <c r="P8" i="4"/>
  <c r="M8" i="4"/>
  <c r="S19" i="4" l="1"/>
  <c r="R19" i="4" s="1"/>
  <c r="S12" i="4"/>
  <c r="R12" i="4" s="1"/>
  <c r="S16" i="4" s="1"/>
  <c r="R16" i="4" s="1"/>
  <c r="S14" i="4"/>
  <c r="R14" i="4" s="1"/>
  <c r="S13" i="4"/>
  <c r="R13" i="4" s="1"/>
  <c r="S18" i="4" l="1"/>
  <c r="R18" i="4" s="1"/>
  <c r="S17" i="4"/>
  <c r="R17" i="4" s="1"/>
</calcChain>
</file>

<file path=xl/comments1.xml><?xml version="1.0" encoding="utf-8"?>
<comments xmlns="http://schemas.openxmlformats.org/spreadsheetml/2006/main">
  <authors>
    <author>Zhang, Yongqiang (L&amp;W, Black Mountain)</author>
  </authors>
  <commentList>
    <comment ref="F10" authorId="0" shapeId="0">
      <text>
        <r>
          <rPr>
            <b/>
            <sz val="9"/>
            <color indexed="81"/>
            <rFont val="Tahoma"/>
            <family val="2"/>
          </rPr>
          <t>Zhang, Yongqiang (L&amp;W, Black Mountain):</t>
        </r>
        <r>
          <rPr>
            <sz val="9"/>
            <color indexed="81"/>
            <rFont val="Tahoma"/>
            <family val="2"/>
          </rPr>
          <t xml:space="preserve">
Coming from 
http://realtimedata.water.nsw.gov.au/water.stm</t>
        </r>
      </text>
    </comment>
  </commentList>
</comments>
</file>

<file path=xl/comments2.xml><?xml version="1.0" encoding="utf-8"?>
<comments xmlns="http://schemas.openxmlformats.org/spreadsheetml/2006/main">
  <authors>
    <author>Zhang, Yongqiang (L&amp;W, Black Mountain)</author>
  </authors>
  <commentList>
    <comment ref="E2" authorId="0" shapeId="0">
      <text>
        <r>
          <rPr>
            <b/>
            <sz val="9"/>
            <color indexed="81"/>
            <rFont val="Tahoma"/>
            <family val="2"/>
          </rPr>
          <t>Zhang, Yongqiang (L&amp;W, Black Mountain):</t>
        </r>
        <r>
          <rPr>
            <sz val="9"/>
            <color indexed="81"/>
            <rFont val="Tahoma"/>
            <family val="2"/>
          </rPr>
          <t xml:space="preserve">
Coming from 
http://realtimedata.water.nsw.gov.au/water.stm</t>
        </r>
      </text>
    </comment>
  </commentList>
</comments>
</file>

<file path=xl/sharedStrings.xml><?xml version="1.0" encoding="utf-8"?>
<sst xmlns="http://schemas.openxmlformats.org/spreadsheetml/2006/main" count="200" uniqueCount="65">
  <si>
    <t>J</t>
  </si>
  <si>
    <t>F</t>
  </si>
  <si>
    <t>M</t>
  </si>
  <si>
    <t>A</t>
  </si>
  <si>
    <t>S</t>
  </si>
  <si>
    <t>O</t>
  </si>
  <si>
    <t>N</t>
  </si>
  <si>
    <t>D</t>
  </si>
  <si>
    <t xml:space="preserve">F </t>
  </si>
  <si>
    <t>Tab</t>
  </si>
  <si>
    <t>Last updated</t>
  </si>
  <si>
    <t>Description</t>
  </si>
  <si>
    <t>Example of a box and whisker chart with a mean line</t>
  </si>
  <si>
    <t>Notes</t>
  </si>
  <si>
    <t>Low whisker end</t>
  </si>
  <si>
    <t>Q1-low end</t>
  </si>
  <si>
    <t>Q1</t>
  </si>
  <si>
    <t>Mean</t>
  </si>
  <si>
    <t>Q3-Q1</t>
  </si>
  <si>
    <t>Q3</t>
  </si>
  <si>
    <t>high end - Q3</t>
  </si>
  <si>
    <t>High whisker</t>
  </si>
  <si>
    <t>Choose the following colours in the following order for plots</t>
  </si>
  <si>
    <t>R</t>
  </si>
  <si>
    <t>G</t>
  </si>
  <si>
    <t>B</t>
  </si>
  <si>
    <t>Green</t>
  </si>
  <si>
    <t>Dark orange</t>
  </si>
  <si>
    <t>Dark blue</t>
  </si>
  <si>
    <t>Slate</t>
  </si>
  <si>
    <t>Red</t>
  </si>
  <si>
    <t>Light blue</t>
  </si>
  <si>
    <t>Gauge_ID</t>
  </si>
  <si>
    <t>Lat</t>
  </si>
  <si>
    <t>Lon</t>
  </si>
  <si>
    <t>Source</t>
  </si>
  <si>
    <t>Data Length</t>
  </si>
  <si>
    <t>Jorge</t>
  </si>
  <si>
    <t>BoM</t>
  </si>
  <si>
    <t>SCA</t>
  </si>
  <si>
    <t>Catchment Area (km2)</t>
  </si>
  <si>
    <t>Jan (ML/d)</t>
  </si>
  <si>
    <t>Feb (ML/d)</t>
  </si>
  <si>
    <t>Mar (ML/d)</t>
  </si>
  <si>
    <t>Apr (ML/d)</t>
  </si>
  <si>
    <t>May (ML/d)</t>
  </si>
  <si>
    <t>Jun (ML/d)</t>
  </si>
  <si>
    <t>Jul (ML/d)</t>
  </si>
  <si>
    <t>Aug (ML/d)</t>
  </si>
  <si>
    <t>Sep (ML/d)</t>
  </si>
  <si>
    <t>Oct (ML/d)</t>
  </si>
  <si>
    <t>Nov (ML/d)</t>
  </si>
  <si>
    <t>Dec (ML/d)</t>
  </si>
  <si>
    <t>Mean annual (GL/y)</t>
  </si>
  <si>
    <t>NaN</t>
  </si>
  <si>
    <t>Latitude</t>
  </si>
  <si>
    <t>Longitude</t>
  </si>
  <si>
    <t>River Basin</t>
  </si>
  <si>
    <t>Hawkesbury-Nepean</t>
  </si>
  <si>
    <t>Sydney Coast-Georges River</t>
  </si>
  <si>
    <t>Wollongong Coast</t>
  </si>
  <si>
    <t xml:space="preserve">Shoalhaven </t>
  </si>
  <si>
    <t>Jervis Bay-Clyde River</t>
  </si>
  <si>
    <t>Gauge Number</t>
  </si>
  <si>
    <t>Data Length (days)</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</si>
</sst>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8"/>
      <name val="Calibri"/>
      <family val="2"/>
      <scheme val="minor"/>
    </font>
    <font>
      <sz val="10"/>
      <name val="Arial"/>
      <family val="2"/>
    </font>
    <font>
      <sz val="8"/>
      <color rgb="FF0099CC"/>
      <name val="Arial"/>
      <family val="2"/>
    </font>
    <font>
      <u/>
      <sz val="11"/>
      <color theme="10"/>
      <name val="Calibri"/>
      <family val="2"/>
    </font>
    <font>
      <u/>
      <sz val="11"/>
      <name val="Calibri"/>
      <family val="2"/>
    </font>
    <font>
      <b/>
      <sz val="8"/>
      <name val="Calibri"/>
      <family val="2"/>
      <scheme val="minor"/>
    </font>
    <font>
      <b/>
      <sz val="18"/>
      <name val="Calibri"/>
      <family val="2"/>
      <scheme val="minor"/>
    </font>
    <font>
      <sz val="10"/>
      <name val="Calibri"/>
      <family val="2"/>
      <scheme val="minor"/>
    </font>
    <font>
      <b/>
      <sz val="10"/>
      <color theme="0"/>
      <name val="Calibri"/>
      <family val="2"/>
      <scheme val="minor"/>
    </font>
    <font>
      <b/>
      <sz val="9"/>
      <color indexed="81"/>
      <name val="Tahoma"/>
      <family val="2"/>
    </font>
    <font>
      <sz val="9"/>
      <color indexed="81"/>
      <name val="Tahoma"/>
      <family val="2"/>
    </font>
    <font>
      <sz val="11"/>
      <name val="Calibri"/>
      <family val="2"/>
      <scheme val="minor"/>
    </font>
    <font>
      <sz val="11"/>
      <color rgb="FF0070C0"/>
      <name val="Calibri"/>
      <family val="2"/>
      <scheme val="minor"/>
    </font>
  </fonts>
  <fills count="11">
    <fill>
      <patternFill patternType="none"/>
    </fill>
    <fill>
      <patternFill patternType="gray125"/>
    </fill>
    <fill>
      <patternFill patternType="solid">
        <fgColor theme="7" tint="0.39997558519241921"/>
        <bgColor indexed="64"/>
      </patternFill>
    </fill>
    <fill>
      <patternFill patternType="solid">
        <fgColor theme="0"/>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FF00"/>
        <bgColor indexed="64"/>
      </patternFill>
    </fill>
  </fills>
  <borders count="8">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s>
  <cellStyleXfs count="3">
    <xf numFmtId="0" fontId="0" fillId="0" borderId="0"/>
    <xf numFmtId="0" fontId="2" fillId="0" borderId="0"/>
    <xf numFmtId="0" fontId="4" fillId="0" borderId="0" applyNumberFormat="0" applyFill="0" applyBorder="0" applyAlignment="0" applyProtection="0">
      <alignment vertical="top"/>
      <protection locked="0"/>
    </xf>
  </cellStyleXfs>
  <cellXfs count="35">
    <xf numFmtId="0" fontId="0" fillId="0" borderId="0" xfId="0"/>
    <xf numFmtId="0" fontId="2" fillId="2" borderId="1" xfId="0" applyFont="1" applyFill="1" applyBorder="1" applyProtection="1">
      <protection hidden="1"/>
    </xf>
    <xf numFmtId="0" fontId="0" fillId="2" borderId="2" xfId="0" applyFill="1" applyBorder="1" applyProtection="1"/>
    <xf numFmtId="0" fontId="1" fillId="0" borderId="0" xfId="1" applyFont="1"/>
    <xf numFmtId="0" fontId="0" fillId="2" borderId="3" xfId="0" applyFill="1" applyBorder="1" applyProtection="1">
      <protection hidden="1"/>
    </xf>
    <xf numFmtId="14" fontId="0" fillId="2" borderId="4" xfId="0" applyNumberFormat="1" applyFill="1" applyBorder="1" applyProtection="1"/>
    <xf numFmtId="0" fontId="2" fillId="0" borderId="3" xfId="0" applyFont="1" applyBorder="1" applyProtection="1">
      <protection locked="0"/>
    </xf>
    <xf numFmtId="0" fontId="3" fillId="0" borderId="4" xfId="0" applyFont="1" applyBorder="1" applyAlignment="1" applyProtection="1">
      <alignment horizontal="left"/>
      <protection locked="0"/>
    </xf>
    <xf numFmtId="0" fontId="0" fillId="0" borderId="3" xfId="0" applyBorder="1" applyProtection="1">
      <protection locked="0"/>
    </xf>
    <xf numFmtId="2" fontId="1" fillId="0" borderId="0" xfId="1" applyNumberFormat="1" applyFont="1"/>
    <xf numFmtId="2" fontId="6" fillId="0" borderId="0" xfId="1" applyNumberFormat="1" applyFont="1"/>
    <xf numFmtId="0" fontId="1" fillId="0" borderId="0" xfId="1" applyFont="1" applyFill="1"/>
    <xf numFmtId="0" fontId="1" fillId="0" borderId="7" xfId="1" applyFont="1" applyBorder="1"/>
    <xf numFmtId="0" fontId="1" fillId="0" borderId="7" xfId="1" applyFont="1" applyBorder="1" applyAlignment="1">
      <alignment horizontal="center"/>
    </xf>
    <xf numFmtId="0" fontId="1" fillId="0" borderId="7" xfId="0" applyFont="1" applyBorder="1" applyAlignment="1">
      <alignment horizontal="center"/>
    </xf>
    <xf numFmtId="0" fontId="7" fillId="0" borderId="7" xfId="0" applyFont="1" applyBorder="1" applyAlignment="1">
      <alignment horizontal="center"/>
    </xf>
    <xf numFmtId="0" fontId="8" fillId="3" borderId="7" xfId="0" applyFont="1" applyFill="1" applyBorder="1"/>
    <xf numFmtId="0" fontId="9" fillId="4" borderId="7" xfId="0" applyFont="1" applyFill="1" applyBorder="1" applyAlignment="1">
      <alignment horizontal="center" vertical="center"/>
    </xf>
    <xf numFmtId="0" fontId="9" fillId="5" borderId="7" xfId="0" applyFont="1" applyFill="1" applyBorder="1" applyAlignment="1">
      <alignment horizontal="center" vertical="center"/>
    </xf>
    <xf numFmtId="0" fontId="9" fillId="6" borderId="7" xfId="0" applyFont="1" applyFill="1" applyBorder="1" applyAlignment="1">
      <alignment horizontal="center" vertical="center"/>
    </xf>
    <xf numFmtId="0" fontId="9" fillId="7" borderId="7" xfId="0" applyFont="1" applyFill="1" applyBorder="1" applyAlignment="1">
      <alignment horizontal="center" vertical="center"/>
    </xf>
    <xf numFmtId="0" fontId="9" fillId="8" borderId="0" xfId="0" applyFont="1" applyFill="1" applyAlignment="1">
      <alignment horizontal="center"/>
    </xf>
    <xf numFmtId="0" fontId="9" fillId="9" borderId="7" xfId="0" applyFont="1" applyFill="1" applyBorder="1" applyAlignment="1">
      <alignment horizontal="center" vertical="center"/>
    </xf>
    <xf numFmtId="0" fontId="1" fillId="10" borderId="0" xfId="1" applyFont="1" applyFill="1"/>
    <xf numFmtId="0" fontId="6" fillId="10" borderId="0" xfId="1" applyFont="1" applyFill="1"/>
    <xf numFmtId="2" fontId="1" fillId="10" borderId="0" xfId="1" applyNumberFormat="1" applyFont="1" applyFill="1"/>
    <xf numFmtId="2" fontId="6" fillId="10" borderId="0" xfId="1" applyNumberFormat="1" applyFont="1" applyFill="1"/>
    <xf numFmtId="0" fontId="5" fillId="2" borderId="5" xfId="2" applyFont="1" applyFill="1" applyBorder="1" applyAlignment="1" applyProtection="1">
      <alignment horizontal="center"/>
    </xf>
    <xf numFmtId="0" fontId="2" fillId="2" borderId="6" xfId="0" applyFont="1" applyFill="1" applyBorder="1" applyAlignment="1" applyProtection="1">
      <alignment horizontal="center"/>
    </xf>
    <xf numFmtId="0" fontId="12" fillId="0" borderId="0" xfId="0" applyFont="1"/>
    <xf numFmtId="0" fontId="13" fillId="0" borderId="0" xfId="0" applyFont="1"/>
    <xf numFmtId="1" fontId="0" fillId="0" borderId="0" xfId="0" applyNumberFormat="1"/>
    <xf numFmtId="2" fontId="0" fillId="0" borderId="0" xfId="0" applyNumberFormat="1"/>
    <xf numFmtId="1" fontId="12" fillId="0" borderId="0" xfId="0" applyNumberFormat="1" applyFont="1"/>
    <xf numFmtId="2" fontId="12" fillId="0" borderId="0" xfId="0" applyNumberFormat="1" applyFont="1"/>
  </cellXfs>
  <cellStyles count="3">
    <cellStyle name="Hyperlink" xfId="2" builtinId="8"/>
    <cellStyle name="Normal" xfId="0" builtinId="0"/>
    <cellStyle name="Normal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96598690148023E-2"/>
          <c:y val="4.6413502109704664E-2"/>
          <c:w val="0.89290046946024459"/>
          <c:h val="0.80939785210278925"/>
        </c:manualLayout>
      </c:layout>
      <c:barChart>
        <c:barDir val="col"/>
        <c:grouping val="stacked"/>
        <c:varyColors val="0"/>
        <c:ser>
          <c:idx val="0"/>
          <c:order val="0"/>
          <c:tx>
            <c:strRef>
              <c:f>Boxplots!$N$7</c:f>
              <c:strCache>
                <c:ptCount val="1"/>
                <c:pt idx="0">
                  <c:v>Q1</c:v>
                </c:pt>
              </c:strCache>
            </c:strRef>
          </c:tx>
          <c:spPr>
            <a:noFill/>
            <a:ln>
              <a:noFill/>
            </a:ln>
          </c:spPr>
          <c:invertIfNegative val="0"/>
          <c:errBars>
            <c:errBarType val="minus"/>
            <c:errValType val="cust"/>
            <c:noEndCap val="1"/>
            <c:plus>
              <c:numRef>
                <c:f>Boxplots!$S$8:$S$19</c:f>
                <c:numCache>
                  <c:formatCode>General</c:formatCode>
                  <c:ptCount val="12"/>
                  <c:pt idx="0">
                    <c:v>7.677139999999999E-2</c:v>
                  </c:pt>
                  <c:pt idx="1">
                    <c:v>0.220666</c:v>
                  </c:pt>
                  <c:pt idx="2">
                    <c:v>0.13133</c:v>
                  </c:pt>
                  <c:pt idx="3">
                    <c:v>0.15583</c:v>
                  </c:pt>
                  <c:pt idx="4">
                    <c:v>0.10817</c:v>
                  </c:pt>
                  <c:pt idx="5">
                    <c:v>0.14929000000000001</c:v>
                  </c:pt>
                  <c:pt idx="6">
                    <c:v>0.10861999999999999</c:v>
                  </c:pt>
                  <c:pt idx="7">
                    <c:v>0.19602</c:v>
                  </c:pt>
                  <c:pt idx="8">
                    <c:v>8.5789000000000004E-2</c:v>
                  </c:pt>
                  <c:pt idx="9">
                    <c:v>9.6255999999999994E-2</c:v>
                  </c:pt>
                  <c:pt idx="10">
                    <c:v>8.9176000000000005E-2</c:v>
                  </c:pt>
                  <c:pt idx="11">
                    <c:v>9.5468999999999998E-2</c:v>
                  </c:pt>
                </c:numCache>
              </c:numRef>
            </c:plus>
            <c:minus>
              <c:numRef>
                <c:f>Boxplots!$L$8:$L$19</c:f>
                <c:numCache>
                  <c:formatCode>General</c:formatCode>
                  <c:ptCount val="12"/>
                  <c:pt idx="0">
                    <c:v>1.8921899999999998E-2</c:v>
                  </c:pt>
                  <c:pt idx="1">
                    <c:v>6.33822E-2</c:v>
                  </c:pt>
                  <c:pt idx="2">
                    <c:v>6.1999100000000001E-2</c:v>
                  </c:pt>
                  <c:pt idx="3">
                    <c:v>4.1441699999999998E-2</c:v>
                  </c:pt>
                  <c:pt idx="4">
                    <c:v>4.4190199999999999E-2</c:v>
                  </c:pt>
                  <c:pt idx="5">
                    <c:v>6.8843199999999993E-2</c:v>
                  </c:pt>
                  <c:pt idx="6">
                    <c:v>4.6569199999999998E-2</c:v>
                  </c:pt>
                  <c:pt idx="7">
                    <c:v>6.4549200000000001E-2</c:v>
                  </c:pt>
                  <c:pt idx="8">
                    <c:v>2.7942999999999999E-2</c:v>
                  </c:pt>
                  <c:pt idx="9">
                    <c:v>3.2943699999999999E-2</c:v>
                  </c:pt>
                  <c:pt idx="10">
                    <c:v>3.6178200000000001E-2</c:v>
                  </c:pt>
                  <c:pt idx="11">
                    <c:v>3.2826100000000004E-2</c:v>
                  </c:pt>
                </c:numCache>
              </c:numRef>
            </c:minus>
          </c:errBars>
          <c:cat>
            <c:strRef>
              <c:f>'[1]Box Plot (mean)'!$J$7:$J$18</c:f>
              <c:strCache>
                <c:ptCount val="12"/>
                <c:pt idx="0">
                  <c:v>J</c:v>
                </c:pt>
                <c:pt idx="1">
                  <c:v>F </c:v>
                </c:pt>
                <c:pt idx="2">
                  <c:v>M</c:v>
                </c:pt>
                <c:pt idx="3">
                  <c:v>A</c:v>
                </c:pt>
                <c:pt idx="4">
                  <c:v>M</c:v>
                </c:pt>
                <c:pt idx="5">
                  <c:v>J</c:v>
                </c:pt>
                <c:pt idx="6">
                  <c:v>J</c:v>
                </c:pt>
                <c:pt idx="7">
                  <c:v>A</c:v>
                </c:pt>
                <c:pt idx="8">
                  <c:v>S</c:v>
                </c:pt>
                <c:pt idx="9">
                  <c:v>O</c:v>
                </c:pt>
                <c:pt idx="10">
                  <c:v>N</c:v>
                </c:pt>
                <c:pt idx="11">
                  <c:v>D</c:v>
                </c:pt>
              </c:strCache>
            </c:strRef>
          </c:cat>
          <c:val>
            <c:numRef>
              <c:f>Boxplots!$N$8:$N$19</c:f>
              <c:numCache>
                <c:formatCode>0.00</c:formatCode>
                <c:ptCount val="12"/>
                <c:pt idx="0">
                  <c:v>2.5634499999999998E-2</c:v>
                </c:pt>
                <c:pt idx="1">
                  <c:v>8.8650000000000007E-2</c:v>
                </c:pt>
                <c:pt idx="2">
                  <c:v>7.1375500000000008E-2</c:v>
                </c:pt>
                <c:pt idx="3">
                  <c:v>6.0957499999999998E-2</c:v>
                </c:pt>
                <c:pt idx="4">
                  <c:v>6.642025E-2</c:v>
                </c:pt>
                <c:pt idx="5">
                  <c:v>8.9408500000000002E-2</c:v>
                </c:pt>
                <c:pt idx="6">
                  <c:v>5.7506000000000002E-2</c:v>
                </c:pt>
                <c:pt idx="7">
                  <c:v>9.4197000000000003E-2</c:v>
                </c:pt>
                <c:pt idx="8">
                  <c:v>3.6714500000000004E-2</c:v>
                </c:pt>
                <c:pt idx="9">
                  <c:v>4.118525E-2</c:v>
                </c:pt>
                <c:pt idx="10">
                  <c:v>4.8479999999999995E-2</c:v>
                </c:pt>
                <c:pt idx="11">
                  <c:v>4.8462500000000006E-2</c:v>
                </c:pt>
              </c:numCache>
            </c:numRef>
          </c:val>
        </c:ser>
        <c:ser>
          <c:idx val="2"/>
          <c:order val="1"/>
          <c:tx>
            <c:strRef>
              <c:f>Boxplots!$P$7</c:f>
              <c:strCache>
                <c:ptCount val="1"/>
                <c:pt idx="0">
                  <c:v>Q3-Q1</c:v>
                </c:pt>
              </c:strCache>
            </c:strRef>
          </c:tx>
          <c:spPr>
            <a:solidFill>
              <a:schemeClr val="accent1"/>
            </a:solidFill>
          </c:spPr>
          <c:invertIfNegative val="0"/>
          <c:errBars>
            <c:errBarType val="plus"/>
            <c:errValType val="cust"/>
            <c:noEndCap val="1"/>
            <c:plus>
              <c:numRef>
                <c:f>Boxplots!$R$8:$R$19</c:f>
                <c:numCache>
                  <c:formatCode>General</c:formatCode>
                  <c:ptCount val="12"/>
                  <c:pt idx="0">
                    <c:v>2.0931899999999989E-2</c:v>
                  </c:pt>
                  <c:pt idx="1">
                    <c:v>3.6301E-2</c:v>
                  </c:pt>
                  <c:pt idx="2">
                    <c:v>2.7045E-2</c:v>
                  </c:pt>
                  <c:pt idx="3">
                    <c:v>2.7870000000000006E-2</c:v>
                  </c:pt>
                  <c:pt idx="4">
                    <c:v>7.5324999999999975E-3</c:v>
                  </c:pt>
                  <c:pt idx="5">
                    <c:v>1.3205000000000022E-2</c:v>
                  </c:pt>
                  <c:pt idx="6">
                    <c:v>1.7912749999999991E-2</c:v>
                  </c:pt>
                  <c:pt idx="7">
                    <c:v>4.1529999999999984E-2</c:v>
                  </c:pt>
                  <c:pt idx="8">
                    <c:v>1.9833000000000003E-2</c:v>
                  </c:pt>
                  <c:pt idx="9">
                    <c:v>3.3875499999999996E-2</c:v>
                  </c:pt>
                  <c:pt idx="10">
                    <c:v>1.3598499999999999E-2</c:v>
                  </c:pt>
                  <c:pt idx="11">
                    <c:v>3.0860249999999992E-2</c:v>
                  </c:pt>
                </c:numCache>
              </c:numRef>
            </c:plus>
            <c:minus>
              <c:numRef>
                <c:f>Boxplots!$M$8:$M$19</c:f>
                <c:numCache>
                  <c:formatCode>General</c:formatCode>
                  <c:ptCount val="12"/>
                  <c:pt idx="0">
                    <c:v>6.7125999999999991E-3</c:v>
                  </c:pt>
                  <c:pt idx="1">
                    <c:v>2.5267800000000007E-2</c:v>
                  </c:pt>
                  <c:pt idx="2">
                    <c:v>9.376400000000007E-3</c:v>
                  </c:pt>
                  <c:pt idx="3">
                    <c:v>1.95158E-2</c:v>
                  </c:pt>
                  <c:pt idx="4">
                    <c:v>2.2230050000000001E-2</c:v>
                  </c:pt>
                  <c:pt idx="5">
                    <c:v>2.0565300000000009E-2</c:v>
                  </c:pt>
                  <c:pt idx="6">
                    <c:v>1.0936800000000003E-2</c:v>
                  </c:pt>
                  <c:pt idx="7">
                    <c:v>2.9647800000000002E-2</c:v>
                  </c:pt>
                  <c:pt idx="8">
                    <c:v>8.771500000000005E-3</c:v>
                  </c:pt>
                  <c:pt idx="9">
                    <c:v>8.2415500000000003E-3</c:v>
                  </c:pt>
                  <c:pt idx="10">
                    <c:v>1.2301799999999995E-2</c:v>
                  </c:pt>
                  <c:pt idx="11">
                    <c:v>1.5636400000000002E-2</c:v>
                  </c:pt>
                </c:numCache>
              </c:numRef>
            </c:minus>
          </c:errBars>
          <c:cat>
            <c:strRef>
              <c:f>'[1]Box Plot (mean)'!$J$7:$J$18</c:f>
              <c:strCache>
                <c:ptCount val="12"/>
                <c:pt idx="0">
                  <c:v>J</c:v>
                </c:pt>
                <c:pt idx="1">
                  <c:v>F </c:v>
                </c:pt>
                <c:pt idx="2">
                  <c:v>M</c:v>
                </c:pt>
                <c:pt idx="3">
                  <c:v>A</c:v>
                </c:pt>
                <c:pt idx="4">
                  <c:v>M</c:v>
                </c:pt>
                <c:pt idx="5">
                  <c:v>J</c:v>
                </c:pt>
                <c:pt idx="6">
                  <c:v>J</c:v>
                </c:pt>
                <c:pt idx="7">
                  <c:v>A</c:v>
                </c:pt>
                <c:pt idx="8">
                  <c:v>S</c:v>
                </c:pt>
                <c:pt idx="9">
                  <c:v>O</c:v>
                </c:pt>
                <c:pt idx="10">
                  <c:v>N</c:v>
                </c:pt>
                <c:pt idx="11">
                  <c:v>D</c:v>
                </c:pt>
              </c:strCache>
            </c:strRef>
          </c:cat>
          <c:val>
            <c:numRef>
              <c:f>Boxplots!$P$8:$P$19</c:f>
              <c:numCache>
                <c:formatCode>0.00</c:formatCode>
                <c:ptCount val="12"/>
                <c:pt idx="0">
                  <c:v>3.0205000000000003E-2</c:v>
                </c:pt>
                <c:pt idx="1">
                  <c:v>9.5714999999999995E-2</c:v>
                </c:pt>
                <c:pt idx="2">
                  <c:v>3.2909499999999994E-2</c:v>
                </c:pt>
                <c:pt idx="3">
                  <c:v>6.7002499999999993E-2</c:v>
                </c:pt>
                <c:pt idx="4">
                  <c:v>3.4217250000000005E-2</c:v>
                </c:pt>
                <c:pt idx="5">
                  <c:v>4.6676499999999982E-2</c:v>
                </c:pt>
                <c:pt idx="6">
                  <c:v>3.3201250000000002E-2</c:v>
                </c:pt>
                <c:pt idx="7">
                  <c:v>6.0293000000000013E-2</c:v>
                </c:pt>
                <c:pt idx="8">
                  <c:v>2.9241499999999997E-2</c:v>
                </c:pt>
                <c:pt idx="9">
                  <c:v>2.1195249999999999E-2</c:v>
                </c:pt>
                <c:pt idx="10">
                  <c:v>2.709750000000001E-2</c:v>
                </c:pt>
                <c:pt idx="11">
                  <c:v>1.6146250000000001E-2</c:v>
                </c:pt>
              </c:numCache>
            </c:numRef>
          </c:val>
        </c:ser>
        <c:dLbls>
          <c:showLegendKey val="0"/>
          <c:showVal val="0"/>
          <c:showCatName val="0"/>
          <c:showSerName val="0"/>
          <c:showPercent val="0"/>
          <c:showBubbleSize val="0"/>
        </c:dLbls>
        <c:gapWidth val="150"/>
        <c:overlap val="100"/>
        <c:axId val="510237656"/>
        <c:axId val="510238048"/>
      </c:barChart>
      <c:scatterChart>
        <c:scatterStyle val="lineMarker"/>
        <c:varyColors val="0"/>
        <c:ser>
          <c:idx val="3"/>
          <c:order val="2"/>
          <c:tx>
            <c:strRef>
              <c:f>Boxplots!$O$7</c:f>
              <c:strCache>
                <c:ptCount val="1"/>
                <c:pt idx="0">
                  <c:v>Mean</c:v>
                </c:pt>
              </c:strCache>
            </c:strRef>
          </c:tx>
          <c:spPr>
            <a:ln w="28575">
              <a:noFill/>
            </a:ln>
          </c:spPr>
          <c:marker>
            <c:symbol val="dash"/>
            <c:size val="14"/>
            <c:spPr>
              <a:solidFill>
                <a:schemeClr val="accent2"/>
              </a:solidFill>
              <a:ln>
                <a:noFill/>
              </a:ln>
            </c:spPr>
          </c:marker>
          <c:xVal>
            <c:strRef>
              <c:f>Boxplots!$J$7:$J$18</c:f>
              <c:strCache>
                <c:ptCount val="12"/>
                <c:pt idx="0">
                  <c:v>J</c:v>
                </c:pt>
                <c:pt idx="1">
                  <c:v>F </c:v>
                </c:pt>
                <c:pt idx="2">
                  <c:v>M</c:v>
                </c:pt>
                <c:pt idx="3">
                  <c:v>A</c:v>
                </c:pt>
                <c:pt idx="4">
                  <c:v>M</c:v>
                </c:pt>
                <c:pt idx="5">
                  <c:v>J</c:v>
                </c:pt>
                <c:pt idx="6">
                  <c:v>J</c:v>
                </c:pt>
                <c:pt idx="7">
                  <c:v>A</c:v>
                </c:pt>
                <c:pt idx="8">
                  <c:v>S</c:v>
                </c:pt>
                <c:pt idx="9">
                  <c:v>O</c:v>
                </c:pt>
                <c:pt idx="10">
                  <c:v>N</c:v>
                </c:pt>
                <c:pt idx="11">
                  <c:v>D</c:v>
                </c:pt>
              </c:strCache>
            </c:strRef>
          </c:xVal>
          <c:yVal>
            <c:numRef>
              <c:f>Boxplots!$O$8:$O$19</c:f>
              <c:numCache>
                <c:formatCode>0.00</c:formatCode>
                <c:ptCount val="12"/>
                <c:pt idx="0">
                  <c:v>4.3284866176470566E-2</c:v>
                </c:pt>
                <c:pt idx="1">
                  <c:v>0.1443139264705883</c:v>
                </c:pt>
                <c:pt idx="2">
                  <c:v>9.2199573529411744E-2</c:v>
                </c:pt>
                <c:pt idx="3">
                  <c:v>9.5277338235294162E-2</c:v>
                </c:pt>
                <c:pt idx="4">
                  <c:v>8.2643117647058839E-2</c:v>
                </c:pt>
                <c:pt idx="5">
                  <c:v>0.11353286764705883</c:v>
                </c:pt>
                <c:pt idx="6">
                  <c:v>7.5338500000000017E-2</c:v>
                </c:pt>
                <c:pt idx="7">
                  <c:v>0.12540930882352944</c:v>
                </c:pt>
                <c:pt idx="8">
                  <c:v>5.2464602941176469E-2</c:v>
                </c:pt>
                <c:pt idx="9">
                  <c:v>5.43589705882353E-2</c:v>
                </c:pt>
                <c:pt idx="10">
                  <c:v>6.3378911764705836E-2</c:v>
                </c:pt>
                <c:pt idx="11">
                  <c:v>5.7797677941176455E-2</c:v>
                </c:pt>
              </c:numCache>
            </c:numRef>
          </c:yVal>
          <c:smooth val="0"/>
        </c:ser>
        <c:dLbls>
          <c:showLegendKey val="0"/>
          <c:showVal val="0"/>
          <c:showCatName val="0"/>
          <c:showSerName val="0"/>
          <c:showPercent val="0"/>
          <c:showBubbleSize val="0"/>
        </c:dLbls>
        <c:axId val="510238832"/>
        <c:axId val="510238440"/>
      </c:scatterChart>
      <c:catAx>
        <c:axId val="510237656"/>
        <c:scaling>
          <c:orientation val="minMax"/>
        </c:scaling>
        <c:delete val="0"/>
        <c:axPos val="b"/>
        <c:title>
          <c:tx>
            <c:rich>
              <a:bodyPr/>
              <a:lstStyle/>
              <a:p>
                <a:pPr>
                  <a:defRPr/>
                </a:pPr>
                <a:r>
                  <a:rPr lang="en-AU"/>
                  <a:t>Month</a:t>
                </a:r>
              </a:p>
            </c:rich>
          </c:tx>
          <c:layout>
            <c:manualLayout>
              <c:xMode val="edge"/>
              <c:yMode val="edge"/>
              <c:x val="0.47758762015946954"/>
              <c:y val="0.92789988962797865"/>
            </c:manualLayout>
          </c:layout>
          <c:overlay val="0"/>
        </c:title>
        <c:numFmt formatCode="General" sourceLinked="1"/>
        <c:majorTickMark val="in"/>
        <c:minorTickMark val="none"/>
        <c:tickLblPos val="nextTo"/>
        <c:spPr>
          <a:ln>
            <a:solidFill>
              <a:schemeClr val="tx1"/>
            </a:solidFill>
          </a:ln>
        </c:spPr>
        <c:crossAx val="510238048"/>
        <c:crosses val="autoZero"/>
        <c:auto val="1"/>
        <c:lblAlgn val="ctr"/>
        <c:lblOffset val="100"/>
        <c:noMultiLvlLbl val="0"/>
      </c:catAx>
      <c:valAx>
        <c:axId val="510238048"/>
        <c:scaling>
          <c:orientation val="minMax"/>
          <c:max val="0.2"/>
          <c:min val="0"/>
        </c:scaling>
        <c:delete val="0"/>
        <c:axPos val="l"/>
        <c:majorGridlines>
          <c:spPr>
            <a:ln w="3175">
              <a:solidFill>
                <a:srgbClr val="C2C2C2"/>
              </a:solidFill>
            </a:ln>
          </c:spPr>
        </c:majorGridlines>
        <c:title>
          <c:tx>
            <c:rich>
              <a:bodyPr rot="-5400000" vert="horz"/>
              <a:lstStyle/>
              <a:p>
                <a:pPr>
                  <a:defRPr/>
                </a:pPr>
                <a:r>
                  <a:rPr lang="en-US"/>
                  <a:t>	Monthly</a:t>
                </a:r>
                <a:r>
                  <a:rPr lang="en-US" baseline="0"/>
                  <a:t> streamflow ratio</a:t>
                </a:r>
                <a:endParaRPr lang="en-US"/>
              </a:p>
            </c:rich>
          </c:tx>
          <c:layout>
            <c:manualLayout>
              <c:xMode val="edge"/>
              <c:yMode val="edge"/>
              <c:x val="1.598104146187275E-2"/>
              <c:y val="0.3027324355236452"/>
            </c:manualLayout>
          </c:layout>
          <c:overlay val="0"/>
        </c:title>
        <c:numFmt formatCode="0.00" sourceLinked="0"/>
        <c:majorTickMark val="out"/>
        <c:minorTickMark val="none"/>
        <c:tickLblPos val="nextTo"/>
        <c:spPr>
          <a:ln>
            <a:noFill/>
          </a:ln>
        </c:spPr>
        <c:crossAx val="510237656"/>
        <c:crosses val="autoZero"/>
        <c:crossBetween val="between"/>
        <c:majorUnit val="0.05"/>
      </c:valAx>
      <c:valAx>
        <c:axId val="510238440"/>
        <c:scaling>
          <c:orientation val="minMax"/>
          <c:max val="100"/>
          <c:min val="0"/>
        </c:scaling>
        <c:delete val="1"/>
        <c:axPos val="r"/>
        <c:numFmt formatCode="0.00" sourceLinked="1"/>
        <c:majorTickMark val="out"/>
        <c:minorTickMark val="none"/>
        <c:tickLblPos val="none"/>
        <c:crossAx val="510238832"/>
        <c:crosses val="max"/>
        <c:crossBetween val="midCat"/>
      </c:valAx>
      <c:valAx>
        <c:axId val="510238832"/>
        <c:scaling>
          <c:orientation val="minMax"/>
        </c:scaling>
        <c:delete val="1"/>
        <c:axPos val="b"/>
        <c:numFmt formatCode="General" sourceLinked="1"/>
        <c:majorTickMark val="out"/>
        <c:minorTickMark val="none"/>
        <c:tickLblPos val="none"/>
        <c:crossAx val="510238440"/>
        <c:crosses val="autoZero"/>
        <c:crossBetween val="midCat"/>
      </c:valAx>
    </c:plotArea>
    <c:plotVisOnly val="1"/>
    <c:dispBlanksAs val="gap"/>
    <c:showDLblsOverMax val="0"/>
  </c:chart>
  <c:spPr>
    <a:ln>
      <a:noFill/>
    </a:ln>
  </c:spPr>
  <c:txPr>
    <a:bodyPr/>
    <a:lstStyle/>
    <a:p>
      <a:pPr>
        <a:defRPr sz="800" b="0">
          <a:latin typeface="Arial" pitchFamily="34" charset="0"/>
          <a:cs typeface="Arial" pitchFamily="34" charset="0"/>
        </a:defRPr>
      </a:pPr>
      <a:endParaRPr lang="en-US"/>
    </a:p>
  </c:txPr>
  <c:printSettings>
    <c:headerFooter/>
    <c:pageMargins b="0.75000000000000289" l="0.70000000000000062" r="0.70000000000000062" t="0.75000000000000289"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1295400</xdr:colOff>
      <xdr:row>5</xdr:row>
      <xdr:rowOff>9525</xdr:rowOff>
    </xdr:from>
    <xdr:to>
      <xdr:col>10</xdr:col>
      <xdr:colOff>2190750</xdr:colOff>
      <xdr:row>24</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A_SYD/Working/zha084_Yongqiang_Zhang/Figures_Tables/20140807/BA-Excel-HUN_v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ual BFI column chart"/>
      <sheetName val="Annual runoff column chart"/>
      <sheetName val="Monthly runoff column chart "/>
      <sheetName val="WorkbookLog"/>
      <sheetName val="ControlSheet"/>
      <sheetName val="Clustered Column Chart"/>
      <sheetName val="Stacked Column Chart"/>
      <sheetName val="Clustered Bar Chart"/>
      <sheetName val="Line Chart"/>
      <sheetName val="Shaded Line Chart"/>
      <sheetName val="Box Plot (no mean)"/>
      <sheetName val="Box Plot (mean)"/>
      <sheetName val="Pie Chart Vertical"/>
      <sheetName val="Pie Chart Horizontal"/>
      <sheetName val="Scatter Chart"/>
      <sheetName val="Flow Chart"/>
      <sheetName val="Sheet1"/>
    </sheetNames>
    <sheetDataSet>
      <sheetData sheetId="0" refreshError="1"/>
      <sheetData sheetId="1" refreshError="1"/>
      <sheetData sheetId="2" refreshError="1"/>
      <sheetData sheetId="3" refreshError="1"/>
      <sheetData sheetId="4">
        <row r="1">
          <cell r="A1" t="str">
            <v xml:space="preserve">Instructions: 
Most of the cells on this sheet are links to information from individual element sheets. You can add elements to this list by expanding the list down, and can edit the Element number if needed. The element number on this sheet MUST be the name of a worksheet. All the 'Most recent change' information displayed on this sheet is a reflect of that which is entered on the individual element sheets. </v>
          </cell>
        </row>
        <row r="2">
          <cell r="A2" t="str">
            <v>Map</v>
          </cell>
          <cell r="B2" t="str">
            <v>Graphical representations of spatial data</v>
          </cell>
        </row>
        <row r="3">
          <cell r="A3" t="str">
            <v>Table</v>
          </cell>
        </row>
        <row r="4">
          <cell r="A4" t="str">
            <v>Diagram</v>
          </cell>
        </row>
        <row r="5">
          <cell r="A5" t="str">
            <v>This workbook name:</v>
          </cell>
        </row>
        <row r="7">
          <cell r="A7" t="str">
            <v>Tab</v>
          </cell>
        </row>
        <row r="8">
          <cell r="A8" t="str">
            <v>RGB Colours</v>
          </cell>
        </row>
        <row r="9">
          <cell r="A9" t="str">
            <v>Column chart</v>
          </cell>
        </row>
        <row r="10">
          <cell r="A10" t="str">
            <v>Clustered column chart</v>
          </cell>
        </row>
        <row r="11">
          <cell r="A11" t="str">
            <v>Stacked column chart</v>
          </cell>
        </row>
        <row r="12">
          <cell r="A12" t="str">
            <v>Clustered bar chart</v>
          </cell>
        </row>
        <row r="13">
          <cell r="A13" t="str">
            <v>Line chart</v>
          </cell>
        </row>
        <row r="14">
          <cell r="A14" t="str">
            <v>Shaded line chart</v>
          </cell>
        </row>
        <row r="15">
          <cell r="A15" t="str">
            <v>Box plot (no mean)</v>
          </cell>
        </row>
        <row r="16">
          <cell r="A16" t="str">
            <v>Box plot (mean)</v>
          </cell>
        </row>
        <row r="17">
          <cell r="A17" t="str">
            <v>Pie chart vertical</v>
          </cell>
        </row>
        <row r="18">
          <cell r="A18" t="str">
            <v>Pie chart horizontal</v>
          </cell>
        </row>
        <row r="19">
          <cell r="A19" t="str">
            <v>Scatter chart</v>
          </cell>
        </row>
        <row r="20">
          <cell r="A20" t="str">
            <v>Flow chart</v>
          </cell>
        </row>
      </sheetData>
      <sheetData sheetId="5" refreshError="1"/>
      <sheetData sheetId="6" refreshError="1"/>
      <sheetData sheetId="7" refreshError="1"/>
      <sheetData sheetId="8" refreshError="1"/>
      <sheetData sheetId="9" refreshError="1"/>
      <sheetData sheetId="10">
        <row r="9">
          <cell r="C9" t="str">
            <v>J</v>
          </cell>
        </row>
      </sheetData>
      <sheetData sheetId="11">
        <row r="7">
          <cell r="J7" t="str">
            <v>J</v>
          </cell>
        </row>
        <row r="8">
          <cell r="J8" t="str">
            <v xml:space="preserve">F </v>
          </cell>
        </row>
        <row r="9">
          <cell r="J9" t="str">
            <v>M</v>
          </cell>
        </row>
        <row r="10">
          <cell r="J10" t="str">
            <v>A</v>
          </cell>
        </row>
        <row r="11">
          <cell r="J11" t="str">
            <v>M</v>
          </cell>
        </row>
        <row r="12">
          <cell r="J12" t="str">
            <v>J</v>
          </cell>
        </row>
        <row r="13">
          <cell r="J13" t="str">
            <v>J</v>
          </cell>
        </row>
        <row r="14">
          <cell r="J14" t="str">
            <v>A</v>
          </cell>
        </row>
        <row r="15">
          <cell r="J15" t="str">
            <v>S</v>
          </cell>
        </row>
        <row r="16">
          <cell r="J16" t="str">
            <v>O</v>
          </cell>
        </row>
        <row r="17">
          <cell r="J17" t="str">
            <v>N</v>
          </cell>
        </row>
        <row r="18">
          <cell r="J18" t="str">
            <v>D</v>
          </cell>
        </row>
      </sheetData>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69"/>
  <sheetViews>
    <sheetView workbookViewId="0">
      <selection activeCell="A32" sqref="A32:S32"/>
    </sheetView>
  </sheetViews>
  <sheetFormatPr defaultRowHeight="15" x14ac:dyDescent="0.25"/>
  <sheetData>
    <row r="1" spans="1:34" x14ac:dyDescent="0.25">
      <c r="A1" t="s">
        <v>32</v>
      </c>
      <c r="B1" t="s">
        <v>33</v>
      </c>
      <c r="C1" t="s">
        <v>34</v>
      </c>
      <c r="D1" t="s">
        <v>35</v>
      </c>
      <c r="E1" t="s">
        <v>36</v>
      </c>
      <c r="F1" t="s">
        <v>40</v>
      </c>
      <c r="G1" t="s">
        <v>41</v>
      </c>
      <c r="H1" t="s">
        <v>42</v>
      </c>
      <c r="I1" t="s">
        <v>43</v>
      </c>
      <c r="J1" t="s">
        <v>44</v>
      </c>
      <c r="K1" t="s">
        <v>45</v>
      </c>
      <c r="L1" t="s">
        <v>46</v>
      </c>
      <c r="M1" t="s">
        <v>47</v>
      </c>
      <c r="N1" t="s">
        <v>48</v>
      </c>
      <c r="O1" t="s">
        <v>49</v>
      </c>
      <c r="P1" t="s">
        <v>50</v>
      </c>
      <c r="Q1" t="s">
        <v>51</v>
      </c>
      <c r="R1" t="s">
        <v>52</v>
      </c>
      <c r="S1" t="s">
        <v>53</v>
      </c>
    </row>
    <row r="2" spans="1:34" x14ac:dyDescent="0.25">
      <c r="A2">
        <v>212272</v>
      </c>
      <c r="B2">
        <v>-34.496699999999997</v>
      </c>
      <c r="C2">
        <v>150.3433</v>
      </c>
      <c r="D2" t="s">
        <v>39</v>
      </c>
      <c r="E2">
        <v>11900</v>
      </c>
      <c r="F2">
        <v>60.4908</v>
      </c>
      <c r="G2">
        <v>4.5343000000000001E-2</v>
      </c>
      <c r="H2">
        <v>5.1881999999999998E-2</v>
      </c>
      <c r="I2">
        <v>6.5488000000000005E-2</v>
      </c>
      <c r="J2">
        <v>8.9809E-2</v>
      </c>
      <c r="K2">
        <v>9.4559000000000004E-2</v>
      </c>
      <c r="L2">
        <v>0.13358999999999999</v>
      </c>
      <c r="M2">
        <v>0.11133999999999999</v>
      </c>
      <c r="N2">
        <v>0.15536</v>
      </c>
      <c r="O2">
        <v>7.8741000000000005E-2</v>
      </c>
      <c r="P2">
        <v>5.5403000000000001E-2</v>
      </c>
      <c r="Q2">
        <v>6.8006999999999998E-2</v>
      </c>
      <c r="R2">
        <v>5.0476E-2</v>
      </c>
      <c r="S2">
        <v>59.843499999999999</v>
      </c>
    </row>
    <row r="3" spans="1:34" x14ac:dyDescent="0.25">
      <c r="A3" s="30">
        <v>215220</v>
      </c>
      <c r="B3" s="30">
        <v>-34.729999999999997</v>
      </c>
      <c r="C3" s="30">
        <v>150.52000000000001</v>
      </c>
      <c r="D3" s="30" t="s">
        <v>39</v>
      </c>
      <c r="E3" s="30">
        <v>11896</v>
      </c>
      <c r="F3" s="30">
        <v>333.51209999999998</v>
      </c>
      <c r="G3" s="30">
        <v>3.5636000000000001E-2</v>
      </c>
      <c r="H3" s="30">
        <v>0.10943</v>
      </c>
      <c r="I3" s="30">
        <v>8.1039E-2</v>
      </c>
      <c r="J3" s="30">
        <v>0.1016</v>
      </c>
      <c r="K3" s="30">
        <v>0.10817</v>
      </c>
      <c r="L3" s="30">
        <v>0.13738</v>
      </c>
      <c r="M3" s="30">
        <v>9.2240000000000003E-2</v>
      </c>
      <c r="N3" s="30">
        <v>0.11086</v>
      </c>
      <c r="O3" s="30">
        <v>6.1145999999999999E-2</v>
      </c>
      <c r="P3" s="30">
        <v>6.0156000000000001E-2</v>
      </c>
      <c r="Q3" s="30">
        <v>6.4142000000000005E-2</v>
      </c>
      <c r="R3" s="30">
        <v>3.8193999999999999E-2</v>
      </c>
      <c r="S3" s="30">
        <v>185.73179999999999</v>
      </c>
    </row>
    <row r="4" spans="1:34" x14ac:dyDescent="0.25">
      <c r="A4" s="30">
        <v>214003</v>
      </c>
      <c r="B4" s="30">
        <v>-34.576700000000002</v>
      </c>
      <c r="C4" s="30">
        <v>150.70500000000001</v>
      </c>
      <c r="D4" s="30" t="s">
        <v>38</v>
      </c>
      <c r="E4" s="30">
        <v>11837</v>
      </c>
      <c r="F4" s="30">
        <v>34.7363</v>
      </c>
      <c r="G4" s="30">
        <v>4.7331999999999999E-2</v>
      </c>
      <c r="H4" s="30">
        <v>0.12606999999999999</v>
      </c>
      <c r="I4" s="30">
        <v>8.0026E-2</v>
      </c>
      <c r="J4" s="30">
        <v>8.5121000000000002E-2</v>
      </c>
      <c r="K4" s="30">
        <v>0.10199999999999999</v>
      </c>
      <c r="L4" s="30">
        <v>0.13871</v>
      </c>
      <c r="M4" s="30">
        <v>7.1447999999999998E-2</v>
      </c>
      <c r="N4" s="30">
        <v>0.11567</v>
      </c>
      <c r="O4" s="30">
        <v>5.4709000000000001E-2</v>
      </c>
      <c r="P4" s="30">
        <v>5.5162000000000003E-2</v>
      </c>
      <c r="Q4" s="30">
        <v>6.5699999999999995E-2</v>
      </c>
      <c r="R4" s="30">
        <v>5.8050999999999998E-2</v>
      </c>
      <c r="S4" s="30">
        <v>15.462</v>
      </c>
    </row>
    <row r="5" spans="1:34" x14ac:dyDescent="0.25">
      <c r="A5">
        <v>215233</v>
      </c>
      <c r="B5">
        <v>-34.606699999999996</v>
      </c>
      <c r="C5">
        <v>150.52170000000001</v>
      </c>
      <c r="D5" t="s">
        <v>39</v>
      </c>
      <c r="E5">
        <v>11794</v>
      </c>
      <c r="F5">
        <v>7.8231000000000002</v>
      </c>
      <c r="G5">
        <v>3.5236000000000003E-2</v>
      </c>
      <c r="H5">
        <v>7.4015999999999998E-2</v>
      </c>
      <c r="I5">
        <v>9.2047000000000004E-2</v>
      </c>
      <c r="J5">
        <v>9.1951000000000005E-2</v>
      </c>
      <c r="K5">
        <v>9.9418999999999993E-2</v>
      </c>
      <c r="L5">
        <v>0.11937</v>
      </c>
      <c r="M5">
        <v>0.11953999999999999</v>
      </c>
      <c r="N5">
        <v>0.10983</v>
      </c>
      <c r="O5">
        <v>7.5022000000000005E-2</v>
      </c>
      <c r="P5">
        <v>6.5863000000000005E-2</v>
      </c>
      <c r="Q5">
        <v>6.7856E-2</v>
      </c>
      <c r="R5">
        <v>4.9854999999999997E-2</v>
      </c>
      <c r="S5">
        <v>3.9550999999999998</v>
      </c>
    </row>
    <row r="6" spans="1:34" x14ac:dyDescent="0.25">
      <c r="A6">
        <v>212201</v>
      </c>
      <c r="B6">
        <v>-33.7483</v>
      </c>
      <c r="C6">
        <v>150.6833</v>
      </c>
      <c r="D6" t="s">
        <v>39</v>
      </c>
      <c r="E6">
        <v>11726</v>
      </c>
      <c r="F6">
        <v>326.63709999999998</v>
      </c>
      <c r="G6">
        <v>1.9581999999999999E-2</v>
      </c>
      <c r="H6">
        <v>0.10735</v>
      </c>
      <c r="I6">
        <v>6.2246000000000003E-2</v>
      </c>
      <c r="J6">
        <v>0.15597</v>
      </c>
      <c r="K6">
        <v>0.11428000000000001</v>
      </c>
      <c r="L6">
        <v>7.5199000000000002E-2</v>
      </c>
      <c r="M6">
        <v>0.10229000000000001</v>
      </c>
      <c r="N6">
        <v>0.19608</v>
      </c>
      <c r="O6">
        <v>3.5512000000000002E-2</v>
      </c>
      <c r="P6">
        <v>4.2555999999999997E-2</v>
      </c>
      <c r="Q6">
        <v>6.5206E-2</v>
      </c>
      <c r="R6">
        <v>2.3717999999999999E-2</v>
      </c>
      <c r="S6">
        <v>595.19989999999996</v>
      </c>
    </row>
    <row r="7" spans="1:34" x14ac:dyDescent="0.25">
      <c r="A7" s="30">
        <v>212320</v>
      </c>
      <c r="B7" s="30">
        <v>-33.878300000000003</v>
      </c>
      <c r="C7" s="30">
        <v>150.76830000000001</v>
      </c>
      <c r="D7" s="30" t="s">
        <v>38</v>
      </c>
      <c r="E7" s="30">
        <v>11699</v>
      </c>
      <c r="F7" s="30">
        <v>89.706400000000002</v>
      </c>
      <c r="G7" s="30">
        <v>1.9439999999999999E-2</v>
      </c>
      <c r="H7" s="30">
        <v>0.16866</v>
      </c>
      <c r="I7" s="30">
        <v>7.2592000000000004E-2</v>
      </c>
      <c r="J7" s="30">
        <v>0.15343999999999999</v>
      </c>
      <c r="K7" s="30">
        <v>0.1225</v>
      </c>
      <c r="L7" s="30">
        <v>0.12225</v>
      </c>
      <c r="M7" s="30">
        <v>7.6656000000000002E-2</v>
      </c>
      <c r="N7" s="30">
        <v>0.12962000000000001</v>
      </c>
      <c r="O7" s="30">
        <v>2.3733000000000001E-2</v>
      </c>
      <c r="P7" s="30">
        <v>3.3300999999999997E-2</v>
      </c>
      <c r="Q7" s="30">
        <v>5.2942999999999997E-2</v>
      </c>
      <c r="R7" s="30">
        <v>2.4867E-2</v>
      </c>
      <c r="S7" s="30">
        <v>8.7555999999999994</v>
      </c>
    </row>
    <row r="8" spans="1:34" x14ac:dyDescent="0.25">
      <c r="A8" s="30">
        <v>216004</v>
      </c>
      <c r="B8" s="30">
        <v>-34.97</v>
      </c>
      <c r="C8" s="30">
        <v>150.59829999999999</v>
      </c>
      <c r="D8" s="30" t="s">
        <v>38</v>
      </c>
      <c r="E8" s="30">
        <v>11381</v>
      </c>
      <c r="F8" s="30">
        <v>95.716200000000001</v>
      </c>
      <c r="G8" s="30">
        <v>2.5023E-2</v>
      </c>
      <c r="H8" s="30">
        <v>6.3797999999999994E-2</v>
      </c>
      <c r="I8" s="30">
        <v>6.8651000000000004E-2</v>
      </c>
      <c r="J8" s="30">
        <v>9.2218999999999995E-2</v>
      </c>
      <c r="K8" s="30">
        <v>7.7612E-2</v>
      </c>
      <c r="L8" s="30">
        <v>0.16742000000000001</v>
      </c>
      <c r="M8" s="30">
        <v>9.0396000000000004E-2</v>
      </c>
      <c r="N8" s="30">
        <v>0.15289</v>
      </c>
      <c r="O8" s="30">
        <v>6.7893999999999996E-2</v>
      </c>
      <c r="P8" s="30">
        <v>7.5041999999999998E-2</v>
      </c>
      <c r="Q8" s="30">
        <v>6.0754000000000002E-2</v>
      </c>
      <c r="R8" s="30">
        <v>5.8306999999999998E-2</v>
      </c>
      <c r="S8" s="30">
        <v>15.5221</v>
      </c>
    </row>
    <row r="9" spans="1:34" x14ac:dyDescent="0.25">
      <c r="A9">
        <v>212233</v>
      </c>
      <c r="B9">
        <v>-34.229999999999997</v>
      </c>
      <c r="C9">
        <v>150.7433</v>
      </c>
      <c r="D9" t="s">
        <v>39</v>
      </c>
      <c r="E9">
        <v>11168</v>
      </c>
      <c r="F9">
        <v>43.536999999999999</v>
      </c>
      <c r="G9">
        <v>1.2851E-2</v>
      </c>
      <c r="H9">
        <v>9.9607000000000001E-2</v>
      </c>
      <c r="I9">
        <v>8.1287999999999999E-2</v>
      </c>
      <c r="J9">
        <v>0.16111</v>
      </c>
      <c r="K9">
        <v>0.10002</v>
      </c>
      <c r="L9">
        <v>0.14318</v>
      </c>
      <c r="M9">
        <v>4.1626000000000003E-2</v>
      </c>
      <c r="N9">
        <v>9.9028000000000005E-2</v>
      </c>
      <c r="O9">
        <v>2.6075999999999998E-2</v>
      </c>
      <c r="P9">
        <v>8.9121000000000006E-2</v>
      </c>
      <c r="Q9">
        <v>9.4135999999999997E-2</v>
      </c>
      <c r="R9">
        <v>5.1954E-2</v>
      </c>
      <c r="S9">
        <v>24.863</v>
      </c>
    </row>
    <row r="10" spans="1:34" x14ac:dyDescent="0.25">
      <c r="A10">
        <v>212008</v>
      </c>
      <c r="B10">
        <v>-33.424999999999997</v>
      </c>
      <c r="C10">
        <v>150.08170000000001</v>
      </c>
      <c r="D10" t="s">
        <v>37</v>
      </c>
      <c r="E10">
        <v>10980</v>
      </c>
      <c r="F10">
        <v>199</v>
      </c>
      <c r="G10">
        <v>3.5138000000000003E-2</v>
      </c>
      <c r="H10">
        <v>4.2890999999999999E-2</v>
      </c>
      <c r="I10">
        <v>5.9641E-2</v>
      </c>
      <c r="J10">
        <v>0.10832</v>
      </c>
      <c r="K10">
        <v>4.6567999999999998E-2</v>
      </c>
      <c r="L10">
        <v>4.5760000000000002E-2</v>
      </c>
      <c r="M10">
        <v>8.4686999999999998E-2</v>
      </c>
      <c r="N10">
        <v>0.24718999999999999</v>
      </c>
      <c r="O10">
        <v>7.3818999999999996E-2</v>
      </c>
      <c r="P10">
        <v>6.8797999999999998E-2</v>
      </c>
      <c r="Q10">
        <v>0.10363</v>
      </c>
      <c r="R10">
        <v>8.3561999999999997E-2</v>
      </c>
      <c r="S10">
        <v>20.3034</v>
      </c>
    </row>
    <row r="11" spans="1:34" x14ac:dyDescent="0.25">
      <c r="A11">
        <v>212209</v>
      </c>
      <c r="B11">
        <v>-34.478299999999997</v>
      </c>
      <c r="C11">
        <v>150.5333</v>
      </c>
      <c r="D11" t="s">
        <v>39</v>
      </c>
      <c r="E11">
        <v>10912</v>
      </c>
      <c r="F11">
        <v>67.405299999999997</v>
      </c>
      <c r="G11">
        <v>5.5188000000000001E-2</v>
      </c>
      <c r="H11">
        <v>6.2412000000000002E-2</v>
      </c>
      <c r="I11">
        <v>7.1999999999999995E-2</v>
      </c>
      <c r="J11">
        <v>0.10925</v>
      </c>
      <c r="K11">
        <v>8.9837E-2</v>
      </c>
      <c r="L11">
        <v>0.11218</v>
      </c>
      <c r="M11">
        <v>8.7330000000000005E-2</v>
      </c>
      <c r="N11">
        <v>0.12490999999999999</v>
      </c>
      <c r="O11">
        <v>8.5789000000000004E-2</v>
      </c>
      <c r="P11">
        <v>8.0523999999999998E-2</v>
      </c>
      <c r="Q11">
        <v>5.6605000000000003E-2</v>
      </c>
      <c r="R11">
        <v>6.3978999999999994E-2</v>
      </c>
      <c r="S11">
        <v>44.139200000000002</v>
      </c>
      <c r="AH11" s="3"/>
    </row>
    <row r="12" spans="1:34" x14ac:dyDescent="0.25">
      <c r="A12">
        <v>212290</v>
      </c>
      <c r="B12">
        <v>-33.42</v>
      </c>
      <c r="C12">
        <v>150.72499999999999</v>
      </c>
      <c r="D12" t="s">
        <v>39</v>
      </c>
      <c r="E12">
        <v>10562</v>
      </c>
      <c r="F12">
        <v>3304.8015999999998</v>
      </c>
      <c r="G12">
        <v>6.6266000000000005E-2</v>
      </c>
      <c r="H12">
        <v>0.13367000000000001</v>
      </c>
      <c r="I12">
        <v>0.13041</v>
      </c>
      <c r="J12">
        <v>0.14559</v>
      </c>
      <c r="K12">
        <v>8.2932000000000006E-2</v>
      </c>
      <c r="L12">
        <v>5.4177000000000003E-2</v>
      </c>
      <c r="M12">
        <v>7.5786999999999993E-2</v>
      </c>
      <c r="N12">
        <v>9.4828999999999997E-2</v>
      </c>
      <c r="O12">
        <v>3.8547999999999999E-2</v>
      </c>
      <c r="P12">
        <v>5.0874999999999997E-2</v>
      </c>
      <c r="Q12">
        <v>6.9045999999999996E-2</v>
      </c>
      <c r="R12">
        <v>5.7875000000000003E-2</v>
      </c>
      <c r="S12">
        <v>376.13810000000001</v>
      </c>
      <c r="AH12" s="3"/>
    </row>
    <row r="13" spans="1:34" x14ac:dyDescent="0.25">
      <c r="A13" s="30">
        <v>213005</v>
      </c>
      <c r="B13" s="30">
        <v>-33.799999999999997</v>
      </c>
      <c r="C13" s="30">
        <v>150.98169999999999</v>
      </c>
      <c r="D13" s="30" t="s">
        <v>38</v>
      </c>
      <c r="E13" s="30">
        <v>10503</v>
      </c>
      <c r="F13" s="30">
        <v>58.881599999999999</v>
      </c>
      <c r="G13" s="30">
        <v>7.0118E-2</v>
      </c>
      <c r="H13" s="30">
        <v>0.18210000000000001</v>
      </c>
      <c r="I13" s="30">
        <v>8.5602999999999999E-2</v>
      </c>
      <c r="J13" s="30">
        <v>0.11373</v>
      </c>
      <c r="K13" s="30">
        <v>8.0277000000000001E-2</v>
      </c>
      <c r="L13" s="30">
        <v>0.1002</v>
      </c>
      <c r="M13" s="30">
        <v>4.8688000000000002E-2</v>
      </c>
      <c r="N13" s="30">
        <v>9.5769999999999994E-2</v>
      </c>
      <c r="O13" s="30">
        <v>5.0694999999999997E-2</v>
      </c>
      <c r="P13" s="30">
        <v>4.6565000000000002E-2</v>
      </c>
      <c r="Q13" s="30">
        <v>6.6129999999999994E-2</v>
      </c>
      <c r="R13" s="30">
        <v>6.0118999999999999E-2</v>
      </c>
      <c r="S13" s="30">
        <v>25.2104</v>
      </c>
      <c r="AH13" s="3"/>
    </row>
    <row r="14" spans="1:34" x14ac:dyDescent="0.25">
      <c r="A14">
        <v>216008</v>
      </c>
      <c r="B14">
        <v>-35.541699999999999</v>
      </c>
      <c r="C14">
        <v>150.36670000000001</v>
      </c>
      <c r="D14" t="s">
        <v>38</v>
      </c>
      <c r="E14">
        <v>10493</v>
      </c>
      <c r="F14">
        <v>1.0061</v>
      </c>
      <c r="G14">
        <v>1.7713E-2</v>
      </c>
      <c r="H14">
        <v>7.9021999999999995E-2</v>
      </c>
      <c r="I14">
        <v>6.2962000000000004E-2</v>
      </c>
      <c r="J14">
        <v>0.12107999999999999</v>
      </c>
      <c r="K14">
        <v>0.10483000000000001</v>
      </c>
      <c r="L14">
        <v>0.19978000000000001</v>
      </c>
      <c r="M14">
        <v>9.4502000000000003E-2</v>
      </c>
      <c r="N14">
        <v>9.8122000000000001E-2</v>
      </c>
      <c r="O14">
        <v>6.6253000000000006E-2</v>
      </c>
      <c r="P14">
        <v>5.9575999999999997E-2</v>
      </c>
      <c r="Q14">
        <v>4.163E-2</v>
      </c>
      <c r="R14">
        <v>5.4533999999999999E-2</v>
      </c>
      <c r="S14">
        <v>4.734E-2</v>
      </c>
      <c r="AH14" s="3"/>
    </row>
    <row r="15" spans="1:34" x14ac:dyDescent="0.25">
      <c r="A15">
        <v>213006</v>
      </c>
      <c r="B15">
        <v>-34.075000000000003</v>
      </c>
      <c r="C15">
        <v>150.81</v>
      </c>
      <c r="D15" t="s">
        <v>38</v>
      </c>
      <c r="E15">
        <v>10482</v>
      </c>
      <c r="F15">
        <v>2.8153000000000001</v>
      </c>
      <c r="G15">
        <v>6.2196000000000001E-2</v>
      </c>
      <c r="H15">
        <v>0.13309000000000001</v>
      </c>
      <c r="I15">
        <v>8.9274000000000006E-2</v>
      </c>
      <c r="J15">
        <v>0.10014000000000001</v>
      </c>
      <c r="K15">
        <v>7.8604999999999994E-2</v>
      </c>
      <c r="L15">
        <v>9.1441999999999996E-2</v>
      </c>
      <c r="M15">
        <v>9.1641E-2</v>
      </c>
      <c r="N15">
        <v>9.7119999999999998E-2</v>
      </c>
      <c r="O15">
        <v>4.7980000000000002E-2</v>
      </c>
      <c r="P15">
        <v>6.2243E-2</v>
      </c>
      <c r="Q15">
        <v>8.3907999999999996E-2</v>
      </c>
      <c r="R15">
        <v>6.2357999999999997E-2</v>
      </c>
      <c r="S15">
        <v>0.71775</v>
      </c>
      <c r="AH15" s="3"/>
    </row>
    <row r="16" spans="1:34" x14ac:dyDescent="0.25">
      <c r="A16">
        <v>212018</v>
      </c>
      <c r="B16">
        <v>-33.1233</v>
      </c>
      <c r="C16">
        <v>150.28</v>
      </c>
      <c r="D16" t="s">
        <v>38</v>
      </c>
      <c r="E16">
        <v>10479</v>
      </c>
      <c r="F16">
        <v>1030.0479</v>
      </c>
      <c r="G16">
        <v>4.4734000000000003E-2</v>
      </c>
      <c r="H16">
        <v>8.8918999999999998E-2</v>
      </c>
      <c r="I16">
        <v>0.10684</v>
      </c>
      <c r="J16">
        <v>6.2296999999999998E-2</v>
      </c>
      <c r="K16">
        <v>4.1488999999999998E-2</v>
      </c>
      <c r="L16">
        <v>3.7366000000000003E-2</v>
      </c>
      <c r="M16">
        <v>9.7050999999999998E-2</v>
      </c>
      <c r="N16">
        <v>0.21224000000000001</v>
      </c>
      <c r="O16">
        <v>4.4499999999999998E-2</v>
      </c>
      <c r="P16">
        <v>4.1780999999999999E-2</v>
      </c>
      <c r="Q16">
        <v>8.9176000000000005E-2</v>
      </c>
      <c r="R16">
        <v>0.13361000000000001</v>
      </c>
      <c r="S16">
        <v>26.1691</v>
      </c>
      <c r="AH16" s="3"/>
    </row>
    <row r="17" spans="1:34" x14ac:dyDescent="0.25">
      <c r="A17">
        <v>212280</v>
      </c>
      <c r="B17">
        <v>-34.146700000000003</v>
      </c>
      <c r="C17">
        <v>150.41999999999999</v>
      </c>
      <c r="D17" t="s">
        <v>39</v>
      </c>
      <c r="E17">
        <v>10181</v>
      </c>
      <c r="F17">
        <v>359.53019999999998</v>
      </c>
      <c r="G17">
        <v>2.7451E-2</v>
      </c>
      <c r="H17">
        <v>0.11045000000000001</v>
      </c>
      <c r="I17">
        <v>9.6971000000000002E-2</v>
      </c>
      <c r="J17">
        <v>0.15428</v>
      </c>
      <c r="K17">
        <v>6.6642000000000007E-2</v>
      </c>
      <c r="L17">
        <v>0.13682</v>
      </c>
      <c r="M17">
        <v>4.9113999999999998E-2</v>
      </c>
      <c r="N17">
        <v>0.18512000000000001</v>
      </c>
      <c r="O17">
        <v>3.7053000000000003E-2</v>
      </c>
      <c r="P17">
        <v>3.3764000000000002E-2</v>
      </c>
      <c r="Q17">
        <v>5.7808999999999999E-2</v>
      </c>
      <c r="R17">
        <v>4.4527999999999998E-2</v>
      </c>
      <c r="S17">
        <v>34.733499999999999</v>
      </c>
      <c r="AH17" s="3"/>
    </row>
    <row r="18" spans="1:34" x14ac:dyDescent="0.25">
      <c r="A18">
        <v>213013</v>
      </c>
      <c r="B18">
        <v>-34.026699999999998</v>
      </c>
      <c r="C18">
        <v>150.83670000000001</v>
      </c>
      <c r="D18" t="s">
        <v>38</v>
      </c>
      <c r="E18">
        <v>9967</v>
      </c>
      <c r="F18">
        <v>37.313099999999999</v>
      </c>
      <c r="G18">
        <v>5.4378000000000003E-2</v>
      </c>
      <c r="H18">
        <v>0.13721</v>
      </c>
      <c r="I18">
        <v>7.4319999999999997E-2</v>
      </c>
      <c r="J18">
        <v>8.1049999999999997E-2</v>
      </c>
      <c r="K18">
        <v>8.2670999999999994E-2</v>
      </c>
      <c r="L18">
        <v>0.11408</v>
      </c>
      <c r="M18">
        <v>8.1892000000000006E-2</v>
      </c>
      <c r="N18">
        <v>0.14416999999999999</v>
      </c>
      <c r="O18">
        <v>5.7457000000000001E-2</v>
      </c>
      <c r="P18">
        <v>5.5468000000000003E-2</v>
      </c>
      <c r="Q18">
        <v>6.1253000000000002E-2</v>
      </c>
      <c r="R18">
        <v>5.6047E-2</v>
      </c>
      <c r="S18">
        <v>7.5233999999999996</v>
      </c>
      <c r="AH18" s="3"/>
    </row>
    <row r="19" spans="1:34" x14ac:dyDescent="0.25">
      <c r="A19">
        <v>215234</v>
      </c>
      <c r="B19">
        <v>-34.65</v>
      </c>
      <c r="C19">
        <v>150.48330000000001</v>
      </c>
      <c r="D19" t="s">
        <v>39</v>
      </c>
      <c r="E19">
        <v>9871</v>
      </c>
      <c r="F19">
        <v>23.142900000000001</v>
      </c>
      <c r="G19">
        <v>3.2723000000000002E-2</v>
      </c>
      <c r="H19">
        <v>6.0375999999999999E-2</v>
      </c>
      <c r="I19">
        <v>8.3359000000000003E-2</v>
      </c>
      <c r="J19">
        <v>8.7915999999999994E-2</v>
      </c>
      <c r="K19">
        <v>0.13206999999999999</v>
      </c>
      <c r="L19">
        <v>0.1406</v>
      </c>
      <c r="M19">
        <v>0.11806999999999999</v>
      </c>
      <c r="N19">
        <v>0.10347000000000001</v>
      </c>
      <c r="O19">
        <v>6.8070000000000006E-2</v>
      </c>
      <c r="P19">
        <v>6.7279000000000005E-2</v>
      </c>
      <c r="Q19">
        <v>6.4307000000000003E-2</v>
      </c>
      <c r="R19">
        <v>4.1759999999999999E-2</v>
      </c>
      <c r="S19">
        <v>9.1809999999999992</v>
      </c>
      <c r="AH19" s="3"/>
    </row>
    <row r="20" spans="1:34" x14ac:dyDescent="0.25">
      <c r="A20">
        <v>212048</v>
      </c>
      <c r="B20">
        <v>-33.770000000000003</v>
      </c>
      <c r="C20">
        <v>150.76169999999999</v>
      </c>
      <c r="D20" t="s">
        <v>38</v>
      </c>
      <c r="E20">
        <v>9745</v>
      </c>
      <c r="F20">
        <v>54.683</v>
      </c>
      <c r="G20">
        <v>2.0715000000000001E-2</v>
      </c>
      <c r="H20">
        <v>0.21881</v>
      </c>
      <c r="I20">
        <v>6.7018999999999995E-2</v>
      </c>
      <c r="J20">
        <v>0.15672</v>
      </c>
      <c r="K20">
        <v>0.10453</v>
      </c>
      <c r="L20">
        <v>0.10117</v>
      </c>
      <c r="M20">
        <v>5.0054000000000001E-2</v>
      </c>
      <c r="N20">
        <v>0.15393000000000001</v>
      </c>
      <c r="O20">
        <v>2.8032999999999999E-2</v>
      </c>
      <c r="P20">
        <v>3.0117000000000001E-2</v>
      </c>
      <c r="Q20">
        <v>3.2798000000000001E-2</v>
      </c>
      <c r="R20">
        <v>3.6102000000000002E-2</v>
      </c>
      <c r="S20">
        <v>39.323099999999997</v>
      </c>
      <c r="AH20" s="3"/>
    </row>
    <row r="21" spans="1:34" x14ac:dyDescent="0.25">
      <c r="A21">
        <v>212274</v>
      </c>
      <c r="B21">
        <v>-34.576700000000002</v>
      </c>
      <c r="C21">
        <v>150.57</v>
      </c>
      <c r="D21" t="s">
        <v>39</v>
      </c>
      <c r="E21">
        <v>9707</v>
      </c>
      <c r="F21">
        <v>4.2621000000000002</v>
      </c>
      <c r="G21">
        <v>4.8029000000000002E-2</v>
      </c>
      <c r="H21">
        <v>8.7843000000000004E-2</v>
      </c>
      <c r="I21">
        <v>8.2530999999999993E-2</v>
      </c>
      <c r="J21">
        <v>9.3024999999999997E-2</v>
      </c>
      <c r="K21">
        <v>9.0371999999999994E-2</v>
      </c>
      <c r="L21">
        <v>0.12887999999999999</v>
      </c>
      <c r="M21">
        <v>0.10664</v>
      </c>
      <c r="N21">
        <v>0.11884</v>
      </c>
      <c r="O21">
        <v>6.9529999999999995E-2</v>
      </c>
      <c r="P21">
        <v>6.1525000000000003E-2</v>
      </c>
      <c r="Q21">
        <v>5.2350000000000001E-2</v>
      </c>
      <c r="R21">
        <v>6.0440000000000001E-2</v>
      </c>
      <c r="S21">
        <v>4.5037000000000003</v>
      </c>
      <c r="AH21" s="3"/>
    </row>
    <row r="22" spans="1:34" x14ac:dyDescent="0.25">
      <c r="A22">
        <v>213009</v>
      </c>
      <c r="B22">
        <v>-33.85</v>
      </c>
      <c r="C22">
        <v>150.94499999999999</v>
      </c>
      <c r="D22" t="s">
        <v>38</v>
      </c>
      <c r="E22">
        <v>9625</v>
      </c>
      <c r="F22">
        <v>27.657299999999999</v>
      </c>
      <c r="G22">
        <v>7.6760999999999996E-2</v>
      </c>
      <c r="H22">
        <v>0.16561999999999999</v>
      </c>
      <c r="I22">
        <v>8.9878E-2</v>
      </c>
      <c r="J22">
        <v>9.7464999999999996E-2</v>
      </c>
      <c r="K22">
        <v>7.7851000000000004E-2</v>
      </c>
      <c r="L22">
        <v>8.2659999999999997E-2</v>
      </c>
      <c r="M22">
        <v>6.0032000000000002E-2</v>
      </c>
      <c r="N22">
        <v>9.2300999999999994E-2</v>
      </c>
      <c r="O22">
        <v>5.4398000000000002E-2</v>
      </c>
      <c r="P22">
        <v>5.4337999999999997E-2</v>
      </c>
      <c r="Q22">
        <v>7.6541999999999999E-2</v>
      </c>
      <c r="R22">
        <v>7.2158E-2</v>
      </c>
      <c r="S22">
        <v>10.3451</v>
      </c>
      <c r="AH22" s="3"/>
    </row>
    <row r="23" spans="1:34" x14ac:dyDescent="0.25">
      <c r="A23">
        <v>212202</v>
      </c>
      <c r="B23">
        <v>-33.865000000000002</v>
      </c>
      <c r="C23">
        <v>150.6267</v>
      </c>
      <c r="D23" t="s">
        <v>39</v>
      </c>
      <c r="E23">
        <v>9571</v>
      </c>
      <c r="F23">
        <v>385.70749999999998</v>
      </c>
      <c r="G23">
        <v>1.3438E-2</v>
      </c>
      <c r="H23">
        <v>0.11663999999999999</v>
      </c>
      <c r="I23">
        <v>3.1883000000000002E-2</v>
      </c>
      <c r="J23">
        <v>0.14105000000000001</v>
      </c>
      <c r="K23">
        <v>0.12705</v>
      </c>
      <c r="L23">
        <v>9.0764999999999998E-2</v>
      </c>
      <c r="M23">
        <v>7.2813000000000003E-2</v>
      </c>
      <c r="N23">
        <v>0.21890999999999999</v>
      </c>
      <c r="O23">
        <v>3.024E-2</v>
      </c>
      <c r="P23">
        <v>8.2727999999999996E-2</v>
      </c>
      <c r="Q23">
        <v>4.6712999999999998E-2</v>
      </c>
      <c r="R23">
        <v>2.7765999999999999E-2</v>
      </c>
      <c r="S23">
        <v>190.38740000000001</v>
      </c>
      <c r="AH23" s="3"/>
    </row>
    <row r="24" spans="1:34" x14ac:dyDescent="0.25">
      <c r="A24">
        <v>212294</v>
      </c>
      <c r="B24">
        <v>-33.6633</v>
      </c>
      <c r="C24">
        <v>151.07830000000001</v>
      </c>
      <c r="D24" t="s">
        <v>39</v>
      </c>
      <c r="E24">
        <v>9550</v>
      </c>
      <c r="F24" t="s">
        <v>54</v>
      </c>
      <c r="G24">
        <v>5.5828999999999997E-2</v>
      </c>
      <c r="H24">
        <v>0.20677000000000001</v>
      </c>
      <c r="I24">
        <v>8.0270999999999995E-2</v>
      </c>
      <c r="J24">
        <v>7.3402999999999996E-2</v>
      </c>
      <c r="K24">
        <v>8.0587000000000006E-2</v>
      </c>
      <c r="L24">
        <v>0.10746</v>
      </c>
      <c r="M24">
        <v>6.4094999999999999E-2</v>
      </c>
      <c r="N24">
        <v>0.10559</v>
      </c>
      <c r="O24">
        <v>4.9370999999999998E-2</v>
      </c>
      <c r="P24">
        <v>5.1126999999999999E-2</v>
      </c>
      <c r="Q24">
        <v>6.9297999999999998E-2</v>
      </c>
      <c r="R24">
        <v>5.6203000000000003E-2</v>
      </c>
      <c r="S24">
        <v>24.504100000000001</v>
      </c>
      <c r="AH24" s="3"/>
    </row>
    <row r="25" spans="1:34" x14ac:dyDescent="0.25">
      <c r="A25">
        <v>212275</v>
      </c>
      <c r="B25">
        <v>-34.536700000000003</v>
      </c>
      <c r="C25">
        <v>150.47829999999999</v>
      </c>
      <c r="D25" t="s">
        <v>39</v>
      </c>
      <c r="E25">
        <v>9356</v>
      </c>
      <c r="F25">
        <v>35.310600000000001</v>
      </c>
      <c r="G25">
        <v>7.6773999999999995E-2</v>
      </c>
      <c r="H25">
        <v>5.3459E-2</v>
      </c>
      <c r="I25">
        <v>7.3525999999999994E-2</v>
      </c>
      <c r="J25">
        <v>7.2575000000000001E-2</v>
      </c>
      <c r="K25">
        <v>8.6322999999999997E-2</v>
      </c>
      <c r="L25">
        <v>9.1718999999999995E-2</v>
      </c>
      <c r="M25">
        <v>0.12767000000000001</v>
      </c>
      <c r="N25">
        <v>0.13431000000000001</v>
      </c>
      <c r="O25">
        <v>9.4369999999999996E-2</v>
      </c>
      <c r="P25">
        <v>6.0505999999999997E-2</v>
      </c>
      <c r="Q25">
        <v>6.4755999999999994E-2</v>
      </c>
      <c r="R25">
        <v>6.4003000000000004E-2</v>
      </c>
      <c r="S25">
        <v>29.704999999999998</v>
      </c>
      <c r="AH25" s="3"/>
    </row>
    <row r="26" spans="1:34" x14ac:dyDescent="0.25">
      <c r="A26">
        <v>212203</v>
      </c>
      <c r="B26">
        <v>-34.244999999999997</v>
      </c>
      <c r="C26">
        <v>150.66669999999999</v>
      </c>
      <c r="D26" t="s">
        <v>39</v>
      </c>
      <c r="E26">
        <v>9195</v>
      </c>
      <c r="F26">
        <v>126.01900000000001</v>
      </c>
      <c r="G26">
        <v>3.1466000000000001E-2</v>
      </c>
      <c r="H26">
        <v>0.11008999999999999</v>
      </c>
      <c r="I26">
        <v>4.6739000000000003E-2</v>
      </c>
      <c r="J26">
        <v>0.15526999999999999</v>
      </c>
      <c r="K26">
        <v>0.10367999999999999</v>
      </c>
      <c r="L26">
        <v>7.2021000000000002E-2</v>
      </c>
      <c r="M26">
        <v>7.1873000000000006E-2</v>
      </c>
      <c r="N26">
        <v>0.13378999999999999</v>
      </c>
      <c r="O26">
        <v>4.1439999999999998E-2</v>
      </c>
      <c r="P26">
        <v>9.7461999999999993E-2</v>
      </c>
      <c r="Q26">
        <v>8.5453000000000001E-2</v>
      </c>
      <c r="R26">
        <v>5.0721000000000002E-2</v>
      </c>
      <c r="S26">
        <v>95.341999999999999</v>
      </c>
      <c r="AH26" s="3"/>
    </row>
    <row r="27" spans="1:34" x14ac:dyDescent="0.25">
      <c r="A27">
        <v>212295</v>
      </c>
      <c r="B27">
        <v>-33.6</v>
      </c>
      <c r="C27">
        <v>150.93</v>
      </c>
      <c r="D27" t="s">
        <v>39</v>
      </c>
      <c r="E27">
        <v>9119</v>
      </c>
      <c r="F27">
        <v>120.2098</v>
      </c>
      <c r="G27">
        <v>4.6822000000000003E-2</v>
      </c>
      <c r="H27">
        <v>0.16317000000000001</v>
      </c>
      <c r="I27">
        <v>6.7152000000000003E-2</v>
      </c>
      <c r="J27">
        <v>0.13805000000000001</v>
      </c>
      <c r="K27">
        <v>8.1384999999999999E-2</v>
      </c>
      <c r="L27">
        <v>0.13244</v>
      </c>
      <c r="M27">
        <v>5.4769999999999999E-2</v>
      </c>
      <c r="N27">
        <v>8.9260000000000006E-2</v>
      </c>
      <c r="O27">
        <v>5.7605000000000003E-2</v>
      </c>
      <c r="P27">
        <v>5.9588000000000002E-2</v>
      </c>
      <c r="Q27">
        <v>6.0979999999999999E-2</v>
      </c>
      <c r="R27">
        <v>4.8779000000000003E-2</v>
      </c>
      <c r="S27">
        <v>22.745899999999999</v>
      </c>
      <c r="AH27" s="3"/>
    </row>
    <row r="28" spans="1:34" x14ac:dyDescent="0.25">
      <c r="A28">
        <v>213011</v>
      </c>
      <c r="B28">
        <v>-33.903300000000002</v>
      </c>
      <c r="C28">
        <v>150.91829999999999</v>
      </c>
      <c r="D28" t="s">
        <v>38</v>
      </c>
      <c r="E28">
        <v>8993</v>
      </c>
      <c r="F28">
        <v>68.331100000000006</v>
      </c>
      <c r="G28">
        <v>5.0311000000000002E-2</v>
      </c>
      <c r="H28">
        <v>0.16975999999999999</v>
      </c>
      <c r="I28">
        <v>7.8142000000000003E-2</v>
      </c>
      <c r="J28">
        <v>0.12717999999999999</v>
      </c>
      <c r="K28">
        <v>0.10446</v>
      </c>
      <c r="L28">
        <v>8.9618000000000003E-2</v>
      </c>
      <c r="M28">
        <v>5.8417999999999998E-2</v>
      </c>
      <c r="N28">
        <v>0.10791000000000001</v>
      </c>
      <c r="O28">
        <v>4.7101999999999998E-2</v>
      </c>
      <c r="P28">
        <v>4.1084000000000002E-2</v>
      </c>
      <c r="Q28">
        <v>7.2422E-2</v>
      </c>
      <c r="R28">
        <v>5.3595999999999998E-2</v>
      </c>
      <c r="S28">
        <v>13.9543</v>
      </c>
      <c r="AH28" s="3"/>
    </row>
    <row r="29" spans="1:34" x14ac:dyDescent="0.25">
      <c r="A29">
        <v>212208</v>
      </c>
      <c r="B29">
        <v>-34.204999999999998</v>
      </c>
      <c r="C29">
        <v>150.63</v>
      </c>
      <c r="D29" t="s">
        <v>39</v>
      </c>
      <c r="E29">
        <v>8987</v>
      </c>
      <c r="F29">
        <v>179.1035</v>
      </c>
      <c r="G29">
        <v>1.5938000000000001E-2</v>
      </c>
      <c r="H29">
        <v>0.10255</v>
      </c>
      <c r="I29">
        <v>6.1422999999999998E-2</v>
      </c>
      <c r="J29">
        <v>0.16372999999999999</v>
      </c>
      <c r="K29">
        <v>0.12415</v>
      </c>
      <c r="L29">
        <v>0.13014999999999999</v>
      </c>
      <c r="M29">
        <v>6.4986000000000002E-2</v>
      </c>
      <c r="N29">
        <v>0.17549000000000001</v>
      </c>
      <c r="O29">
        <v>1.83E-2</v>
      </c>
      <c r="P29">
        <v>6.1596999999999999E-2</v>
      </c>
      <c r="Q29">
        <v>5.5281999999999998E-2</v>
      </c>
      <c r="R29">
        <v>2.6405000000000001E-2</v>
      </c>
      <c r="S29">
        <v>128.4152</v>
      </c>
      <c r="AH29" s="3"/>
    </row>
    <row r="30" spans="1:34" x14ac:dyDescent="0.25">
      <c r="A30">
        <v>215216</v>
      </c>
      <c r="B30">
        <v>-34.844999999999999</v>
      </c>
      <c r="C30">
        <v>150.43170000000001</v>
      </c>
      <c r="D30" t="s">
        <v>39</v>
      </c>
      <c r="E30">
        <v>8768</v>
      </c>
      <c r="F30">
        <v>840.23270000000002</v>
      </c>
      <c r="G30">
        <v>2.8837999999999999E-2</v>
      </c>
      <c r="H30">
        <v>7.2709999999999997E-2</v>
      </c>
      <c r="I30">
        <v>9.8070000000000004E-2</v>
      </c>
      <c r="J30">
        <v>0.10322000000000001</v>
      </c>
      <c r="K30">
        <v>0.10048</v>
      </c>
      <c r="L30">
        <v>0.18443999999999999</v>
      </c>
      <c r="M30">
        <v>0.10755000000000001</v>
      </c>
      <c r="N30">
        <v>0.12912999999999999</v>
      </c>
      <c r="O30">
        <v>4.8573999999999999E-2</v>
      </c>
      <c r="P30">
        <v>4.8506000000000001E-2</v>
      </c>
      <c r="Q30">
        <v>2.7841999999999999E-2</v>
      </c>
      <c r="R30">
        <v>5.0625999999999997E-2</v>
      </c>
      <c r="S30">
        <v>827.60829999999999</v>
      </c>
      <c r="AH30" s="3"/>
    </row>
    <row r="31" spans="1:34" x14ac:dyDescent="0.25">
      <c r="A31">
        <v>212241</v>
      </c>
      <c r="B31">
        <v>-33.868299999999998</v>
      </c>
      <c r="C31">
        <v>150.60169999999999</v>
      </c>
      <c r="D31" t="s">
        <v>39</v>
      </c>
      <c r="E31">
        <v>8734</v>
      </c>
      <c r="F31">
        <v>1412.9675999999999</v>
      </c>
      <c r="G31">
        <v>8.9619000000000001E-3</v>
      </c>
      <c r="H31">
        <v>7.3872999999999994E-2</v>
      </c>
      <c r="I31">
        <v>0.10409</v>
      </c>
      <c r="J31">
        <v>0.17762</v>
      </c>
      <c r="K31">
        <v>0.10455</v>
      </c>
      <c r="L31">
        <v>5.4404000000000001E-2</v>
      </c>
      <c r="M31">
        <v>0.13858999999999999</v>
      </c>
      <c r="N31">
        <v>0.19539000000000001</v>
      </c>
      <c r="O31">
        <v>4.6607000000000003E-2</v>
      </c>
      <c r="P31">
        <v>2.6010999999999999E-2</v>
      </c>
      <c r="Q31">
        <v>6.2512999999999999E-2</v>
      </c>
      <c r="R31">
        <v>7.3860999999999996E-3</v>
      </c>
      <c r="S31">
        <v>424.22179999999997</v>
      </c>
      <c r="AH31" s="3"/>
    </row>
    <row r="32" spans="1:34" x14ac:dyDescent="0.25">
      <c r="A32">
        <v>213012</v>
      </c>
      <c r="B32">
        <v>-33.978299999999997</v>
      </c>
      <c r="C32">
        <v>150.88669999999999</v>
      </c>
      <c r="D32" t="s">
        <v>38</v>
      </c>
      <c r="E32">
        <v>8683</v>
      </c>
      <c r="F32">
        <v>44.510300000000001</v>
      </c>
      <c r="G32">
        <v>8.3305000000000004E-2</v>
      </c>
      <c r="H32">
        <v>0.14480000000000001</v>
      </c>
      <c r="I32">
        <v>9.7739000000000006E-2</v>
      </c>
      <c r="J32">
        <v>7.8978999999999994E-2</v>
      </c>
      <c r="K32">
        <v>8.8724999999999998E-2</v>
      </c>
      <c r="L32">
        <v>8.3920999999999996E-2</v>
      </c>
      <c r="M32">
        <v>5.9778999999999999E-2</v>
      </c>
      <c r="N32">
        <v>0.11801</v>
      </c>
      <c r="O32">
        <v>4.3934000000000001E-2</v>
      </c>
      <c r="P32">
        <v>4.4824999999999997E-2</v>
      </c>
      <c r="Q32">
        <v>7.2192999999999993E-2</v>
      </c>
      <c r="R32">
        <v>8.3789000000000002E-2</v>
      </c>
      <c r="S32">
        <v>21.340399999999999</v>
      </c>
      <c r="AH32" s="3"/>
    </row>
    <row r="33" spans="1:34" x14ac:dyDescent="0.25">
      <c r="A33">
        <v>212244</v>
      </c>
      <c r="B33">
        <v>-33.981699999999996</v>
      </c>
      <c r="C33">
        <v>150.5583</v>
      </c>
      <c r="D33" t="s">
        <v>39</v>
      </c>
      <c r="E33">
        <v>8661</v>
      </c>
      <c r="F33">
        <v>668.048</v>
      </c>
      <c r="G33">
        <v>3.9473000000000001E-2</v>
      </c>
      <c r="H33">
        <v>0.23179</v>
      </c>
      <c r="I33">
        <v>7.8755000000000006E-2</v>
      </c>
      <c r="J33">
        <v>0.14107</v>
      </c>
      <c r="K33">
        <v>5.2525000000000002E-2</v>
      </c>
      <c r="L33">
        <v>0.1201</v>
      </c>
      <c r="M33">
        <v>8.9715000000000003E-2</v>
      </c>
      <c r="N33">
        <v>0.12307</v>
      </c>
      <c r="O33">
        <v>2.4534E-2</v>
      </c>
      <c r="P33">
        <v>1.3384E-2</v>
      </c>
      <c r="Q33">
        <v>3.0086999999999999E-2</v>
      </c>
      <c r="R33">
        <v>5.5495000000000003E-2</v>
      </c>
      <c r="S33">
        <v>12.092499999999999</v>
      </c>
      <c r="AH33" s="3"/>
    </row>
    <row r="34" spans="1:34" x14ac:dyDescent="0.25">
      <c r="A34">
        <v>212204</v>
      </c>
      <c r="B34">
        <v>-34.325000000000003</v>
      </c>
      <c r="C34">
        <v>150.63</v>
      </c>
      <c r="D34" t="s">
        <v>39</v>
      </c>
      <c r="E34">
        <v>8600</v>
      </c>
      <c r="F34">
        <v>86.388300000000001</v>
      </c>
      <c r="G34">
        <v>5.0259999999999999E-2</v>
      </c>
      <c r="H34">
        <v>7.0999999999999994E-2</v>
      </c>
      <c r="I34">
        <v>7.1825E-2</v>
      </c>
      <c r="J34">
        <v>9.6285999999999997E-2</v>
      </c>
      <c r="K34">
        <v>7.6868000000000006E-2</v>
      </c>
      <c r="L34">
        <v>0.13294</v>
      </c>
      <c r="M34">
        <v>7.1244000000000002E-2</v>
      </c>
      <c r="N34">
        <v>0.22570999999999999</v>
      </c>
      <c r="O34">
        <v>4.5782000000000003E-2</v>
      </c>
      <c r="P34">
        <v>6.2793000000000002E-2</v>
      </c>
      <c r="Q34">
        <v>4.5967000000000001E-2</v>
      </c>
      <c r="R34">
        <v>4.9318000000000001E-2</v>
      </c>
      <c r="S34">
        <v>74.359700000000004</v>
      </c>
      <c r="AH34" s="3"/>
    </row>
    <row r="35" spans="1:34" x14ac:dyDescent="0.25">
      <c r="A35">
        <v>2122052</v>
      </c>
      <c r="B35">
        <v>-34.414999999999999</v>
      </c>
      <c r="C35">
        <v>150.595</v>
      </c>
      <c r="D35" t="s">
        <v>39</v>
      </c>
      <c r="E35">
        <v>8565</v>
      </c>
      <c r="F35">
        <v>90.304400000000001</v>
      </c>
      <c r="G35">
        <v>3.6930999999999999E-2</v>
      </c>
      <c r="H35">
        <v>0.1449</v>
      </c>
      <c r="I35">
        <v>0.11762</v>
      </c>
      <c r="J35">
        <v>3.6990000000000002E-2</v>
      </c>
      <c r="K35">
        <v>0.11332</v>
      </c>
      <c r="L35">
        <v>0.13541</v>
      </c>
      <c r="M35">
        <v>5.9595000000000002E-2</v>
      </c>
      <c r="N35">
        <v>0.14707999999999999</v>
      </c>
      <c r="O35">
        <v>6.2514E-2</v>
      </c>
      <c r="P35">
        <v>4.8701000000000001E-2</v>
      </c>
      <c r="Q35">
        <v>3.9606000000000002E-2</v>
      </c>
      <c r="R35">
        <v>5.7339000000000001E-2</v>
      </c>
      <c r="S35">
        <v>18.515000000000001</v>
      </c>
      <c r="AH35" s="3"/>
    </row>
    <row r="36" spans="1:34" x14ac:dyDescent="0.25">
      <c r="A36">
        <v>2122801</v>
      </c>
      <c r="B36">
        <v>-34.3917</v>
      </c>
      <c r="C36">
        <v>150.42330000000001</v>
      </c>
      <c r="D36" t="s">
        <v>39</v>
      </c>
      <c r="E36">
        <v>8489</v>
      </c>
      <c r="F36">
        <v>84.312100000000001</v>
      </c>
      <c r="G36">
        <v>3.4340000000000002E-2</v>
      </c>
      <c r="H36">
        <v>9.9330000000000002E-2</v>
      </c>
      <c r="I36">
        <v>0.12125</v>
      </c>
      <c r="J36">
        <v>3.6267000000000001E-2</v>
      </c>
      <c r="K36">
        <v>5.7209000000000003E-2</v>
      </c>
      <c r="L36">
        <v>0.14063000000000001</v>
      </c>
      <c r="M36">
        <v>5.9762999999999997E-2</v>
      </c>
      <c r="N36">
        <v>0.20269000000000001</v>
      </c>
      <c r="O36">
        <v>7.1152999999999994E-2</v>
      </c>
      <c r="P36">
        <v>4.7648000000000003E-2</v>
      </c>
      <c r="Q36">
        <v>5.8188999999999998E-2</v>
      </c>
      <c r="R36">
        <v>7.1530999999999997E-2</v>
      </c>
      <c r="S36">
        <v>9.1921999999999997</v>
      </c>
      <c r="AH36" s="3"/>
    </row>
    <row r="37" spans="1:34" x14ac:dyDescent="0.25">
      <c r="A37">
        <v>212031</v>
      </c>
      <c r="B37">
        <v>-34.536700000000003</v>
      </c>
      <c r="C37">
        <v>150.39500000000001</v>
      </c>
      <c r="D37" t="s">
        <v>39</v>
      </c>
      <c r="E37">
        <v>8473</v>
      </c>
      <c r="F37">
        <v>95.904499999999999</v>
      </c>
      <c r="G37">
        <v>5.6304E-2</v>
      </c>
      <c r="H37">
        <v>5.3303000000000003E-2</v>
      </c>
      <c r="I37">
        <v>7.2427000000000005E-2</v>
      </c>
      <c r="J37">
        <v>6.0965999999999999E-2</v>
      </c>
      <c r="K37">
        <v>7.9507999999999995E-2</v>
      </c>
      <c r="L37">
        <v>0.13583999999999999</v>
      </c>
      <c r="M37">
        <v>0.11563</v>
      </c>
      <c r="N37">
        <v>0.16300000000000001</v>
      </c>
      <c r="O37">
        <v>0.10156999999999999</v>
      </c>
      <c r="P37">
        <v>5.1699000000000002E-2</v>
      </c>
      <c r="Q37">
        <v>5.1818999999999997E-2</v>
      </c>
      <c r="R37">
        <v>5.7929000000000001E-2</v>
      </c>
      <c r="S37">
        <v>46.426499999999997</v>
      </c>
      <c r="AH37" s="3"/>
    </row>
    <row r="38" spans="1:34" x14ac:dyDescent="0.25">
      <c r="A38">
        <v>212297</v>
      </c>
      <c r="B38">
        <v>-33.68</v>
      </c>
      <c r="C38">
        <v>150.8133</v>
      </c>
      <c r="D38" t="s">
        <v>39</v>
      </c>
      <c r="E38">
        <v>8437</v>
      </c>
      <c r="F38">
        <v>153.12139999999999</v>
      </c>
      <c r="G38">
        <v>4.7114000000000003E-2</v>
      </c>
      <c r="H38">
        <v>0.22566</v>
      </c>
      <c r="I38">
        <v>9.6366999999999994E-2</v>
      </c>
      <c r="J38">
        <v>0.19888</v>
      </c>
      <c r="K38">
        <v>6.5523999999999999E-2</v>
      </c>
      <c r="L38">
        <v>9.7642999999999994E-2</v>
      </c>
      <c r="M38">
        <v>4.3813999999999999E-2</v>
      </c>
      <c r="N38">
        <v>5.0407E-2</v>
      </c>
      <c r="O38">
        <v>2.9607999999999999E-2</v>
      </c>
      <c r="P38">
        <v>3.9118E-2</v>
      </c>
      <c r="Q38">
        <v>4.8550999999999997E-2</v>
      </c>
      <c r="R38">
        <v>5.731E-2</v>
      </c>
      <c r="S38">
        <v>78.868399999999994</v>
      </c>
      <c r="AH38" s="3"/>
    </row>
    <row r="39" spans="1:34" x14ac:dyDescent="0.25">
      <c r="A39">
        <v>213014</v>
      </c>
      <c r="B39">
        <v>-33.881700000000002</v>
      </c>
      <c r="C39">
        <v>150.9383</v>
      </c>
      <c r="D39" t="s">
        <v>38</v>
      </c>
      <c r="E39">
        <v>8432</v>
      </c>
      <c r="F39">
        <v>30.2089</v>
      </c>
      <c r="G39">
        <v>8.4823999999999997E-2</v>
      </c>
      <c r="H39">
        <v>0.19334000000000001</v>
      </c>
      <c r="I39">
        <v>9.9400000000000002E-2</v>
      </c>
      <c r="J39">
        <v>0.11423</v>
      </c>
      <c r="K39">
        <v>7.4065000000000006E-2</v>
      </c>
      <c r="L39">
        <v>9.2428999999999997E-2</v>
      </c>
      <c r="M39">
        <v>4.9209999999999997E-2</v>
      </c>
      <c r="N39">
        <v>6.4865999999999993E-2</v>
      </c>
      <c r="O39">
        <v>4.2470000000000001E-2</v>
      </c>
      <c r="P39">
        <v>4.2398999999999999E-2</v>
      </c>
      <c r="Q39">
        <v>7.8865000000000005E-2</v>
      </c>
      <c r="R39">
        <v>6.3906000000000004E-2</v>
      </c>
      <c r="S39">
        <v>15.142799999999999</v>
      </c>
      <c r="AH39" s="3"/>
    </row>
    <row r="40" spans="1:34" x14ac:dyDescent="0.25">
      <c r="A40">
        <v>2122322</v>
      </c>
      <c r="B40">
        <v>-34.2883</v>
      </c>
      <c r="C40">
        <v>150.9</v>
      </c>
      <c r="D40" t="s">
        <v>39</v>
      </c>
      <c r="E40">
        <v>8368</v>
      </c>
      <c r="F40">
        <v>17.429600000000001</v>
      </c>
      <c r="G40">
        <v>4.3402999999999997E-2</v>
      </c>
      <c r="H40">
        <v>0.16689000000000001</v>
      </c>
      <c r="I40">
        <v>0.1105</v>
      </c>
      <c r="J40">
        <v>9.6873000000000001E-2</v>
      </c>
      <c r="K40">
        <v>8.3640000000000006E-2</v>
      </c>
      <c r="L40">
        <v>0.14560999999999999</v>
      </c>
      <c r="M40">
        <v>6.8291000000000004E-2</v>
      </c>
      <c r="N40">
        <v>7.2668999999999997E-2</v>
      </c>
      <c r="O40">
        <v>6.9518999999999997E-2</v>
      </c>
      <c r="P40">
        <v>4.4186999999999997E-2</v>
      </c>
      <c r="Q40">
        <v>4.7890000000000002E-2</v>
      </c>
      <c r="R40">
        <v>5.0526000000000001E-2</v>
      </c>
      <c r="S40">
        <v>13.8483</v>
      </c>
      <c r="AH40" s="3"/>
    </row>
    <row r="41" spans="1:34" x14ac:dyDescent="0.25">
      <c r="A41">
        <v>2122051</v>
      </c>
      <c r="B41">
        <v>-34.383299999999998</v>
      </c>
      <c r="C41">
        <v>150.57</v>
      </c>
      <c r="D41" t="s">
        <v>39</v>
      </c>
      <c r="E41">
        <v>8351</v>
      </c>
      <c r="F41">
        <v>71.742099999999994</v>
      </c>
      <c r="G41">
        <v>5.4644999999999999E-2</v>
      </c>
      <c r="H41">
        <v>7.9100000000000004E-2</v>
      </c>
      <c r="I41">
        <v>8.5304000000000005E-2</v>
      </c>
      <c r="J41">
        <v>6.1328000000000001E-2</v>
      </c>
      <c r="K41">
        <v>7.5659000000000004E-2</v>
      </c>
      <c r="L41">
        <v>0.14338000000000001</v>
      </c>
      <c r="M41">
        <v>8.3777000000000004E-2</v>
      </c>
      <c r="N41">
        <v>0.1542</v>
      </c>
      <c r="O41">
        <v>8.1248000000000001E-2</v>
      </c>
      <c r="P41">
        <v>5.9251999999999999E-2</v>
      </c>
      <c r="Q41">
        <v>4.8266999999999997E-2</v>
      </c>
      <c r="R41">
        <v>7.3842000000000005E-2</v>
      </c>
      <c r="S41">
        <v>45.753500000000003</v>
      </c>
      <c r="AH41" s="3"/>
    </row>
    <row r="42" spans="1:34" x14ac:dyDescent="0.25">
      <c r="A42">
        <v>212291</v>
      </c>
      <c r="B42">
        <v>-33.616700000000002</v>
      </c>
      <c r="C42">
        <v>150.6283</v>
      </c>
      <c r="D42" t="s">
        <v>39</v>
      </c>
      <c r="E42">
        <v>8345</v>
      </c>
      <c r="F42">
        <v>650.89790000000005</v>
      </c>
      <c r="G42">
        <v>7.6596999999999998E-2</v>
      </c>
      <c r="H42">
        <v>0.19499</v>
      </c>
      <c r="I42">
        <v>0.10635</v>
      </c>
      <c r="J42">
        <v>0.12778999999999999</v>
      </c>
      <c r="K42">
        <v>7.8159000000000006E-2</v>
      </c>
      <c r="L42">
        <v>7.3765999999999998E-2</v>
      </c>
      <c r="M42">
        <v>7.3564000000000004E-2</v>
      </c>
      <c r="N42">
        <v>9.6359E-2</v>
      </c>
      <c r="O42">
        <v>3.0210999999999998E-2</v>
      </c>
      <c r="P42">
        <v>3.3236000000000002E-2</v>
      </c>
      <c r="Q42">
        <v>3.6215999999999998E-2</v>
      </c>
      <c r="R42">
        <v>7.2766999999999998E-2</v>
      </c>
      <c r="S42">
        <v>155.7996</v>
      </c>
      <c r="AH42" s="3"/>
    </row>
    <row r="43" spans="1:34" x14ac:dyDescent="0.25">
      <c r="A43">
        <v>212296</v>
      </c>
      <c r="B43">
        <v>-33.683300000000003</v>
      </c>
      <c r="C43">
        <v>150.85329999999999</v>
      </c>
      <c r="D43" t="s">
        <v>39</v>
      </c>
      <c r="E43">
        <v>8073</v>
      </c>
      <c r="F43">
        <v>120.54219999999999</v>
      </c>
      <c r="G43">
        <v>5.7195000000000003E-2</v>
      </c>
      <c r="H43">
        <v>0.21189</v>
      </c>
      <c r="I43">
        <v>9.0152999999999997E-2</v>
      </c>
      <c r="J43">
        <v>0.10826</v>
      </c>
      <c r="K43">
        <v>6.8334000000000006E-2</v>
      </c>
      <c r="L43">
        <v>9.4626000000000002E-2</v>
      </c>
      <c r="M43">
        <v>0.10166</v>
      </c>
      <c r="N43">
        <v>5.1017E-2</v>
      </c>
      <c r="O43">
        <v>4.6977999999999999E-2</v>
      </c>
      <c r="P43">
        <v>4.7593000000000003E-2</v>
      </c>
      <c r="Q43">
        <v>6.1969000000000003E-2</v>
      </c>
      <c r="R43">
        <v>6.0329000000000001E-2</v>
      </c>
      <c r="S43">
        <v>52.720399999999998</v>
      </c>
      <c r="AH43" s="3"/>
    </row>
    <row r="44" spans="1:34" x14ac:dyDescent="0.25">
      <c r="A44">
        <v>212054</v>
      </c>
      <c r="B44">
        <v>-33.398299999999999</v>
      </c>
      <c r="C44">
        <v>150.08330000000001</v>
      </c>
      <c r="D44" t="s">
        <v>38</v>
      </c>
      <c r="E44">
        <v>7960</v>
      </c>
      <c r="F44">
        <v>159.44470000000001</v>
      </c>
      <c r="G44">
        <v>4.7483999999999998E-2</v>
      </c>
      <c r="H44">
        <v>6.4404000000000003E-2</v>
      </c>
      <c r="I44">
        <v>0.10487</v>
      </c>
      <c r="J44">
        <v>4.2300999999999998E-2</v>
      </c>
      <c r="K44">
        <v>3.8373999999999998E-2</v>
      </c>
      <c r="L44">
        <v>6.6297999999999996E-2</v>
      </c>
      <c r="M44">
        <v>8.1475000000000006E-2</v>
      </c>
      <c r="N44">
        <v>0.12540999999999999</v>
      </c>
      <c r="O44">
        <v>9.0184E-2</v>
      </c>
      <c r="P44">
        <v>9.7405000000000005E-2</v>
      </c>
      <c r="Q44">
        <v>0.1153</v>
      </c>
      <c r="R44">
        <v>0.12648999999999999</v>
      </c>
      <c r="S44">
        <v>12.0428</v>
      </c>
      <c r="AH44" s="3"/>
    </row>
    <row r="45" spans="1:34" x14ac:dyDescent="0.25">
      <c r="A45">
        <v>212053</v>
      </c>
      <c r="B45">
        <v>-34.18</v>
      </c>
      <c r="C45">
        <v>150.61170000000001</v>
      </c>
      <c r="D45" t="s">
        <v>38</v>
      </c>
      <c r="E45">
        <v>7820</v>
      </c>
      <c r="F45">
        <v>83.101299999999995</v>
      </c>
      <c r="G45">
        <v>5.1125999999999998E-2</v>
      </c>
      <c r="H45">
        <v>0.18540000000000001</v>
      </c>
      <c r="I45">
        <v>0.11691</v>
      </c>
      <c r="J45">
        <v>4.0923000000000001E-2</v>
      </c>
      <c r="K45">
        <v>4.2120999999999999E-2</v>
      </c>
      <c r="L45">
        <v>0.20895</v>
      </c>
      <c r="M45">
        <v>3.9496999999999997E-2</v>
      </c>
      <c r="N45">
        <v>0.10226</v>
      </c>
      <c r="O45">
        <v>3.5699000000000002E-2</v>
      </c>
      <c r="P45">
        <v>4.1216999999999997E-2</v>
      </c>
      <c r="Q45">
        <v>7.0564000000000002E-2</v>
      </c>
      <c r="R45">
        <v>6.5340999999999996E-2</v>
      </c>
      <c r="S45">
        <v>6.1738999999999997</v>
      </c>
      <c r="AH45" s="3"/>
    </row>
    <row r="46" spans="1:34" x14ac:dyDescent="0.25">
      <c r="A46">
        <v>212210</v>
      </c>
      <c r="B46">
        <v>-34.341700000000003</v>
      </c>
      <c r="C46">
        <v>150.65</v>
      </c>
      <c r="D46" t="s">
        <v>39</v>
      </c>
      <c r="E46">
        <v>7720</v>
      </c>
      <c r="F46">
        <v>145.28039999999999</v>
      </c>
      <c r="G46">
        <v>2.4066000000000001E-2</v>
      </c>
      <c r="H46">
        <v>0.1021</v>
      </c>
      <c r="I46">
        <v>5.1541999999999998E-2</v>
      </c>
      <c r="J46">
        <v>0.14729999999999999</v>
      </c>
      <c r="K46">
        <v>0.12545999999999999</v>
      </c>
      <c r="L46">
        <v>0.11587</v>
      </c>
      <c r="M46">
        <v>7.2194999999999995E-2</v>
      </c>
      <c r="N46">
        <v>0.14208000000000001</v>
      </c>
      <c r="O46">
        <v>2.6688E-2</v>
      </c>
      <c r="P46">
        <v>8.4599999999999995E-2</v>
      </c>
      <c r="Q46">
        <v>7.7942999999999998E-2</v>
      </c>
      <c r="R46">
        <v>3.0157E-2</v>
      </c>
      <c r="S46">
        <v>21.9056</v>
      </c>
      <c r="AH46" s="3"/>
    </row>
    <row r="47" spans="1:34" x14ac:dyDescent="0.25">
      <c r="A47">
        <v>215215</v>
      </c>
      <c r="B47">
        <v>-34.778300000000002</v>
      </c>
      <c r="C47">
        <v>150.3167</v>
      </c>
      <c r="D47" t="s">
        <v>39</v>
      </c>
      <c r="E47">
        <v>7655</v>
      </c>
      <c r="F47">
        <v>590.9067</v>
      </c>
      <c r="G47">
        <v>6.5267000000000006E-2</v>
      </c>
      <c r="H47">
        <v>8.7026000000000006E-2</v>
      </c>
      <c r="I47">
        <v>9.1486999999999999E-2</v>
      </c>
      <c r="J47">
        <v>7.2354000000000002E-2</v>
      </c>
      <c r="K47">
        <v>6.6436999999999996E-2</v>
      </c>
      <c r="L47">
        <v>7.8704999999999997E-2</v>
      </c>
      <c r="M47">
        <v>0.11352</v>
      </c>
      <c r="N47">
        <v>0.13175999999999999</v>
      </c>
      <c r="O47">
        <v>7.1441000000000004E-2</v>
      </c>
      <c r="P47">
        <v>7.7826999999999993E-2</v>
      </c>
      <c r="Q47">
        <v>7.8951999999999994E-2</v>
      </c>
      <c r="R47">
        <v>6.5226000000000006E-2</v>
      </c>
      <c r="S47">
        <v>238.59639999999999</v>
      </c>
      <c r="AH47" s="3"/>
    </row>
    <row r="48" spans="1:34" x14ac:dyDescent="0.25">
      <c r="A48">
        <v>213211</v>
      </c>
      <c r="B48">
        <v>-34.048299999999998</v>
      </c>
      <c r="C48">
        <v>151.0033</v>
      </c>
      <c r="D48" t="s">
        <v>39</v>
      </c>
      <c r="E48">
        <v>7511</v>
      </c>
      <c r="F48">
        <v>130.9546</v>
      </c>
      <c r="G48">
        <v>2.4310999999999999E-2</v>
      </c>
      <c r="H48">
        <v>0.15462999999999999</v>
      </c>
      <c r="I48">
        <v>0.13156000000000001</v>
      </c>
      <c r="J48">
        <v>5.8277000000000002E-2</v>
      </c>
      <c r="K48">
        <v>9.1191999999999995E-2</v>
      </c>
      <c r="L48">
        <v>0.14929000000000001</v>
      </c>
      <c r="M48">
        <v>7.8114000000000003E-2</v>
      </c>
      <c r="N48">
        <v>4.6276999999999999E-2</v>
      </c>
      <c r="O48">
        <v>0.10953</v>
      </c>
      <c r="P48">
        <v>7.2168999999999997E-2</v>
      </c>
      <c r="Q48">
        <v>4.8800000000000003E-2</v>
      </c>
      <c r="R48">
        <v>3.5843E-2</v>
      </c>
      <c r="S48">
        <v>16.9269</v>
      </c>
      <c r="AH48" s="3"/>
    </row>
    <row r="49" spans="1:34" x14ac:dyDescent="0.25">
      <c r="A49">
        <v>2122001</v>
      </c>
      <c r="B49">
        <v>-33.625</v>
      </c>
      <c r="C49">
        <v>150.68</v>
      </c>
      <c r="D49" t="s">
        <v>39</v>
      </c>
      <c r="E49">
        <v>7490</v>
      </c>
      <c r="F49">
        <v>45.014800000000001</v>
      </c>
      <c r="G49">
        <v>3.2603E-2</v>
      </c>
      <c r="H49">
        <v>0.19520999999999999</v>
      </c>
      <c r="I49">
        <v>0.16270999999999999</v>
      </c>
      <c r="J49">
        <v>4.3382999999999998E-2</v>
      </c>
      <c r="K49">
        <v>4.0046999999999999E-2</v>
      </c>
      <c r="L49">
        <v>0.11028</v>
      </c>
      <c r="M49">
        <v>7.0208000000000007E-2</v>
      </c>
      <c r="N49">
        <v>0.18285999999999999</v>
      </c>
      <c r="O49">
        <v>4.5811999999999999E-2</v>
      </c>
      <c r="P49">
        <v>3.7789999999999997E-2</v>
      </c>
      <c r="Q49">
        <v>3.8344000000000003E-2</v>
      </c>
      <c r="R49">
        <v>4.0743000000000001E-2</v>
      </c>
      <c r="S49">
        <v>484.64069999999998</v>
      </c>
      <c r="AH49" s="3"/>
    </row>
    <row r="50" spans="1:34" x14ac:dyDescent="0.25">
      <c r="A50">
        <v>212055</v>
      </c>
      <c r="B50">
        <v>-33.3583</v>
      </c>
      <c r="C50">
        <v>150.05670000000001</v>
      </c>
      <c r="D50" t="s">
        <v>38</v>
      </c>
      <c r="E50">
        <v>7380</v>
      </c>
      <c r="F50">
        <v>18.9053</v>
      </c>
      <c r="G50">
        <v>5.9595000000000002E-2</v>
      </c>
      <c r="H50">
        <v>0.15490000000000001</v>
      </c>
      <c r="I50">
        <v>0.16861000000000001</v>
      </c>
      <c r="J50">
        <v>2.8468E-2</v>
      </c>
      <c r="K50">
        <v>1.8633E-2</v>
      </c>
      <c r="L50">
        <v>2.3917000000000001E-2</v>
      </c>
      <c r="M50">
        <v>3.746E-2</v>
      </c>
      <c r="N50">
        <v>7.7036999999999994E-2</v>
      </c>
      <c r="O50">
        <v>4.1579999999999999E-2</v>
      </c>
      <c r="P50">
        <v>5.7865E-2</v>
      </c>
      <c r="Q50">
        <v>0.16356000000000001</v>
      </c>
      <c r="R50">
        <v>0.16838</v>
      </c>
      <c r="S50">
        <v>2.2402000000000002</v>
      </c>
      <c r="AH50" s="3"/>
    </row>
    <row r="51" spans="1:34" x14ac:dyDescent="0.25">
      <c r="A51">
        <v>212238</v>
      </c>
      <c r="B51">
        <v>-34.119999999999997</v>
      </c>
      <c r="C51">
        <v>150.745</v>
      </c>
      <c r="D51" t="s">
        <v>39</v>
      </c>
      <c r="E51">
        <v>7322</v>
      </c>
      <c r="F51">
        <v>143.85480000000001</v>
      </c>
      <c r="G51">
        <v>2.9319000000000001E-2</v>
      </c>
      <c r="H51">
        <v>0.11309</v>
      </c>
      <c r="I51">
        <v>6.5948000000000007E-2</v>
      </c>
      <c r="J51">
        <v>4.3423000000000003E-2</v>
      </c>
      <c r="K51">
        <v>8.0336000000000005E-2</v>
      </c>
      <c r="L51">
        <v>0.24601000000000001</v>
      </c>
      <c r="M51">
        <v>8.7609999999999993E-2</v>
      </c>
      <c r="N51">
        <v>9.9322999999999995E-2</v>
      </c>
      <c r="O51">
        <v>6.2435999999999998E-2</v>
      </c>
      <c r="P51">
        <v>4.9750999999999997E-2</v>
      </c>
      <c r="Q51">
        <v>5.5884999999999997E-2</v>
      </c>
      <c r="R51">
        <v>6.6875000000000004E-2</v>
      </c>
      <c r="S51">
        <v>57.185600000000001</v>
      </c>
      <c r="AH51" s="3"/>
    </row>
    <row r="52" spans="1:34" x14ac:dyDescent="0.25">
      <c r="A52">
        <v>212221</v>
      </c>
      <c r="B52">
        <v>-34.340000000000003</v>
      </c>
      <c r="C52">
        <v>150.73330000000001</v>
      </c>
      <c r="D52" t="s">
        <v>39</v>
      </c>
      <c r="E52">
        <v>7276</v>
      </c>
      <c r="F52">
        <v>91.497100000000003</v>
      </c>
      <c r="G52">
        <v>7.8134999999999996E-2</v>
      </c>
      <c r="H52">
        <v>0.12214999999999999</v>
      </c>
      <c r="I52">
        <v>8.8925000000000004E-2</v>
      </c>
      <c r="J52">
        <v>5.6564000000000003E-2</v>
      </c>
      <c r="K52">
        <v>5.7837E-2</v>
      </c>
      <c r="L52">
        <v>8.8779999999999998E-2</v>
      </c>
      <c r="M52">
        <v>7.6395000000000005E-2</v>
      </c>
      <c r="N52">
        <v>0.11123</v>
      </c>
      <c r="O52">
        <v>6.5856999999999999E-2</v>
      </c>
      <c r="P52">
        <v>7.3775999999999994E-2</v>
      </c>
      <c r="Q52">
        <v>8.4883E-2</v>
      </c>
      <c r="R52">
        <v>9.5468999999999998E-2</v>
      </c>
      <c r="S52">
        <v>32.282800000000002</v>
      </c>
      <c r="AH52" s="3"/>
    </row>
    <row r="53" spans="1:34" x14ac:dyDescent="0.25">
      <c r="A53">
        <v>212231</v>
      </c>
      <c r="B53">
        <v>-34.229999999999997</v>
      </c>
      <c r="C53">
        <v>150.755</v>
      </c>
      <c r="D53" t="s">
        <v>39</v>
      </c>
      <c r="E53">
        <v>7209</v>
      </c>
      <c r="F53">
        <v>147.3724</v>
      </c>
      <c r="G53">
        <v>6.0783999999999998E-2</v>
      </c>
      <c r="H53">
        <v>0.11527999999999999</v>
      </c>
      <c r="I53">
        <v>7.1104000000000001E-2</v>
      </c>
      <c r="J53">
        <v>0.11613999999999999</v>
      </c>
      <c r="K53">
        <v>0.10111000000000001</v>
      </c>
      <c r="L53">
        <v>9.06E-2</v>
      </c>
      <c r="M53">
        <v>6.1561999999999999E-2</v>
      </c>
      <c r="N53">
        <v>8.8047E-2</v>
      </c>
      <c r="O53">
        <v>6.0596999999999998E-2</v>
      </c>
      <c r="P53">
        <v>9.7092999999999999E-2</v>
      </c>
      <c r="Q53">
        <v>7.6086000000000001E-2</v>
      </c>
      <c r="R53">
        <v>6.1591E-2</v>
      </c>
      <c r="S53">
        <v>78.365499999999997</v>
      </c>
      <c r="AH53" s="3"/>
    </row>
    <row r="54" spans="1:34" x14ac:dyDescent="0.25">
      <c r="A54">
        <v>212216</v>
      </c>
      <c r="B54">
        <v>-34.049999999999997</v>
      </c>
      <c r="C54">
        <v>150.70330000000001</v>
      </c>
      <c r="D54" t="s">
        <v>39</v>
      </c>
      <c r="E54">
        <v>6817</v>
      </c>
      <c r="F54">
        <v>66.397599999999997</v>
      </c>
      <c r="G54">
        <v>1.4635E-2</v>
      </c>
      <c r="H54">
        <v>0.18401999999999999</v>
      </c>
      <c r="I54">
        <v>3.9063000000000001E-2</v>
      </c>
      <c r="J54">
        <v>0.12847</v>
      </c>
      <c r="K54">
        <v>8.1784999999999997E-2</v>
      </c>
      <c r="L54">
        <v>0.11124000000000001</v>
      </c>
      <c r="M54">
        <v>4.7750000000000001E-2</v>
      </c>
      <c r="N54">
        <v>0.22198000000000001</v>
      </c>
      <c r="O54">
        <v>5.5404000000000002E-2</v>
      </c>
      <c r="P54">
        <v>4.7923E-2</v>
      </c>
      <c r="Q54">
        <v>2.9384E-2</v>
      </c>
      <c r="R54">
        <v>3.8351000000000003E-2</v>
      </c>
      <c r="S54">
        <v>94.147400000000005</v>
      </c>
      <c r="AH54" s="3"/>
    </row>
    <row r="55" spans="1:34" x14ac:dyDescent="0.25">
      <c r="A55">
        <v>2122002</v>
      </c>
      <c r="B55">
        <v>-33.67</v>
      </c>
      <c r="C55">
        <v>150.6583</v>
      </c>
      <c r="D55" t="s">
        <v>39</v>
      </c>
      <c r="E55">
        <v>6722</v>
      </c>
      <c r="F55">
        <v>116.554</v>
      </c>
      <c r="G55">
        <v>2.3365E-2</v>
      </c>
      <c r="H55">
        <v>0.10313</v>
      </c>
      <c r="I55">
        <v>0.16647999999999999</v>
      </c>
      <c r="J55">
        <v>4.5379999999999997E-2</v>
      </c>
      <c r="K55">
        <v>5.6168000000000003E-2</v>
      </c>
      <c r="L55">
        <v>6.2472E-2</v>
      </c>
      <c r="M55">
        <v>8.0296999999999993E-2</v>
      </c>
      <c r="N55">
        <v>0.25053999999999998</v>
      </c>
      <c r="O55">
        <v>5.5330999999999998E-2</v>
      </c>
      <c r="P55">
        <v>5.0341999999999998E-2</v>
      </c>
      <c r="Q55">
        <v>5.8978999999999997E-2</v>
      </c>
      <c r="R55">
        <v>4.7513E-2</v>
      </c>
      <c r="S55">
        <v>431.0163</v>
      </c>
      <c r="AH55" s="3"/>
    </row>
    <row r="56" spans="1:34" x14ac:dyDescent="0.25">
      <c r="A56">
        <v>2122951</v>
      </c>
      <c r="B56">
        <v>-33.583300000000001</v>
      </c>
      <c r="C56">
        <v>150.94329999999999</v>
      </c>
      <c r="D56" t="s">
        <v>39</v>
      </c>
      <c r="E56">
        <v>6256</v>
      </c>
      <c r="F56">
        <v>52.420200000000001</v>
      </c>
      <c r="G56">
        <v>2.5756999999999999E-2</v>
      </c>
      <c r="H56">
        <v>0.54554999999999998</v>
      </c>
      <c r="I56">
        <v>5.4030000000000002E-2</v>
      </c>
      <c r="J56">
        <v>3.8286000000000001E-2</v>
      </c>
      <c r="K56">
        <v>7.3495000000000005E-2</v>
      </c>
      <c r="L56">
        <v>6.9933999999999996E-2</v>
      </c>
      <c r="M56">
        <v>3.8036E-2</v>
      </c>
      <c r="N56">
        <v>1.6371E-2</v>
      </c>
      <c r="O56">
        <v>3.9946000000000002E-2</v>
      </c>
      <c r="P56">
        <v>3.1032000000000001E-2</v>
      </c>
      <c r="Q56">
        <v>2.9304E-2</v>
      </c>
      <c r="R56">
        <v>3.8254000000000003E-2</v>
      </c>
      <c r="S56">
        <v>41.152299999999997</v>
      </c>
      <c r="AH56" s="3"/>
    </row>
    <row r="57" spans="1:34" x14ac:dyDescent="0.25">
      <c r="A57">
        <v>2122809</v>
      </c>
      <c r="B57">
        <v>-34.191699999999997</v>
      </c>
      <c r="C57">
        <v>150.465</v>
      </c>
      <c r="D57" t="s">
        <v>39</v>
      </c>
      <c r="E57">
        <v>6223</v>
      </c>
      <c r="F57">
        <v>104.9718</v>
      </c>
      <c r="G57">
        <v>4.1307000000000003E-2</v>
      </c>
      <c r="H57">
        <v>0.13983999999999999</v>
      </c>
      <c r="I57">
        <v>6.4162999999999998E-2</v>
      </c>
      <c r="J57">
        <v>3.0151000000000001E-2</v>
      </c>
      <c r="K57">
        <v>0.10797</v>
      </c>
      <c r="L57">
        <v>0.18781999999999999</v>
      </c>
      <c r="M57">
        <v>4.9707000000000001E-2</v>
      </c>
      <c r="N57">
        <v>0.16481999999999999</v>
      </c>
      <c r="O57">
        <v>6.3745999999999997E-2</v>
      </c>
      <c r="P57">
        <v>5.6293000000000003E-2</v>
      </c>
      <c r="Q57">
        <v>3.6089999999999997E-2</v>
      </c>
      <c r="R57">
        <v>5.8083000000000003E-2</v>
      </c>
      <c r="S57">
        <v>5.7694000000000001</v>
      </c>
      <c r="AH57" s="3"/>
    </row>
    <row r="58" spans="1:34" x14ac:dyDescent="0.25">
      <c r="A58">
        <v>212219</v>
      </c>
      <c r="B58">
        <v>-33.78</v>
      </c>
      <c r="C58">
        <v>150.61670000000001</v>
      </c>
      <c r="D58" t="s">
        <v>39</v>
      </c>
      <c r="E58">
        <v>5902</v>
      </c>
      <c r="F58">
        <v>113.5539</v>
      </c>
      <c r="G58">
        <v>8.541E-2</v>
      </c>
      <c r="H58">
        <v>0.29178999999999999</v>
      </c>
      <c r="I58">
        <v>9.3937999999999994E-2</v>
      </c>
      <c r="J58">
        <v>6.1580999999999997E-2</v>
      </c>
      <c r="K58">
        <v>6.2838000000000005E-2</v>
      </c>
      <c r="L58">
        <v>0.11088000000000001</v>
      </c>
      <c r="M58">
        <v>3.3253999999999999E-2</v>
      </c>
      <c r="N58">
        <v>6.3810000000000006E-2</v>
      </c>
      <c r="O58">
        <v>2.7733000000000001E-2</v>
      </c>
      <c r="P58">
        <v>5.7327999999999997E-2</v>
      </c>
      <c r="Q58">
        <v>5.808E-2</v>
      </c>
      <c r="R58">
        <v>5.3363000000000001E-2</v>
      </c>
      <c r="S58">
        <v>14.241400000000001</v>
      </c>
      <c r="AH58" s="3"/>
    </row>
    <row r="59" spans="1:34" x14ac:dyDescent="0.25">
      <c r="A59">
        <v>212228</v>
      </c>
      <c r="B59">
        <v>-33.295000000000002</v>
      </c>
      <c r="C59">
        <v>150.9717</v>
      </c>
      <c r="D59" t="s">
        <v>39</v>
      </c>
      <c r="E59">
        <v>5673</v>
      </c>
      <c r="F59">
        <v>1274.385</v>
      </c>
      <c r="G59">
        <v>2.9565999999999999E-2</v>
      </c>
      <c r="H59">
        <v>0.26887</v>
      </c>
      <c r="I59">
        <v>0.16914000000000001</v>
      </c>
      <c r="J59">
        <v>6.0932E-2</v>
      </c>
      <c r="K59">
        <v>2.5214E-2</v>
      </c>
      <c r="L59">
        <v>0.10016</v>
      </c>
      <c r="M59">
        <v>5.8620999999999999E-2</v>
      </c>
      <c r="N59">
        <v>0.10972</v>
      </c>
      <c r="O59">
        <v>3.4886E-2</v>
      </c>
      <c r="P59">
        <v>3.5276000000000002E-2</v>
      </c>
      <c r="Q59">
        <v>3.7921999999999997E-2</v>
      </c>
      <c r="R59">
        <v>6.9686999999999999E-2</v>
      </c>
      <c r="S59">
        <v>96.344499999999996</v>
      </c>
      <c r="AH59" s="3"/>
    </row>
    <row r="60" spans="1:34" x14ac:dyDescent="0.25">
      <c r="A60">
        <v>212021</v>
      </c>
      <c r="B60">
        <v>-32.863300000000002</v>
      </c>
      <c r="C60">
        <v>150.81</v>
      </c>
      <c r="D60" t="s">
        <v>38</v>
      </c>
      <c r="E60">
        <v>5672</v>
      </c>
      <c r="F60">
        <v>296.82319999999999</v>
      </c>
      <c r="G60">
        <v>9.1185000000000002E-2</v>
      </c>
      <c r="H60">
        <v>0.22112999999999999</v>
      </c>
      <c r="I60">
        <v>0.10285</v>
      </c>
      <c r="J60">
        <v>0.11153</v>
      </c>
      <c r="K60">
        <v>9.5714999999999995E-2</v>
      </c>
      <c r="L60">
        <v>8.5278000000000007E-2</v>
      </c>
      <c r="M60">
        <v>5.3452E-2</v>
      </c>
      <c r="N60">
        <v>5.9098999999999999E-2</v>
      </c>
      <c r="O60">
        <v>1.5407000000000001E-2</v>
      </c>
      <c r="P60">
        <v>3.2550999999999997E-2</v>
      </c>
      <c r="Q60">
        <v>7.7567999999999998E-2</v>
      </c>
      <c r="R60">
        <v>5.4239999999999997E-2</v>
      </c>
      <c r="S60">
        <v>24.880400000000002</v>
      </c>
      <c r="AH60" s="3"/>
    </row>
    <row r="61" spans="1:34" x14ac:dyDescent="0.25">
      <c r="A61">
        <v>212229</v>
      </c>
      <c r="B61">
        <v>-33.348300000000002</v>
      </c>
      <c r="C61">
        <v>151.14330000000001</v>
      </c>
      <c r="D61" t="s">
        <v>39</v>
      </c>
      <c r="E61">
        <v>5654</v>
      </c>
      <c r="F61">
        <v>243.83770000000001</v>
      </c>
      <c r="G61">
        <v>2.3206000000000001E-2</v>
      </c>
      <c r="H61">
        <v>0.14274999999999999</v>
      </c>
      <c r="I61">
        <v>0.14634</v>
      </c>
      <c r="J61">
        <v>7.8787999999999997E-2</v>
      </c>
      <c r="K61">
        <v>7.4479000000000004E-2</v>
      </c>
      <c r="L61">
        <v>0.12275999999999999</v>
      </c>
      <c r="M61">
        <v>9.3188999999999994E-2</v>
      </c>
      <c r="N61">
        <v>0.19602</v>
      </c>
      <c r="O61">
        <v>4.2729000000000003E-2</v>
      </c>
      <c r="P61">
        <v>3.0692000000000001E-2</v>
      </c>
      <c r="Q61">
        <v>2.5923000000000002E-2</v>
      </c>
      <c r="R61">
        <v>2.3123999999999999E-2</v>
      </c>
      <c r="S61">
        <v>19.180499999999999</v>
      </c>
      <c r="AH61" s="3"/>
    </row>
    <row r="62" spans="1:34" x14ac:dyDescent="0.25">
      <c r="A62">
        <v>2122003</v>
      </c>
      <c r="B62">
        <v>-33.636699999999998</v>
      </c>
      <c r="C62">
        <v>150.7783</v>
      </c>
      <c r="D62" t="s">
        <v>39</v>
      </c>
      <c r="E62">
        <v>4926</v>
      </c>
      <c r="F62">
        <v>56.904499999999999</v>
      </c>
      <c r="G62">
        <v>5.5348000000000001E-2</v>
      </c>
      <c r="H62">
        <v>0.25842999999999999</v>
      </c>
      <c r="I62">
        <v>8.3785999999999999E-2</v>
      </c>
      <c r="J62">
        <v>7.0508000000000001E-2</v>
      </c>
      <c r="K62">
        <v>6.4190999999999998E-2</v>
      </c>
      <c r="L62">
        <v>8.6434999999999998E-2</v>
      </c>
      <c r="M62">
        <v>5.2406000000000001E-2</v>
      </c>
      <c r="N62">
        <v>8.0838999999999994E-2</v>
      </c>
      <c r="O62">
        <v>6.3660999999999995E-2</v>
      </c>
      <c r="P62">
        <v>4.1090000000000002E-2</v>
      </c>
      <c r="Q62">
        <v>8.5965E-2</v>
      </c>
      <c r="R62">
        <v>5.7341000000000003E-2</v>
      </c>
      <c r="S62">
        <v>5.6687000000000003</v>
      </c>
      <c r="AH62" s="3"/>
    </row>
    <row r="63" spans="1:34" x14ac:dyDescent="0.25">
      <c r="A63">
        <v>214010</v>
      </c>
      <c r="B63">
        <v>-34.644100000000002</v>
      </c>
      <c r="C63">
        <v>150.80619999999999</v>
      </c>
      <c r="D63" t="s">
        <v>38</v>
      </c>
      <c r="E63">
        <v>4871</v>
      </c>
      <c r="F63">
        <v>67.631299999999996</v>
      </c>
      <c r="G63">
        <v>2.5267000000000001E-2</v>
      </c>
      <c r="H63">
        <v>0.11219</v>
      </c>
      <c r="I63">
        <v>0.13739000000000001</v>
      </c>
      <c r="J63">
        <v>7.1947999999999998E-2</v>
      </c>
      <c r="K63">
        <v>9.2049000000000006E-2</v>
      </c>
      <c r="L63">
        <v>0.13750000000000001</v>
      </c>
      <c r="M63">
        <v>0.10861999999999999</v>
      </c>
      <c r="N63">
        <v>7.4848999999999999E-2</v>
      </c>
      <c r="O63">
        <v>5.9709999999999999E-2</v>
      </c>
      <c r="P63">
        <v>5.4264E-2</v>
      </c>
      <c r="Q63">
        <v>6.1809000000000003E-2</v>
      </c>
      <c r="R63">
        <v>6.4403000000000002E-2</v>
      </c>
      <c r="S63">
        <v>26.743500000000001</v>
      </c>
      <c r="AH63" s="3"/>
    </row>
    <row r="64" spans="1:34" x14ac:dyDescent="0.25">
      <c r="A64">
        <v>2122971</v>
      </c>
      <c r="B64">
        <v>-33.8217</v>
      </c>
      <c r="C64">
        <v>150.76329999999999</v>
      </c>
      <c r="D64" t="s">
        <v>39</v>
      </c>
      <c r="E64">
        <v>4768</v>
      </c>
      <c r="F64">
        <v>120.1677</v>
      </c>
      <c r="G64">
        <v>2.1337999999999999E-2</v>
      </c>
      <c r="H64">
        <v>0.23458999999999999</v>
      </c>
      <c r="I64">
        <v>9.3075000000000005E-2</v>
      </c>
      <c r="J64">
        <v>4.1664E-2</v>
      </c>
      <c r="K64">
        <v>6.6369999999999998E-2</v>
      </c>
      <c r="L64">
        <v>0.1235</v>
      </c>
      <c r="M64">
        <v>4.0516000000000003E-2</v>
      </c>
      <c r="N64">
        <v>0.15801000000000001</v>
      </c>
      <c r="O64">
        <v>4.9769000000000001E-2</v>
      </c>
      <c r="P64">
        <v>3.3112000000000003E-2</v>
      </c>
      <c r="Q64">
        <v>7.1745000000000003E-2</v>
      </c>
      <c r="R64">
        <v>6.6317000000000001E-2</v>
      </c>
      <c r="S64">
        <v>13.428900000000001</v>
      </c>
      <c r="AH64" s="3"/>
    </row>
    <row r="65" spans="1:34" x14ac:dyDescent="0.25">
      <c r="A65">
        <v>212342</v>
      </c>
      <c r="B65">
        <v>-33.74</v>
      </c>
      <c r="C65">
        <v>150.86330000000001</v>
      </c>
      <c r="D65" t="s">
        <v>39</v>
      </c>
      <c r="E65">
        <v>4421</v>
      </c>
      <c r="F65" t="s">
        <v>54</v>
      </c>
      <c r="G65">
        <v>3.2557000000000003E-2</v>
      </c>
      <c r="H65">
        <v>0.27368999999999999</v>
      </c>
      <c r="I65">
        <v>6.9233000000000003E-2</v>
      </c>
      <c r="J65">
        <v>5.5289999999999999E-2</v>
      </c>
      <c r="K65">
        <v>8.3960000000000007E-2</v>
      </c>
      <c r="L65">
        <v>0.12232</v>
      </c>
      <c r="M65">
        <v>5.1969000000000001E-2</v>
      </c>
      <c r="N65">
        <v>7.7378000000000002E-2</v>
      </c>
      <c r="O65">
        <v>3.5545E-2</v>
      </c>
      <c r="P65">
        <v>5.9089999999999997E-2</v>
      </c>
      <c r="Q65">
        <v>8.3348000000000005E-2</v>
      </c>
      <c r="R65">
        <v>5.5624E-2</v>
      </c>
      <c r="S65">
        <v>31.288499999999999</v>
      </c>
      <c r="AH65" s="3"/>
    </row>
    <row r="66" spans="1:34" x14ac:dyDescent="0.25">
      <c r="A66">
        <v>212013</v>
      </c>
      <c r="B66">
        <v>-33.729999999999997</v>
      </c>
      <c r="C66">
        <v>150.2433</v>
      </c>
      <c r="D66" t="s">
        <v>38</v>
      </c>
      <c r="E66">
        <v>4311</v>
      </c>
      <c r="F66">
        <v>26.088100000000001</v>
      </c>
      <c r="G66">
        <v>3.5258999999999999E-2</v>
      </c>
      <c r="H66">
        <v>0.20943000000000001</v>
      </c>
      <c r="I66">
        <v>0.12969</v>
      </c>
      <c r="J66">
        <v>0.1421</v>
      </c>
      <c r="K66">
        <v>8.2891000000000006E-2</v>
      </c>
      <c r="L66">
        <v>9.0029999999999999E-2</v>
      </c>
      <c r="M66">
        <v>6.3092999999999996E-2</v>
      </c>
      <c r="N66">
        <v>0.10716000000000001</v>
      </c>
      <c r="O66">
        <v>3.5012000000000001E-2</v>
      </c>
      <c r="P66">
        <v>2.6825000000000002E-2</v>
      </c>
      <c r="Q66">
        <v>4.4542999999999999E-2</v>
      </c>
      <c r="R66">
        <v>3.397E-2</v>
      </c>
      <c r="S66">
        <v>13.212400000000001</v>
      </c>
      <c r="AH66" s="3"/>
    </row>
    <row r="67" spans="1:34" x14ac:dyDescent="0.25">
      <c r="A67">
        <v>213200</v>
      </c>
      <c r="B67">
        <v>-34.1633</v>
      </c>
      <c r="C67">
        <v>150.8383</v>
      </c>
      <c r="D67" t="s">
        <v>39</v>
      </c>
      <c r="E67">
        <v>4132</v>
      </c>
      <c r="F67">
        <v>74.750399999999999</v>
      </c>
      <c r="G67">
        <v>4.8974999999999998E-2</v>
      </c>
      <c r="H67">
        <v>5.1756000000000003E-2</v>
      </c>
      <c r="I67">
        <v>7.1466000000000002E-2</v>
      </c>
      <c r="J67">
        <v>0.12937000000000001</v>
      </c>
      <c r="K67">
        <v>0.19628000000000001</v>
      </c>
      <c r="L67">
        <v>0.11551</v>
      </c>
      <c r="M67">
        <v>7.3803999999999995E-2</v>
      </c>
      <c r="N67">
        <v>4.2833000000000003E-2</v>
      </c>
      <c r="O67">
        <v>4.8903000000000002E-2</v>
      </c>
      <c r="P67">
        <v>9.6255999999999994E-2</v>
      </c>
      <c r="Q67">
        <v>7.5408000000000003E-2</v>
      </c>
      <c r="R67">
        <v>4.9435E-2</v>
      </c>
      <c r="S67">
        <v>19.731000000000002</v>
      </c>
      <c r="AH67" s="3"/>
    </row>
    <row r="68" spans="1:34" x14ac:dyDescent="0.25">
      <c r="A68">
        <v>215016</v>
      </c>
      <c r="B68">
        <v>-34.839799999999997</v>
      </c>
      <c r="C68">
        <v>150.58699999999999</v>
      </c>
      <c r="D68" t="s">
        <v>38</v>
      </c>
      <c r="E68">
        <v>4067</v>
      </c>
      <c r="F68">
        <v>27.405000000000001</v>
      </c>
      <c r="G68">
        <v>1.7013E-2</v>
      </c>
      <c r="H68">
        <v>0.16026000000000001</v>
      </c>
      <c r="I68">
        <v>0.20022000000000001</v>
      </c>
      <c r="J68">
        <v>5.9244999999999999E-2</v>
      </c>
      <c r="K68">
        <v>2.6268E-2</v>
      </c>
      <c r="L68">
        <v>0.16916999999999999</v>
      </c>
      <c r="M68">
        <v>8.2617999999999997E-2</v>
      </c>
      <c r="N68">
        <v>7.3882000000000003E-2</v>
      </c>
      <c r="O68">
        <v>3.0565999999999999E-2</v>
      </c>
      <c r="P68">
        <v>3.8088999999999998E-2</v>
      </c>
      <c r="Q68">
        <v>6.7705000000000001E-2</v>
      </c>
      <c r="R68">
        <v>7.4965000000000004E-2</v>
      </c>
      <c r="S68">
        <v>9.5881000000000007</v>
      </c>
      <c r="AH68" s="3"/>
    </row>
    <row r="69" spans="1:34" x14ac:dyDescent="0.25">
      <c r="A69">
        <v>2122006</v>
      </c>
      <c r="B69">
        <v>-34.1967</v>
      </c>
      <c r="C69">
        <v>150.6267</v>
      </c>
      <c r="D69" t="s">
        <v>39</v>
      </c>
      <c r="E69">
        <v>3892</v>
      </c>
      <c r="F69">
        <v>12.142200000000001</v>
      </c>
      <c r="G69">
        <v>5.5870999999999997E-2</v>
      </c>
      <c r="H69">
        <v>0.13249</v>
      </c>
      <c r="I69">
        <v>0.10187</v>
      </c>
      <c r="J69">
        <v>3.2383000000000002E-2</v>
      </c>
      <c r="K69">
        <v>4.5076999999999999E-2</v>
      </c>
      <c r="L69">
        <v>0.115</v>
      </c>
      <c r="M69">
        <v>8.9818999999999996E-2</v>
      </c>
      <c r="N69">
        <v>0.12803</v>
      </c>
      <c r="O69">
        <v>7.1332999999999994E-2</v>
      </c>
      <c r="P69">
        <v>6.3852999999999993E-2</v>
      </c>
      <c r="Q69">
        <v>9.6869999999999998E-2</v>
      </c>
      <c r="R69">
        <v>6.7396999999999999E-2</v>
      </c>
      <c r="S69">
        <v>1.9149</v>
      </c>
      <c r="AH69" s="3"/>
    </row>
  </sheetData>
  <sortState ref="A2:S69">
    <sortCondition descending="1" ref="E2:E69"/>
  </sortState>
  <pageMargins left="0.7" right="0.7" top="0.75" bottom="0.75" header="0.3" footer="0.3"/>
  <pageSetup paperSize="9" orientation="portrait" verticalDpi="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K45"/>
  <sheetViews>
    <sheetView topLeftCell="AY1" workbookViewId="0">
      <selection activeCell="V3" sqref="V3:CK16"/>
    </sheetView>
  </sheetViews>
  <sheetFormatPr defaultColWidth="9.140625" defaultRowHeight="15" x14ac:dyDescent="0.25"/>
  <cols>
    <col min="1" max="1" width="11.7109375" style="3" bestFit="1" customWidth="1"/>
    <col min="2" max="2" width="40.5703125" style="3" bestFit="1" customWidth="1"/>
    <col min="3" max="4" width="9.140625" style="3"/>
    <col min="5" max="5" width="8.7109375" style="3" customWidth="1"/>
    <col min="6" max="8" width="9.140625" style="3"/>
    <col min="9" max="9" width="90.7109375" style="3" customWidth="1"/>
    <col min="10" max="10" width="9.140625" style="3"/>
    <col min="11" max="11" width="45.7109375" style="3" customWidth="1"/>
    <col min="12" max="20" width="9.140625" style="3"/>
    <col min="31" max="16384" width="9.140625" style="3"/>
  </cols>
  <sheetData>
    <row r="1" spans="1:89" x14ac:dyDescent="0.25">
      <c r="A1" s="1" t="s">
        <v>9</v>
      </c>
      <c r="B1" s="2" t="str">
        <f ca="1">MID(CELL("filename",A1),FIND("]",CELL("filename",A1))+1,256)</f>
        <v>Boxplots</v>
      </c>
    </row>
    <row r="2" spans="1:89" x14ac:dyDescent="0.25">
      <c r="A2" s="4" t="s">
        <v>10</v>
      </c>
      <c r="B2" s="5">
        <v>41502</v>
      </c>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row>
    <row r="3" spans="1:89" x14ac:dyDescent="0.25">
      <c r="A3" s="6" t="s">
        <v>11</v>
      </c>
      <c r="B3" s="7" t="s">
        <v>12</v>
      </c>
      <c r="U3" t="s">
        <v>32</v>
      </c>
      <c r="V3">
        <v>212008</v>
      </c>
      <c r="W3">
        <v>212013</v>
      </c>
      <c r="X3">
        <v>212018</v>
      </c>
      <c r="Y3">
        <v>212021</v>
      </c>
      <c r="Z3">
        <v>212031</v>
      </c>
      <c r="AA3">
        <v>212048</v>
      </c>
      <c r="AB3">
        <v>212053</v>
      </c>
      <c r="AC3">
        <v>212054</v>
      </c>
      <c r="AD3">
        <v>212055</v>
      </c>
      <c r="AE3">
        <v>212201</v>
      </c>
      <c r="AF3">
        <v>212202</v>
      </c>
      <c r="AG3">
        <v>212203</v>
      </c>
      <c r="AH3">
        <v>212204</v>
      </c>
      <c r="AI3">
        <v>212208</v>
      </c>
      <c r="AJ3">
        <v>212209</v>
      </c>
      <c r="AK3">
        <v>212210</v>
      </c>
      <c r="AL3">
        <v>212216</v>
      </c>
      <c r="AM3">
        <v>212219</v>
      </c>
      <c r="AN3">
        <v>212221</v>
      </c>
      <c r="AO3">
        <v>212228</v>
      </c>
      <c r="AP3">
        <v>212229</v>
      </c>
      <c r="AQ3">
        <v>212231</v>
      </c>
      <c r="AR3">
        <v>212233</v>
      </c>
      <c r="AS3">
        <v>212238</v>
      </c>
      <c r="AT3">
        <v>212241</v>
      </c>
      <c r="AU3">
        <v>212244</v>
      </c>
      <c r="AV3">
        <v>212272</v>
      </c>
      <c r="AW3">
        <v>212274</v>
      </c>
      <c r="AX3">
        <v>212275</v>
      </c>
      <c r="AY3">
        <v>212280</v>
      </c>
      <c r="AZ3">
        <v>212290</v>
      </c>
      <c r="BA3">
        <v>212291</v>
      </c>
      <c r="BB3">
        <v>212294</v>
      </c>
      <c r="BC3">
        <v>212295</v>
      </c>
      <c r="BD3">
        <v>212296</v>
      </c>
      <c r="BE3">
        <v>212297</v>
      </c>
      <c r="BF3">
        <v>212320</v>
      </c>
      <c r="BG3">
        <v>212342</v>
      </c>
      <c r="BH3">
        <v>213005</v>
      </c>
      <c r="BI3">
        <v>213006</v>
      </c>
      <c r="BJ3">
        <v>213009</v>
      </c>
      <c r="BK3">
        <v>213011</v>
      </c>
      <c r="BL3">
        <v>213012</v>
      </c>
      <c r="BM3">
        <v>213013</v>
      </c>
      <c r="BN3">
        <v>213014</v>
      </c>
      <c r="BO3">
        <v>213200</v>
      </c>
      <c r="BP3">
        <v>213211</v>
      </c>
      <c r="BQ3">
        <v>214003</v>
      </c>
      <c r="BR3">
        <v>214010</v>
      </c>
      <c r="BS3">
        <v>215016</v>
      </c>
      <c r="BT3">
        <v>215215</v>
      </c>
      <c r="BU3">
        <v>215216</v>
      </c>
      <c r="BV3">
        <v>215220</v>
      </c>
      <c r="BW3">
        <v>215233</v>
      </c>
      <c r="BX3">
        <v>215234</v>
      </c>
      <c r="BY3">
        <v>216004</v>
      </c>
      <c r="BZ3">
        <v>216008</v>
      </c>
      <c r="CA3">
        <v>2122001</v>
      </c>
      <c r="CB3">
        <v>2122002</v>
      </c>
      <c r="CC3">
        <v>2122003</v>
      </c>
      <c r="CD3">
        <v>2122006</v>
      </c>
      <c r="CE3">
        <v>2122051</v>
      </c>
      <c r="CF3">
        <v>2122052</v>
      </c>
      <c r="CG3">
        <v>2122322</v>
      </c>
      <c r="CH3">
        <v>2122801</v>
      </c>
      <c r="CI3">
        <v>2122809</v>
      </c>
      <c r="CJ3">
        <v>2122951</v>
      </c>
      <c r="CK3">
        <v>2122971</v>
      </c>
    </row>
    <row r="4" spans="1:89" x14ac:dyDescent="0.25">
      <c r="A4" s="8" t="s">
        <v>13</v>
      </c>
      <c r="B4" s="7"/>
      <c r="U4" t="s">
        <v>0</v>
      </c>
      <c r="V4">
        <v>3.5138000000000003E-2</v>
      </c>
      <c r="W4">
        <v>3.5258999999999999E-2</v>
      </c>
      <c r="X4">
        <v>4.4734000000000003E-2</v>
      </c>
      <c r="Y4">
        <v>9.1185000000000002E-2</v>
      </c>
      <c r="Z4">
        <v>5.6304E-2</v>
      </c>
      <c r="AA4">
        <v>2.0715000000000001E-2</v>
      </c>
      <c r="AB4">
        <v>5.1125999999999998E-2</v>
      </c>
      <c r="AC4">
        <v>4.7483999999999998E-2</v>
      </c>
      <c r="AD4">
        <v>5.9595000000000002E-2</v>
      </c>
      <c r="AE4">
        <v>1.9581999999999999E-2</v>
      </c>
      <c r="AF4">
        <v>1.3438E-2</v>
      </c>
      <c r="AG4">
        <v>3.1466000000000001E-2</v>
      </c>
      <c r="AH4">
        <v>5.0259999999999999E-2</v>
      </c>
      <c r="AI4">
        <v>1.5938000000000001E-2</v>
      </c>
      <c r="AJ4">
        <v>5.5188000000000001E-2</v>
      </c>
      <c r="AK4">
        <v>2.4066000000000001E-2</v>
      </c>
      <c r="AL4">
        <v>1.4635E-2</v>
      </c>
      <c r="AM4">
        <v>8.541E-2</v>
      </c>
      <c r="AN4">
        <v>7.8134999999999996E-2</v>
      </c>
      <c r="AO4">
        <v>2.9565999999999999E-2</v>
      </c>
      <c r="AP4">
        <v>2.3206000000000001E-2</v>
      </c>
      <c r="AQ4">
        <v>6.0783999999999998E-2</v>
      </c>
      <c r="AR4">
        <v>1.2851E-2</v>
      </c>
      <c r="AS4">
        <v>2.9319000000000001E-2</v>
      </c>
      <c r="AT4">
        <v>8.9619000000000001E-3</v>
      </c>
      <c r="AU4">
        <v>3.9473000000000001E-2</v>
      </c>
      <c r="AV4">
        <v>4.5343000000000001E-2</v>
      </c>
      <c r="AW4">
        <v>4.8029000000000002E-2</v>
      </c>
      <c r="AX4">
        <v>7.6773999999999995E-2</v>
      </c>
      <c r="AY4">
        <v>2.7451E-2</v>
      </c>
      <c r="AZ4">
        <v>6.6266000000000005E-2</v>
      </c>
      <c r="BA4">
        <v>7.6596999999999998E-2</v>
      </c>
      <c r="BB4">
        <v>5.5828999999999997E-2</v>
      </c>
      <c r="BC4">
        <v>4.6822000000000003E-2</v>
      </c>
      <c r="BD4">
        <v>5.7195000000000003E-2</v>
      </c>
      <c r="BE4">
        <v>4.7114000000000003E-2</v>
      </c>
      <c r="BF4">
        <v>1.9439999999999999E-2</v>
      </c>
      <c r="BG4">
        <v>3.2557000000000003E-2</v>
      </c>
      <c r="BH4">
        <v>7.0118E-2</v>
      </c>
      <c r="BI4">
        <v>6.2196000000000001E-2</v>
      </c>
      <c r="BJ4">
        <v>7.6760999999999996E-2</v>
      </c>
      <c r="BK4">
        <v>5.0311000000000002E-2</v>
      </c>
      <c r="BL4">
        <v>8.3305000000000004E-2</v>
      </c>
      <c r="BM4">
        <v>5.4378000000000003E-2</v>
      </c>
      <c r="BN4">
        <v>8.4823999999999997E-2</v>
      </c>
      <c r="BO4">
        <v>4.8974999999999998E-2</v>
      </c>
      <c r="BP4">
        <v>2.4310999999999999E-2</v>
      </c>
      <c r="BQ4">
        <v>4.7331999999999999E-2</v>
      </c>
      <c r="BR4">
        <v>2.5267000000000001E-2</v>
      </c>
      <c r="BS4">
        <v>1.7013E-2</v>
      </c>
      <c r="BT4">
        <v>6.5267000000000006E-2</v>
      </c>
      <c r="BU4">
        <v>2.8837999999999999E-2</v>
      </c>
      <c r="BV4">
        <v>3.5636000000000001E-2</v>
      </c>
      <c r="BW4">
        <v>3.5236000000000003E-2</v>
      </c>
      <c r="BX4">
        <v>3.2723000000000002E-2</v>
      </c>
      <c r="BY4">
        <v>2.5023E-2</v>
      </c>
      <c r="BZ4">
        <v>1.7713E-2</v>
      </c>
      <c r="CA4">
        <v>3.2603E-2</v>
      </c>
      <c r="CB4">
        <v>2.3365E-2</v>
      </c>
      <c r="CC4">
        <v>5.5348000000000001E-2</v>
      </c>
      <c r="CD4">
        <v>5.5870999999999997E-2</v>
      </c>
      <c r="CE4">
        <v>5.4644999999999999E-2</v>
      </c>
      <c r="CF4">
        <v>3.6930999999999999E-2</v>
      </c>
      <c r="CG4">
        <v>4.3402999999999997E-2</v>
      </c>
      <c r="CH4">
        <v>3.4340000000000002E-2</v>
      </c>
      <c r="CI4">
        <v>4.1307000000000003E-2</v>
      </c>
      <c r="CJ4">
        <v>2.5756999999999999E-2</v>
      </c>
      <c r="CK4">
        <v>2.1337999999999999E-2</v>
      </c>
    </row>
    <row r="5" spans="1:89" ht="15.75" thickBot="1" x14ac:dyDescent="0.3">
      <c r="A5" s="27" t="e">
        <f ca="1">HYPERLINK("["&amp;[1]ControlSheet!$B$2&amp;"]ControlSheet!A"&amp;MATCH(B1,[1]ControlSheet!$A$1:$A$97,),"return to ControlSheet")</f>
        <v>#N/A</v>
      </c>
      <c r="B5" s="28"/>
      <c r="U5" t="s">
        <v>1</v>
      </c>
      <c r="V5">
        <v>4.2890999999999999E-2</v>
      </c>
      <c r="W5">
        <v>0.20943000000000001</v>
      </c>
      <c r="X5">
        <v>8.8918999999999998E-2</v>
      </c>
      <c r="Y5">
        <v>0.22112999999999999</v>
      </c>
      <c r="Z5">
        <v>5.3303000000000003E-2</v>
      </c>
      <c r="AA5">
        <v>0.21881</v>
      </c>
      <c r="AB5">
        <v>0.18540000000000001</v>
      </c>
      <c r="AC5">
        <v>6.4404000000000003E-2</v>
      </c>
      <c r="AD5">
        <v>0.15490000000000001</v>
      </c>
      <c r="AE5">
        <v>0.10735</v>
      </c>
      <c r="AF5">
        <v>0.11663999999999999</v>
      </c>
      <c r="AG5">
        <v>0.11008999999999999</v>
      </c>
      <c r="AH5">
        <v>7.0999999999999994E-2</v>
      </c>
      <c r="AI5">
        <v>0.10255</v>
      </c>
      <c r="AJ5">
        <v>6.2412000000000002E-2</v>
      </c>
      <c r="AK5">
        <v>0.1021</v>
      </c>
      <c r="AL5">
        <v>0.18401999999999999</v>
      </c>
      <c r="AM5">
        <v>0.29178999999999999</v>
      </c>
      <c r="AN5">
        <v>0.12214999999999999</v>
      </c>
      <c r="AO5">
        <v>0.26887</v>
      </c>
      <c r="AP5">
        <v>0.14274999999999999</v>
      </c>
      <c r="AQ5">
        <v>0.11527999999999999</v>
      </c>
      <c r="AR5">
        <v>9.9607000000000001E-2</v>
      </c>
      <c r="AS5">
        <v>0.11309</v>
      </c>
      <c r="AT5">
        <v>7.3872999999999994E-2</v>
      </c>
      <c r="AU5">
        <v>0.23179</v>
      </c>
      <c r="AV5">
        <v>5.1881999999999998E-2</v>
      </c>
      <c r="AW5">
        <v>8.7843000000000004E-2</v>
      </c>
      <c r="AX5">
        <v>5.3459E-2</v>
      </c>
      <c r="AY5">
        <v>0.11045000000000001</v>
      </c>
      <c r="AZ5">
        <v>0.13367000000000001</v>
      </c>
      <c r="BA5">
        <v>0.19499</v>
      </c>
      <c r="BB5">
        <v>0.20677000000000001</v>
      </c>
      <c r="BC5">
        <v>0.16317000000000001</v>
      </c>
      <c r="BD5">
        <v>0.21189</v>
      </c>
      <c r="BE5">
        <v>0.22566</v>
      </c>
      <c r="BF5">
        <v>0.16866</v>
      </c>
      <c r="BG5">
        <v>0.27368999999999999</v>
      </c>
      <c r="BH5">
        <v>0.18210000000000001</v>
      </c>
      <c r="BI5">
        <v>0.13309000000000001</v>
      </c>
      <c r="BJ5">
        <v>0.16561999999999999</v>
      </c>
      <c r="BK5">
        <v>0.16975999999999999</v>
      </c>
      <c r="BL5">
        <v>0.14480000000000001</v>
      </c>
      <c r="BM5">
        <v>0.13721</v>
      </c>
      <c r="BN5">
        <v>0.19334000000000001</v>
      </c>
      <c r="BO5">
        <v>5.1756000000000003E-2</v>
      </c>
      <c r="BP5">
        <v>0.15462999999999999</v>
      </c>
      <c r="BQ5">
        <v>0.12606999999999999</v>
      </c>
      <c r="BR5">
        <v>0.11219</v>
      </c>
      <c r="BS5">
        <v>0.16026000000000001</v>
      </c>
      <c r="BT5">
        <v>8.7026000000000006E-2</v>
      </c>
      <c r="BU5">
        <v>7.2709999999999997E-2</v>
      </c>
      <c r="BV5">
        <v>0.10943</v>
      </c>
      <c r="BW5">
        <v>7.4015999999999998E-2</v>
      </c>
      <c r="BX5">
        <v>6.0375999999999999E-2</v>
      </c>
      <c r="BY5">
        <v>6.3797999999999994E-2</v>
      </c>
      <c r="BZ5">
        <v>7.9021999999999995E-2</v>
      </c>
      <c r="CA5">
        <v>0.19520999999999999</v>
      </c>
      <c r="CB5">
        <v>0.10313</v>
      </c>
      <c r="CC5">
        <v>0.25842999999999999</v>
      </c>
      <c r="CD5">
        <v>0.13249</v>
      </c>
      <c r="CE5">
        <v>7.9100000000000004E-2</v>
      </c>
      <c r="CF5">
        <v>0.1449</v>
      </c>
      <c r="CG5">
        <v>0.16689000000000001</v>
      </c>
      <c r="CH5">
        <v>9.9330000000000002E-2</v>
      </c>
      <c r="CI5">
        <v>0.13983999999999999</v>
      </c>
      <c r="CJ5">
        <v>0.54554999999999998</v>
      </c>
      <c r="CK5">
        <v>0.23458999999999999</v>
      </c>
    </row>
    <row r="6" spans="1:89" x14ac:dyDescent="0.25">
      <c r="U6" t="s">
        <v>2</v>
      </c>
      <c r="V6">
        <v>5.9641E-2</v>
      </c>
      <c r="W6">
        <v>0.12969</v>
      </c>
      <c r="X6">
        <v>0.10684</v>
      </c>
      <c r="Y6">
        <v>0.10285</v>
      </c>
      <c r="Z6">
        <v>7.2427000000000005E-2</v>
      </c>
      <c r="AA6">
        <v>6.7018999999999995E-2</v>
      </c>
      <c r="AB6">
        <v>0.11691</v>
      </c>
      <c r="AC6">
        <v>0.10487</v>
      </c>
      <c r="AD6">
        <v>0.16861000000000001</v>
      </c>
      <c r="AE6">
        <v>6.2246000000000003E-2</v>
      </c>
      <c r="AF6">
        <v>3.1883000000000002E-2</v>
      </c>
      <c r="AG6">
        <v>4.6739000000000003E-2</v>
      </c>
      <c r="AH6">
        <v>7.1825E-2</v>
      </c>
      <c r="AI6">
        <v>6.1422999999999998E-2</v>
      </c>
      <c r="AJ6">
        <v>7.1999999999999995E-2</v>
      </c>
      <c r="AK6">
        <v>5.1541999999999998E-2</v>
      </c>
      <c r="AL6">
        <v>3.9063000000000001E-2</v>
      </c>
      <c r="AM6">
        <v>9.3937999999999994E-2</v>
      </c>
      <c r="AN6">
        <v>8.8925000000000004E-2</v>
      </c>
      <c r="AO6">
        <v>0.16914000000000001</v>
      </c>
      <c r="AP6">
        <v>0.14634</v>
      </c>
      <c r="AQ6">
        <v>7.1104000000000001E-2</v>
      </c>
      <c r="AR6">
        <v>8.1287999999999999E-2</v>
      </c>
      <c r="AS6">
        <v>6.5948000000000007E-2</v>
      </c>
      <c r="AT6">
        <v>0.10409</v>
      </c>
      <c r="AU6">
        <v>7.8755000000000006E-2</v>
      </c>
      <c r="AV6">
        <v>6.5488000000000005E-2</v>
      </c>
      <c r="AW6">
        <v>8.2530999999999993E-2</v>
      </c>
      <c r="AX6">
        <v>7.3525999999999994E-2</v>
      </c>
      <c r="AY6">
        <v>9.6971000000000002E-2</v>
      </c>
      <c r="AZ6">
        <v>0.13041</v>
      </c>
      <c r="BA6">
        <v>0.10635</v>
      </c>
      <c r="BB6">
        <v>8.0270999999999995E-2</v>
      </c>
      <c r="BC6">
        <v>6.7152000000000003E-2</v>
      </c>
      <c r="BD6">
        <v>9.0152999999999997E-2</v>
      </c>
      <c r="BE6">
        <v>9.6366999999999994E-2</v>
      </c>
      <c r="BF6">
        <v>7.2592000000000004E-2</v>
      </c>
      <c r="BG6">
        <v>6.9233000000000003E-2</v>
      </c>
      <c r="BH6">
        <v>8.5602999999999999E-2</v>
      </c>
      <c r="BI6">
        <v>8.9274000000000006E-2</v>
      </c>
      <c r="BJ6">
        <v>8.9878E-2</v>
      </c>
      <c r="BK6">
        <v>7.8142000000000003E-2</v>
      </c>
      <c r="BL6">
        <v>9.7739000000000006E-2</v>
      </c>
      <c r="BM6">
        <v>7.4319999999999997E-2</v>
      </c>
      <c r="BN6">
        <v>9.9400000000000002E-2</v>
      </c>
      <c r="BO6">
        <v>7.1466000000000002E-2</v>
      </c>
      <c r="BP6">
        <v>0.13156000000000001</v>
      </c>
      <c r="BQ6">
        <v>8.0026E-2</v>
      </c>
      <c r="BR6">
        <v>0.13739000000000001</v>
      </c>
      <c r="BS6">
        <v>0.20022000000000001</v>
      </c>
      <c r="BT6">
        <v>9.1486999999999999E-2</v>
      </c>
      <c r="BU6">
        <v>9.8070000000000004E-2</v>
      </c>
      <c r="BV6">
        <v>8.1039E-2</v>
      </c>
      <c r="BW6">
        <v>9.2047000000000004E-2</v>
      </c>
      <c r="BX6">
        <v>8.3359000000000003E-2</v>
      </c>
      <c r="BY6">
        <v>6.8651000000000004E-2</v>
      </c>
      <c r="BZ6">
        <v>6.2962000000000004E-2</v>
      </c>
      <c r="CA6">
        <v>0.16270999999999999</v>
      </c>
      <c r="CB6">
        <v>0.16647999999999999</v>
      </c>
      <c r="CC6">
        <v>8.3785999999999999E-2</v>
      </c>
      <c r="CD6">
        <v>0.10187</v>
      </c>
      <c r="CE6">
        <v>8.5304000000000005E-2</v>
      </c>
      <c r="CF6">
        <v>0.11762</v>
      </c>
      <c r="CG6">
        <v>0.1105</v>
      </c>
      <c r="CH6">
        <v>0.12125</v>
      </c>
      <c r="CI6">
        <v>6.4162999999999998E-2</v>
      </c>
      <c r="CJ6">
        <v>5.4030000000000002E-2</v>
      </c>
      <c r="CK6">
        <v>9.3075000000000005E-2</v>
      </c>
    </row>
    <row r="7" spans="1:89" x14ac:dyDescent="0.25">
      <c r="J7" s="3" t="s">
        <v>0</v>
      </c>
      <c r="L7" s="23" t="s">
        <v>14</v>
      </c>
      <c r="M7" s="24" t="s">
        <v>15</v>
      </c>
      <c r="N7" s="24" t="s">
        <v>16</v>
      </c>
      <c r="O7" s="24" t="s">
        <v>17</v>
      </c>
      <c r="P7" s="24" t="s">
        <v>18</v>
      </c>
      <c r="Q7" s="23" t="s">
        <v>19</v>
      </c>
      <c r="R7" s="24" t="s">
        <v>20</v>
      </c>
      <c r="S7" s="23" t="s">
        <v>21</v>
      </c>
      <c r="U7" t="s">
        <v>3</v>
      </c>
      <c r="V7">
        <v>0.10832</v>
      </c>
      <c r="W7">
        <v>0.1421</v>
      </c>
      <c r="X7">
        <v>6.2296999999999998E-2</v>
      </c>
      <c r="Y7">
        <v>0.11153</v>
      </c>
      <c r="Z7">
        <v>6.0965999999999999E-2</v>
      </c>
      <c r="AA7">
        <v>0.15672</v>
      </c>
      <c r="AB7">
        <v>4.0923000000000001E-2</v>
      </c>
      <c r="AC7">
        <v>4.2300999999999998E-2</v>
      </c>
      <c r="AD7">
        <v>2.8468E-2</v>
      </c>
      <c r="AE7">
        <v>0.15597</v>
      </c>
      <c r="AF7">
        <v>0.14105000000000001</v>
      </c>
      <c r="AG7">
        <v>0.15526999999999999</v>
      </c>
      <c r="AH7">
        <v>9.6285999999999997E-2</v>
      </c>
      <c r="AI7">
        <v>0.16372999999999999</v>
      </c>
      <c r="AJ7">
        <v>0.10925</v>
      </c>
      <c r="AK7">
        <v>0.14729999999999999</v>
      </c>
      <c r="AL7">
        <v>0.12847</v>
      </c>
      <c r="AM7">
        <v>6.1580999999999997E-2</v>
      </c>
      <c r="AN7">
        <v>5.6564000000000003E-2</v>
      </c>
      <c r="AO7">
        <v>6.0932E-2</v>
      </c>
      <c r="AP7">
        <v>7.8787999999999997E-2</v>
      </c>
      <c r="AQ7">
        <v>0.11613999999999999</v>
      </c>
      <c r="AR7">
        <v>0.16111</v>
      </c>
      <c r="AS7">
        <v>4.3423000000000003E-2</v>
      </c>
      <c r="AT7">
        <v>0.17762</v>
      </c>
      <c r="AU7">
        <v>0.14107</v>
      </c>
      <c r="AV7">
        <v>8.9809E-2</v>
      </c>
      <c r="AW7">
        <v>9.3024999999999997E-2</v>
      </c>
      <c r="AX7">
        <v>7.2575000000000001E-2</v>
      </c>
      <c r="AY7">
        <v>0.15428</v>
      </c>
      <c r="AZ7">
        <v>0.14559</v>
      </c>
      <c r="BA7">
        <v>0.12778999999999999</v>
      </c>
      <c r="BB7">
        <v>7.3402999999999996E-2</v>
      </c>
      <c r="BC7">
        <v>0.13805000000000001</v>
      </c>
      <c r="BD7">
        <v>0.10826</v>
      </c>
      <c r="BE7">
        <v>0.19888</v>
      </c>
      <c r="BF7">
        <v>0.15343999999999999</v>
      </c>
      <c r="BG7">
        <v>5.5289999999999999E-2</v>
      </c>
      <c r="BH7">
        <v>0.11373</v>
      </c>
      <c r="BI7">
        <v>0.10014000000000001</v>
      </c>
      <c r="BJ7">
        <v>9.7464999999999996E-2</v>
      </c>
      <c r="BK7">
        <v>0.12717999999999999</v>
      </c>
      <c r="BL7">
        <v>7.8978999999999994E-2</v>
      </c>
      <c r="BM7">
        <v>8.1049999999999997E-2</v>
      </c>
      <c r="BN7">
        <v>0.11423</v>
      </c>
      <c r="BO7">
        <v>0.12937000000000001</v>
      </c>
      <c r="BP7">
        <v>5.8277000000000002E-2</v>
      </c>
      <c r="BQ7">
        <v>8.5121000000000002E-2</v>
      </c>
      <c r="BR7">
        <v>7.1947999999999998E-2</v>
      </c>
      <c r="BS7">
        <v>5.9244999999999999E-2</v>
      </c>
      <c r="BT7">
        <v>7.2354000000000002E-2</v>
      </c>
      <c r="BU7">
        <v>0.10322000000000001</v>
      </c>
      <c r="BV7">
        <v>0.1016</v>
      </c>
      <c r="BW7">
        <v>9.1951000000000005E-2</v>
      </c>
      <c r="BX7">
        <v>8.7915999999999994E-2</v>
      </c>
      <c r="BY7">
        <v>9.2218999999999995E-2</v>
      </c>
      <c r="BZ7">
        <v>0.12107999999999999</v>
      </c>
      <c r="CA7">
        <v>4.3382999999999998E-2</v>
      </c>
      <c r="CB7">
        <v>4.5379999999999997E-2</v>
      </c>
      <c r="CC7">
        <v>7.0508000000000001E-2</v>
      </c>
      <c r="CD7">
        <v>3.2383000000000002E-2</v>
      </c>
      <c r="CE7">
        <v>6.1328000000000001E-2</v>
      </c>
      <c r="CF7">
        <v>3.6990000000000002E-2</v>
      </c>
      <c r="CG7">
        <v>9.6873000000000001E-2</v>
      </c>
      <c r="CH7">
        <v>3.6267000000000001E-2</v>
      </c>
      <c r="CI7">
        <v>3.0151000000000001E-2</v>
      </c>
      <c r="CJ7">
        <v>3.8286000000000001E-2</v>
      </c>
      <c r="CK7">
        <v>4.1664E-2</v>
      </c>
    </row>
    <row r="8" spans="1:89" x14ac:dyDescent="0.25">
      <c r="J8" s="3" t="s">
        <v>8</v>
      </c>
      <c r="L8" s="25">
        <f t="shared" ref="L8:L19" si="0">PERCENTILE(V4:CK4,0.1)</f>
        <v>1.8921899999999998E-2</v>
      </c>
      <c r="M8" s="26">
        <f>N8-L8</f>
        <v>6.7125999999999991E-3</v>
      </c>
      <c r="N8" s="26">
        <f t="shared" ref="N8:N19" si="1">QUARTILE(V4:CK4,1)</f>
        <v>2.5634499999999998E-2</v>
      </c>
      <c r="O8" s="26">
        <f t="shared" ref="O8:O19" si="2">AVERAGE(V4:CK4)</f>
        <v>4.3284866176470566E-2</v>
      </c>
      <c r="P8" s="26">
        <f>Q8-N8</f>
        <v>3.0205000000000003E-2</v>
      </c>
      <c r="Q8" s="26">
        <f t="shared" ref="Q8:Q19" si="3">QUARTILE(V4:CK4,3)</f>
        <v>5.58395E-2</v>
      </c>
      <c r="R8" s="24">
        <f>S8-Q8</f>
        <v>2.0931899999999989E-2</v>
      </c>
      <c r="S8" s="23">
        <f>PERCENTILE(C4:BV4,0.9)</f>
        <v>7.677139999999999E-2</v>
      </c>
      <c r="U8" t="s">
        <v>2</v>
      </c>
      <c r="V8">
        <v>4.6567999999999998E-2</v>
      </c>
      <c r="W8">
        <v>8.2891000000000006E-2</v>
      </c>
      <c r="X8">
        <v>4.1488999999999998E-2</v>
      </c>
      <c r="Y8">
        <v>9.5714999999999995E-2</v>
      </c>
      <c r="Z8">
        <v>7.9507999999999995E-2</v>
      </c>
      <c r="AA8">
        <v>0.10453</v>
      </c>
      <c r="AB8">
        <v>4.2120999999999999E-2</v>
      </c>
      <c r="AC8">
        <v>3.8373999999999998E-2</v>
      </c>
      <c r="AD8">
        <v>1.8633E-2</v>
      </c>
      <c r="AE8">
        <v>0.11428000000000001</v>
      </c>
      <c r="AF8">
        <v>0.12705</v>
      </c>
      <c r="AG8">
        <v>0.10367999999999999</v>
      </c>
      <c r="AH8">
        <v>7.6868000000000006E-2</v>
      </c>
      <c r="AI8">
        <v>0.12415</v>
      </c>
      <c r="AJ8">
        <v>8.9837E-2</v>
      </c>
      <c r="AK8">
        <v>0.12545999999999999</v>
      </c>
      <c r="AL8">
        <v>8.1784999999999997E-2</v>
      </c>
      <c r="AM8">
        <v>6.2838000000000005E-2</v>
      </c>
      <c r="AN8">
        <v>5.7837E-2</v>
      </c>
      <c r="AO8">
        <v>2.5214E-2</v>
      </c>
      <c r="AP8">
        <v>7.4479000000000004E-2</v>
      </c>
      <c r="AQ8">
        <v>0.10111000000000001</v>
      </c>
      <c r="AR8">
        <v>0.10002</v>
      </c>
      <c r="AS8">
        <v>8.0336000000000005E-2</v>
      </c>
      <c r="AT8">
        <v>0.10455</v>
      </c>
      <c r="AU8">
        <v>5.2525000000000002E-2</v>
      </c>
      <c r="AV8">
        <v>9.4559000000000004E-2</v>
      </c>
      <c r="AW8">
        <v>9.0371999999999994E-2</v>
      </c>
      <c r="AX8">
        <v>8.6322999999999997E-2</v>
      </c>
      <c r="AY8">
        <v>6.6642000000000007E-2</v>
      </c>
      <c r="AZ8">
        <v>8.2932000000000006E-2</v>
      </c>
      <c r="BA8">
        <v>7.8159000000000006E-2</v>
      </c>
      <c r="BB8">
        <v>8.0587000000000006E-2</v>
      </c>
      <c r="BC8">
        <v>8.1384999999999999E-2</v>
      </c>
      <c r="BD8">
        <v>6.8334000000000006E-2</v>
      </c>
      <c r="BE8">
        <v>6.5523999999999999E-2</v>
      </c>
      <c r="BF8">
        <v>0.1225</v>
      </c>
      <c r="BG8">
        <v>8.3960000000000007E-2</v>
      </c>
      <c r="BH8">
        <v>8.0277000000000001E-2</v>
      </c>
      <c r="BI8">
        <v>7.8604999999999994E-2</v>
      </c>
      <c r="BJ8">
        <v>7.7851000000000004E-2</v>
      </c>
      <c r="BK8">
        <v>0.10446</v>
      </c>
      <c r="BL8">
        <v>8.8724999999999998E-2</v>
      </c>
      <c r="BM8">
        <v>8.2670999999999994E-2</v>
      </c>
      <c r="BN8">
        <v>7.4065000000000006E-2</v>
      </c>
      <c r="BO8">
        <v>0.19628000000000001</v>
      </c>
      <c r="BP8">
        <v>9.1191999999999995E-2</v>
      </c>
      <c r="BQ8">
        <v>0.10199999999999999</v>
      </c>
      <c r="BR8">
        <v>9.2049000000000006E-2</v>
      </c>
      <c r="BS8">
        <v>2.6268E-2</v>
      </c>
      <c r="BT8">
        <v>6.6436999999999996E-2</v>
      </c>
      <c r="BU8">
        <v>0.10048</v>
      </c>
      <c r="BV8">
        <v>0.10817</v>
      </c>
      <c r="BW8">
        <v>9.9418999999999993E-2</v>
      </c>
      <c r="BX8">
        <v>0.13206999999999999</v>
      </c>
      <c r="BY8">
        <v>7.7612E-2</v>
      </c>
      <c r="BZ8">
        <v>0.10483000000000001</v>
      </c>
      <c r="CA8">
        <v>4.0046999999999999E-2</v>
      </c>
      <c r="CB8">
        <v>5.6168000000000003E-2</v>
      </c>
      <c r="CC8">
        <v>6.4190999999999998E-2</v>
      </c>
      <c r="CD8">
        <v>4.5076999999999999E-2</v>
      </c>
      <c r="CE8">
        <v>7.5659000000000004E-2</v>
      </c>
      <c r="CF8">
        <v>0.11332</v>
      </c>
      <c r="CG8">
        <v>8.3640000000000006E-2</v>
      </c>
      <c r="CH8">
        <v>5.7209000000000003E-2</v>
      </c>
      <c r="CI8">
        <v>0.10797</v>
      </c>
      <c r="CJ8">
        <v>7.3495000000000005E-2</v>
      </c>
      <c r="CK8">
        <v>6.6369999999999998E-2</v>
      </c>
    </row>
    <row r="9" spans="1:89" x14ac:dyDescent="0.25">
      <c r="J9" s="3" t="s">
        <v>2</v>
      </c>
      <c r="L9" s="25">
        <f t="shared" si="0"/>
        <v>6.33822E-2</v>
      </c>
      <c r="M9" s="26">
        <f t="shared" ref="M9:M19" si="4">N9-L9</f>
        <v>2.5267800000000007E-2</v>
      </c>
      <c r="N9" s="26">
        <f t="shared" si="1"/>
        <v>8.8650000000000007E-2</v>
      </c>
      <c r="O9" s="26">
        <f t="shared" si="2"/>
        <v>0.1443139264705883</v>
      </c>
      <c r="P9" s="26">
        <f t="shared" ref="P9:P19" si="5">Q9-N9</f>
        <v>9.5714999999999995E-2</v>
      </c>
      <c r="Q9" s="26">
        <f t="shared" si="3"/>
        <v>0.184365</v>
      </c>
      <c r="R9" s="24">
        <f t="shared" ref="R9:R19" si="6">S9-Q9</f>
        <v>3.6301E-2</v>
      </c>
      <c r="S9" s="23">
        <f t="shared" ref="S9:S19" si="7">PERCENTILE(C5:BV5,0.9)</f>
        <v>0.220666</v>
      </c>
      <c r="U9" t="s">
        <v>0</v>
      </c>
      <c r="V9">
        <v>4.5760000000000002E-2</v>
      </c>
      <c r="W9">
        <v>9.0029999999999999E-2</v>
      </c>
      <c r="X9">
        <v>3.7366000000000003E-2</v>
      </c>
      <c r="Y9">
        <v>8.5278000000000007E-2</v>
      </c>
      <c r="Z9">
        <v>0.13583999999999999</v>
      </c>
      <c r="AA9">
        <v>0.10117</v>
      </c>
      <c r="AB9">
        <v>0.20895</v>
      </c>
      <c r="AC9">
        <v>6.6297999999999996E-2</v>
      </c>
      <c r="AD9">
        <v>2.3917000000000001E-2</v>
      </c>
      <c r="AE9">
        <v>7.5199000000000002E-2</v>
      </c>
      <c r="AF9">
        <v>9.0764999999999998E-2</v>
      </c>
      <c r="AG9">
        <v>7.2021000000000002E-2</v>
      </c>
      <c r="AH9">
        <v>0.13294</v>
      </c>
      <c r="AI9">
        <v>0.13014999999999999</v>
      </c>
      <c r="AJ9">
        <v>0.11218</v>
      </c>
      <c r="AK9">
        <v>0.11587</v>
      </c>
      <c r="AL9">
        <v>0.11124000000000001</v>
      </c>
      <c r="AM9">
        <v>0.11088000000000001</v>
      </c>
      <c r="AN9">
        <v>8.8779999999999998E-2</v>
      </c>
      <c r="AO9">
        <v>0.10016</v>
      </c>
      <c r="AP9">
        <v>0.12275999999999999</v>
      </c>
      <c r="AQ9">
        <v>9.06E-2</v>
      </c>
      <c r="AR9">
        <v>0.14318</v>
      </c>
      <c r="AS9">
        <v>0.24601000000000001</v>
      </c>
      <c r="AT9">
        <v>5.4404000000000001E-2</v>
      </c>
      <c r="AU9">
        <v>0.1201</v>
      </c>
      <c r="AV9">
        <v>0.13358999999999999</v>
      </c>
      <c r="AW9">
        <v>0.12887999999999999</v>
      </c>
      <c r="AX9">
        <v>9.1718999999999995E-2</v>
      </c>
      <c r="AY9">
        <v>0.13682</v>
      </c>
      <c r="AZ9">
        <v>5.4177000000000003E-2</v>
      </c>
      <c r="BA9">
        <v>7.3765999999999998E-2</v>
      </c>
      <c r="BB9">
        <v>0.10746</v>
      </c>
      <c r="BC9">
        <v>0.13244</v>
      </c>
      <c r="BD9">
        <v>9.4626000000000002E-2</v>
      </c>
      <c r="BE9">
        <v>9.7642999999999994E-2</v>
      </c>
      <c r="BF9">
        <v>0.12225</v>
      </c>
      <c r="BG9">
        <v>0.12232</v>
      </c>
      <c r="BH9">
        <v>0.1002</v>
      </c>
      <c r="BI9">
        <v>9.1441999999999996E-2</v>
      </c>
      <c r="BJ9">
        <v>8.2659999999999997E-2</v>
      </c>
      <c r="BK9">
        <v>8.9618000000000003E-2</v>
      </c>
      <c r="BL9">
        <v>8.3920999999999996E-2</v>
      </c>
      <c r="BM9">
        <v>0.11408</v>
      </c>
      <c r="BN9">
        <v>9.2428999999999997E-2</v>
      </c>
      <c r="BO9">
        <v>0.11551</v>
      </c>
      <c r="BP9">
        <v>0.14929000000000001</v>
      </c>
      <c r="BQ9">
        <v>0.13871</v>
      </c>
      <c r="BR9">
        <v>0.13750000000000001</v>
      </c>
      <c r="BS9">
        <v>0.16916999999999999</v>
      </c>
      <c r="BT9">
        <v>7.8704999999999997E-2</v>
      </c>
      <c r="BU9">
        <v>0.18443999999999999</v>
      </c>
      <c r="BV9">
        <v>0.13738</v>
      </c>
      <c r="BW9">
        <v>0.11937</v>
      </c>
      <c r="BX9">
        <v>0.1406</v>
      </c>
      <c r="BY9">
        <v>0.16742000000000001</v>
      </c>
      <c r="BZ9">
        <v>0.19978000000000001</v>
      </c>
      <c r="CA9">
        <v>0.11028</v>
      </c>
      <c r="CB9">
        <v>6.2472E-2</v>
      </c>
      <c r="CC9">
        <v>8.6434999999999998E-2</v>
      </c>
      <c r="CD9">
        <v>0.115</v>
      </c>
      <c r="CE9">
        <v>0.14338000000000001</v>
      </c>
      <c r="CF9">
        <v>0.13541</v>
      </c>
      <c r="CG9">
        <v>0.14560999999999999</v>
      </c>
      <c r="CH9">
        <v>0.14063000000000001</v>
      </c>
      <c r="CI9">
        <v>0.18781999999999999</v>
      </c>
      <c r="CJ9">
        <v>6.9933999999999996E-2</v>
      </c>
      <c r="CK9">
        <v>0.1235</v>
      </c>
    </row>
    <row r="10" spans="1:89" x14ac:dyDescent="0.25">
      <c r="J10" s="3" t="s">
        <v>3</v>
      </c>
      <c r="L10" s="25">
        <f t="shared" si="0"/>
        <v>6.1999100000000001E-2</v>
      </c>
      <c r="M10" s="26">
        <f t="shared" si="4"/>
        <v>9.376400000000007E-3</v>
      </c>
      <c r="N10" s="26">
        <f t="shared" si="1"/>
        <v>7.1375500000000008E-2</v>
      </c>
      <c r="O10" s="26">
        <f t="shared" si="2"/>
        <v>9.2199573529411744E-2</v>
      </c>
      <c r="P10" s="26">
        <f t="shared" si="5"/>
        <v>3.2909499999999994E-2</v>
      </c>
      <c r="Q10" s="26">
        <f t="shared" si="3"/>
        <v>0.104285</v>
      </c>
      <c r="R10" s="24">
        <f t="shared" si="6"/>
        <v>2.7045E-2</v>
      </c>
      <c r="S10" s="23">
        <f t="shared" si="7"/>
        <v>0.13133</v>
      </c>
      <c r="U10" t="s">
        <v>0</v>
      </c>
      <c r="V10">
        <v>8.4686999999999998E-2</v>
      </c>
      <c r="W10">
        <v>6.3092999999999996E-2</v>
      </c>
      <c r="X10">
        <v>9.7050999999999998E-2</v>
      </c>
      <c r="Y10">
        <v>5.3452E-2</v>
      </c>
      <c r="Z10">
        <v>0.11563</v>
      </c>
      <c r="AA10">
        <v>5.0054000000000001E-2</v>
      </c>
      <c r="AB10">
        <v>3.9496999999999997E-2</v>
      </c>
      <c r="AC10">
        <v>8.1475000000000006E-2</v>
      </c>
      <c r="AD10">
        <v>3.746E-2</v>
      </c>
      <c r="AE10">
        <v>0.10229000000000001</v>
      </c>
      <c r="AF10">
        <v>7.2813000000000003E-2</v>
      </c>
      <c r="AG10">
        <v>7.1873000000000006E-2</v>
      </c>
      <c r="AH10">
        <v>7.1244000000000002E-2</v>
      </c>
      <c r="AI10">
        <v>6.4986000000000002E-2</v>
      </c>
      <c r="AJ10">
        <v>8.7330000000000005E-2</v>
      </c>
      <c r="AK10">
        <v>7.2194999999999995E-2</v>
      </c>
      <c r="AL10">
        <v>4.7750000000000001E-2</v>
      </c>
      <c r="AM10">
        <v>3.3253999999999999E-2</v>
      </c>
      <c r="AN10">
        <v>7.6395000000000005E-2</v>
      </c>
      <c r="AO10">
        <v>5.8620999999999999E-2</v>
      </c>
      <c r="AP10">
        <v>9.3188999999999994E-2</v>
      </c>
      <c r="AQ10">
        <v>6.1561999999999999E-2</v>
      </c>
      <c r="AR10">
        <v>4.1626000000000003E-2</v>
      </c>
      <c r="AS10">
        <v>8.7609999999999993E-2</v>
      </c>
      <c r="AT10">
        <v>0.13858999999999999</v>
      </c>
      <c r="AU10">
        <v>8.9715000000000003E-2</v>
      </c>
      <c r="AV10">
        <v>0.11133999999999999</v>
      </c>
      <c r="AW10">
        <v>0.10664</v>
      </c>
      <c r="AX10">
        <v>0.12767000000000001</v>
      </c>
      <c r="AY10">
        <v>4.9113999999999998E-2</v>
      </c>
      <c r="AZ10">
        <v>7.5786999999999993E-2</v>
      </c>
      <c r="BA10">
        <v>7.3564000000000004E-2</v>
      </c>
      <c r="BB10">
        <v>6.4094999999999999E-2</v>
      </c>
      <c r="BC10">
        <v>5.4769999999999999E-2</v>
      </c>
      <c r="BD10">
        <v>0.10166</v>
      </c>
      <c r="BE10">
        <v>4.3813999999999999E-2</v>
      </c>
      <c r="BF10">
        <v>7.6656000000000002E-2</v>
      </c>
      <c r="BG10">
        <v>5.1969000000000001E-2</v>
      </c>
      <c r="BH10">
        <v>4.8688000000000002E-2</v>
      </c>
      <c r="BI10">
        <v>9.1641E-2</v>
      </c>
      <c r="BJ10">
        <v>6.0032000000000002E-2</v>
      </c>
      <c r="BK10">
        <v>5.8417999999999998E-2</v>
      </c>
      <c r="BL10">
        <v>5.9778999999999999E-2</v>
      </c>
      <c r="BM10">
        <v>8.1892000000000006E-2</v>
      </c>
      <c r="BN10">
        <v>4.9209999999999997E-2</v>
      </c>
      <c r="BO10">
        <v>7.3803999999999995E-2</v>
      </c>
      <c r="BP10">
        <v>7.8114000000000003E-2</v>
      </c>
      <c r="BQ10">
        <v>7.1447999999999998E-2</v>
      </c>
      <c r="BR10">
        <v>0.10861999999999999</v>
      </c>
      <c r="BS10">
        <v>8.2617999999999997E-2</v>
      </c>
      <c r="BT10">
        <v>0.11352</v>
      </c>
      <c r="BU10">
        <v>0.10755000000000001</v>
      </c>
      <c r="BV10">
        <v>9.2240000000000003E-2</v>
      </c>
      <c r="BW10">
        <v>0.11953999999999999</v>
      </c>
      <c r="BX10">
        <v>0.11806999999999999</v>
      </c>
      <c r="BY10">
        <v>9.0396000000000004E-2</v>
      </c>
      <c r="BZ10">
        <v>9.4502000000000003E-2</v>
      </c>
      <c r="CA10">
        <v>7.0208000000000007E-2</v>
      </c>
      <c r="CB10">
        <v>8.0296999999999993E-2</v>
      </c>
      <c r="CC10">
        <v>5.2406000000000001E-2</v>
      </c>
      <c r="CD10">
        <v>8.9818999999999996E-2</v>
      </c>
      <c r="CE10">
        <v>8.3777000000000004E-2</v>
      </c>
      <c r="CF10">
        <v>5.9595000000000002E-2</v>
      </c>
      <c r="CG10">
        <v>6.8291000000000004E-2</v>
      </c>
      <c r="CH10">
        <v>5.9762999999999997E-2</v>
      </c>
      <c r="CI10">
        <v>4.9707000000000001E-2</v>
      </c>
      <c r="CJ10">
        <v>3.8036E-2</v>
      </c>
      <c r="CK10">
        <v>4.0516000000000003E-2</v>
      </c>
    </row>
    <row r="11" spans="1:89" x14ac:dyDescent="0.25">
      <c r="J11" s="3" t="s">
        <v>2</v>
      </c>
      <c r="L11" s="25">
        <f t="shared" si="0"/>
        <v>4.1441699999999998E-2</v>
      </c>
      <c r="M11" s="26">
        <f t="shared" si="4"/>
        <v>1.95158E-2</v>
      </c>
      <c r="N11" s="26">
        <f t="shared" si="1"/>
        <v>6.0957499999999998E-2</v>
      </c>
      <c r="O11" s="26">
        <f t="shared" si="2"/>
        <v>9.5277338235294162E-2</v>
      </c>
      <c r="P11" s="26">
        <f t="shared" si="5"/>
        <v>6.7002499999999993E-2</v>
      </c>
      <c r="Q11" s="26">
        <f t="shared" si="3"/>
        <v>0.12795999999999999</v>
      </c>
      <c r="R11" s="24">
        <f t="shared" si="6"/>
        <v>2.7870000000000006E-2</v>
      </c>
      <c r="S11" s="23">
        <f t="shared" si="7"/>
        <v>0.15583</v>
      </c>
      <c r="U11" t="s">
        <v>3</v>
      </c>
      <c r="V11">
        <v>0.24718999999999999</v>
      </c>
      <c r="W11">
        <v>0.10716000000000001</v>
      </c>
      <c r="X11">
        <v>0.21224000000000001</v>
      </c>
      <c r="Y11">
        <v>5.9098999999999999E-2</v>
      </c>
      <c r="Z11">
        <v>0.16300000000000001</v>
      </c>
      <c r="AA11">
        <v>0.15393000000000001</v>
      </c>
      <c r="AB11">
        <v>0.10226</v>
      </c>
      <c r="AC11">
        <v>0.12540999999999999</v>
      </c>
      <c r="AD11">
        <v>7.7036999999999994E-2</v>
      </c>
      <c r="AE11">
        <v>0.19608</v>
      </c>
      <c r="AF11">
        <v>0.21890999999999999</v>
      </c>
      <c r="AG11">
        <v>0.13378999999999999</v>
      </c>
      <c r="AH11">
        <v>0.22570999999999999</v>
      </c>
      <c r="AI11">
        <v>0.17549000000000001</v>
      </c>
      <c r="AJ11">
        <v>0.12490999999999999</v>
      </c>
      <c r="AK11">
        <v>0.14208000000000001</v>
      </c>
      <c r="AL11">
        <v>0.22198000000000001</v>
      </c>
      <c r="AM11">
        <v>6.3810000000000006E-2</v>
      </c>
      <c r="AN11">
        <v>0.11123</v>
      </c>
      <c r="AO11">
        <v>0.10972</v>
      </c>
      <c r="AP11">
        <v>0.19602</v>
      </c>
      <c r="AQ11">
        <v>8.8047E-2</v>
      </c>
      <c r="AR11">
        <v>9.9028000000000005E-2</v>
      </c>
      <c r="AS11">
        <v>9.9322999999999995E-2</v>
      </c>
      <c r="AT11">
        <v>0.19539000000000001</v>
      </c>
      <c r="AU11">
        <v>0.12307</v>
      </c>
      <c r="AV11">
        <v>0.15536</v>
      </c>
      <c r="AW11">
        <v>0.11884</v>
      </c>
      <c r="AX11">
        <v>0.13431000000000001</v>
      </c>
      <c r="AY11">
        <v>0.18512000000000001</v>
      </c>
      <c r="AZ11">
        <v>9.4828999999999997E-2</v>
      </c>
      <c r="BA11">
        <v>9.6359E-2</v>
      </c>
      <c r="BB11">
        <v>0.10559</v>
      </c>
      <c r="BC11">
        <v>8.9260000000000006E-2</v>
      </c>
      <c r="BD11">
        <v>5.1017E-2</v>
      </c>
      <c r="BE11">
        <v>5.0407E-2</v>
      </c>
      <c r="BF11">
        <v>0.12962000000000001</v>
      </c>
      <c r="BG11">
        <v>7.7378000000000002E-2</v>
      </c>
      <c r="BH11">
        <v>9.5769999999999994E-2</v>
      </c>
      <c r="BI11">
        <v>9.7119999999999998E-2</v>
      </c>
      <c r="BJ11">
        <v>9.2300999999999994E-2</v>
      </c>
      <c r="BK11">
        <v>0.10791000000000001</v>
      </c>
      <c r="BL11">
        <v>0.11801</v>
      </c>
      <c r="BM11">
        <v>0.14416999999999999</v>
      </c>
      <c r="BN11">
        <v>6.4865999999999993E-2</v>
      </c>
      <c r="BO11">
        <v>4.2833000000000003E-2</v>
      </c>
      <c r="BP11">
        <v>4.6276999999999999E-2</v>
      </c>
      <c r="BQ11">
        <v>0.11567</v>
      </c>
      <c r="BR11">
        <v>7.4848999999999999E-2</v>
      </c>
      <c r="BS11">
        <v>7.3882000000000003E-2</v>
      </c>
      <c r="BT11">
        <v>0.13175999999999999</v>
      </c>
      <c r="BU11">
        <v>0.12912999999999999</v>
      </c>
      <c r="BV11">
        <v>0.11086</v>
      </c>
      <c r="BW11">
        <v>0.10983</v>
      </c>
      <c r="BX11">
        <v>0.10347000000000001</v>
      </c>
      <c r="BY11">
        <v>0.15289</v>
      </c>
      <c r="BZ11">
        <v>9.8122000000000001E-2</v>
      </c>
      <c r="CA11">
        <v>0.18285999999999999</v>
      </c>
      <c r="CB11">
        <v>0.25053999999999998</v>
      </c>
      <c r="CC11">
        <v>8.0838999999999994E-2</v>
      </c>
      <c r="CD11">
        <v>0.12803</v>
      </c>
      <c r="CE11">
        <v>0.1542</v>
      </c>
      <c r="CF11">
        <v>0.14707999999999999</v>
      </c>
      <c r="CG11">
        <v>7.2668999999999997E-2</v>
      </c>
      <c r="CH11">
        <v>0.20269000000000001</v>
      </c>
      <c r="CI11">
        <v>0.16481999999999999</v>
      </c>
      <c r="CJ11">
        <v>1.6371E-2</v>
      </c>
      <c r="CK11">
        <v>0.15801000000000001</v>
      </c>
    </row>
    <row r="12" spans="1:89" x14ac:dyDescent="0.25">
      <c r="J12" s="3" t="s">
        <v>0</v>
      </c>
      <c r="L12" s="25">
        <f t="shared" si="0"/>
        <v>4.4190199999999999E-2</v>
      </c>
      <c r="M12" s="26">
        <f t="shared" si="4"/>
        <v>2.2230050000000001E-2</v>
      </c>
      <c r="N12" s="26">
        <f t="shared" si="1"/>
        <v>6.642025E-2</v>
      </c>
      <c r="O12" s="26">
        <f t="shared" si="2"/>
        <v>8.2643117647058839E-2</v>
      </c>
      <c r="P12" s="26">
        <f t="shared" si="5"/>
        <v>3.4217250000000005E-2</v>
      </c>
      <c r="Q12" s="26">
        <f t="shared" si="3"/>
        <v>0.1006375</v>
      </c>
      <c r="R12" s="24">
        <f t="shared" si="6"/>
        <v>7.5324999999999975E-3</v>
      </c>
      <c r="S12" s="23">
        <f t="shared" si="7"/>
        <v>0.10817</v>
      </c>
      <c r="U12" t="s">
        <v>4</v>
      </c>
      <c r="V12">
        <v>7.3818999999999996E-2</v>
      </c>
      <c r="W12">
        <v>3.5012000000000001E-2</v>
      </c>
      <c r="X12">
        <v>4.4499999999999998E-2</v>
      </c>
      <c r="Y12">
        <v>1.5407000000000001E-2</v>
      </c>
      <c r="Z12">
        <v>0.10156999999999999</v>
      </c>
      <c r="AA12">
        <v>2.8032999999999999E-2</v>
      </c>
      <c r="AB12">
        <v>3.5699000000000002E-2</v>
      </c>
      <c r="AC12">
        <v>9.0184E-2</v>
      </c>
      <c r="AD12">
        <v>4.1579999999999999E-2</v>
      </c>
      <c r="AE12">
        <v>3.5512000000000002E-2</v>
      </c>
      <c r="AF12">
        <v>3.024E-2</v>
      </c>
      <c r="AG12">
        <v>4.1439999999999998E-2</v>
      </c>
      <c r="AH12">
        <v>4.5782000000000003E-2</v>
      </c>
      <c r="AI12">
        <v>1.83E-2</v>
      </c>
      <c r="AJ12">
        <v>8.5789000000000004E-2</v>
      </c>
      <c r="AK12">
        <v>2.6688E-2</v>
      </c>
      <c r="AL12">
        <v>5.5404000000000002E-2</v>
      </c>
      <c r="AM12">
        <v>2.7733000000000001E-2</v>
      </c>
      <c r="AN12">
        <v>6.5856999999999999E-2</v>
      </c>
      <c r="AO12">
        <v>3.4886E-2</v>
      </c>
      <c r="AP12">
        <v>4.2729000000000003E-2</v>
      </c>
      <c r="AQ12">
        <v>6.0596999999999998E-2</v>
      </c>
      <c r="AR12">
        <v>2.6075999999999998E-2</v>
      </c>
      <c r="AS12">
        <v>6.2435999999999998E-2</v>
      </c>
      <c r="AT12">
        <v>4.6607000000000003E-2</v>
      </c>
      <c r="AU12">
        <v>2.4534E-2</v>
      </c>
      <c r="AV12">
        <v>7.8741000000000005E-2</v>
      </c>
      <c r="AW12">
        <v>6.9529999999999995E-2</v>
      </c>
      <c r="AX12">
        <v>9.4369999999999996E-2</v>
      </c>
      <c r="AY12">
        <v>3.7053000000000003E-2</v>
      </c>
      <c r="AZ12">
        <v>3.8547999999999999E-2</v>
      </c>
      <c r="BA12">
        <v>3.0210999999999998E-2</v>
      </c>
      <c r="BB12">
        <v>4.9370999999999998E-2</v>
      </c>
      <c r="BC12">
        <v>5.7605000000000003E-2</v>
      </c>
      <c r="BD12">
        <v>4.6977999999999999E-2</v>
      </c>
      <c r="BE12">
        <v>2.9607999999999999E-2</v>
      </c>
      <c r="BF12">
        <v>2.3733000000000001E-2</v>
      </c>
      <c r="BG12">
        <v>3.5545E-2</v>
      </c>
      <c r="BH12">
        <v>5.0694999999999997E-2</v>
      </c>
      <c r="BI12">
        <v>4.7980000000000002E-2</v>
      </c>
      <c r="BJ12">
        <v>5.4398000000000002E-2</v>
      </c>
      <c r="BK12">
        <v>4.7101999999999998E-2</v>
      </c>
      <c r="BL12">
        <v>4.3934000000000001E-2</v>
      </c>
      <c r="BM12">
        <v>5.7457000000000001E-2</v>
      </c>
      <c r="BN12">
        <v>4.2470000000000001E-2</v>
      </c>
      <c r="BO12">
        <v>4.8903000000000002E-2</v>
      </c>
      <c r="BP12">
        <v>0.10953</v>
      </c>
      <c r="BQ12">
        <v>5.4709000000000001E-2</v>
      </c>
      <c r="BR12">
        <v>5.9709999999999999E-2</v>
      </c>
      <c r="BS12">
        <v>3.0565999999999999E-2</v>
      </c>
      <c r="BT12">
        <v>7.1441000000000004E-2</v>
      </c>
      <c r="BU12">
        <v>4.8573999999999999E-2</v>
      </c>
      <c r="BV12">
        <v>6.1145999999999999E-2</v>
      </c>
      <c r="BW12">
        <v>7.5022000000000005E-2</v>
      </c>
      <c r="BX12">
        <v>6.8070000000000006E-2</v>
      </c>
      <c r="BY12">
        <v>6.7893999999999996E-2</v>
      </c>
      <c r="BZ12">
        <v>6.6253000000000006E-2</v>
      </c>
      <c r="CA12">
        <v>4.5811999999999999E-2</v>
      </c>
      <c r="CB12">
        <v>5.5330999999999998E-2</v>
      </c>
      <c r="CC12">
        <v>6.3660999999999995E-2</v>
      </c>
      <c r="CD12">
        <v>7.1332999999999994E-2</v>
      </c>
      <c r="CE12">
        <v>8.1248000000000001E-2</v>
      </c>
      <c r="CF12">
        <v>6.2514E-2</v>
      </c>
      <c r="CG12">
        <v>6.9518999999999997E-2</v>
      </c>
      <c r="CH12">
        <v>7.1152999999999994E-2</v>
      </c>
      <c r="CI12">
        <v>6.3745999999999997E-2</v>
      </c>
      <c r="CJ12">
        <v>3.9946000000000002E-2</v>
      </c>
      <c r="CK12">
        <v>4.9769000000000001E-2</v>
      </c>
    </row>
    <row r="13" spans="1:89" x14ac:dyDescent="0.25">
      <c r="J13" s="3" t="s">
        <v>0</v>
      </c>
      <c r="L13" s="25">
        <f t="shared" si="0"/>
        <v>6.8843199999999993E-2</v>
      </c>
      <c r="M13" s="26">
        <f t="shared" si="4"/>
        <v>2.0565300000000009E-2</v>
      </c>
      <c r="N13" s="26">
        <f t="shared" si="1"/>
        <v>8.9408500000000002E-2</v>
      </c>
      <c r="O13" s="26">
        <f t="shared" si="2"/>
        <v>0.11353286764705883</v>
      </c>
      <c r="P13" s="26">
        <f t="shared" si="5"/>
        <v>4.6676499999999982E-2</v>
      </c>
      <c r="Q13" s="26">
        <f t="shared" si="3"/>
        <v>0.13608499999999998</v>
      </c>
      <c r="R13" s="24">
        <f t="shared" si="6"/>
        <v>1.3205000000000022E-2</v>
      </c>
      <c r="S13" s="23">
        <f t="shared" si="7"/>
        <v>0.14929000000000001</v>
      </c>
      <c r="U13" t="s">
        <v>5</v>
      </c>
      <c r="V13">
        <v>6.8797999999999998E-2</v>
      </c>
      <c r="W13">
        <v>2.6825000000000002E-2</v>
      </c>
      <c r="X13">
        <v>4.1780999999999999E-2</v>
      </c>
      <c r="Y13">
        <v>3.2550999999999997E-2</v>
      </c>
      <c r="Z13">
        <v>5.1699000000000002E-2</v>
      </c>
      <c r="AA13">
        <v>3.0117000000000001E-2</v>
      </c>
      <c r="AB13">
        <v>4.1216999999999997E-2</v>
      </c>
      <c r="AC13">
        <v>9.7405000000000005E-2</v>
      </c>
      <c r="AD13">
        <v>5.7865E-2</v>
      </c>
      <c r="AE13">
        <v>4.2555999999999997E-2</v>
      </c>
      <c r="AF13">
        <v>8.2727999999999996E-2</v>
      </c>
      <c r="AG13">
        <v>9.7461999999999993E-2</v>
      </c>
      <c r="AH13">
        <v>6.2793000000000002E-2</v>
      </c>
      <c r="AI13">
        <v>6.1596999999999999E-2</v>
      </c>
      <c r="AJ13">
        <v>8.0523999999999998E-2</v>
      </c>
      <c r="AK13">
        <v>8.4599999999999995E-2</v>
      </c>
      <c r="AL13">
        <v>4.7923E-2</v>
      </c>
      <c r="AM13">
        <v>5.7327999999999997E-2</v>
      </c>
      <c r="AN13">
        <v>7.3775999999999994E-2</v>
      </c>
      <c r="AO13">
        <v>3.5276000000000002E-2</v>
      </c>
      <c r="AP13">
        <v>3.0692000000000001E-2</v>
      </c>
      <c r="AQ13">
        <v>9.7092999999999999E-2</v>
      </c>
      <c r="AR13">
        <v>8.9121000000000006E-2</v>
      </c>
      <c r="AS13">
        <v>4.9750999999999997E-2</v>
      </c>
      <c r="AT13">
        <v>2.6010999999999999E-2</v>
      </c>
      <c r="AU13">
        <v>1.3384E-2</v>
      </c>
      <c r="AV13">
        <v>5.5403000000000001E-2</v>
      </c>
      <c r="AW13">
        <v>6.1525000000000003E-2</v>
      </c>
      <c r="AX13">
        <v>6.0505999999999997E-2</v>
      </c>
      <c r="AY13">
        <v>3.3764000000000002E-2</v>
      </c>
      <c r="AZ13">
        <v>5.0874999999999997E-2</v>
      </c>
      <c r="BA13">
        <v>3.3236000000000002E-2</v>
      </c>
      <c r="BB13">
        <v>5.1126999999999999E-2</v>
      </c>
      <c r="BC13">
        <v>5.9588000000000002E-2</v>
      </c>
      <c r="BD13">
        <v>4.7593000000000003E-2</v>
      </c>
      <c r="BE13">
        <v>3.9118E-2</v>
      </c>
      <c r="BF13">
        <v>3.3300999999999997E-2</v>
      </c>
      <c r="BG13">
        <v>5.9089999999999997E-2</v>
      </c>
      <c r="BH13">
        <v>4.6565000000000002E-2</v>
      </c>
      <c r="BI13">
        <v>6.2243E-2</v>
      </c>
      <c r="BJ13">
        <v>5.4337999999999997E-2</v>
      </c>
      <c r="BK13">
        <v>4.1084000000000002E-2</v>
      </c>
      <c r="BL13">
        <v>4.4824999999999997E-2</v>
      </c>
      <c r="BM13">
        <v>5.5468000000000003E-2</v>
      </c>
      <c r="BN13">
        <v>4.2398999999999999E-2</v>
      </c>
      <c r="BO13">
        <v>9.6255999999999994E-2</v>
      </c>
      <c r="BP13">
        <v>7.2168999999999997E-2</v>
      </c>
      <c r="BQ13">
        <v>5.5162000000000003E-2</v>
      </c>
      <c r="BR13">
        <v>5.4264E-2</v>
      </c>
      <c r="BS13">
        <v>3.8088999999999998E-2</v>
      </c>
      <c r="BT13">
        <v>7.7826999999999993E-2</v>
      </c>
      <c r="BU13">
        <v>4.8506000000000001E-2</v>
      </c>
      <c r="BV13">
        <v>6.0156000000000001E-2</v>
      </c>
      <c r="BW13">
        <v>6.5863000000000005E-2</v>
      </c>
      <c r="BX13">
        <v>6.7279000000000005E-2</v>
      </c>
      <c r="BY13">
        <v>7.5041999999999998E-2</v>
      </c>
      <c r="BZ13">
        <v>5.9575999999999997E-2</v>
      </c>
      <c r="CA13">
        <v>3.7789999999999997E-2</v>
      </c>
      <c r="CB13">
        <v>5.0341999999999998E-2</v>
      </c>
      <c r="CC13">
        <v>4.1090000000000002E-2</v>
      </c>
      <c r="CD13">
        <v>6.3852999999999993E-2</v>
      </c>
      <c r="CE13">
        <v>5.9251999999999999E-2</v>
      </c>
      <c r="CF13">
        <v>4.8701000000000001E-2</v>
      </c>
      <c r="CG13">
        <v>4.4186999999999997E-2</v>
      </c>
      <c r="CH13">
        <v>4.7648000000000003E-2</v>
      </c>
      <c r="CI13">
        <v>5.6293000000000003E-2</v>
      </c>
      <c r="CJ13">
        <v>3.1032000000000001E-2</v>
      </c>
      <c r="CK13">
        <v>3.3112000000000003E-2</v>
      </c>
    </row>
    <row r="14" spans="1:89" x14ac:dyDescent="0.25">
      <c r="J14" s="3" t="s">
        <v>3</v>
      </c>
      <c r="L14" s="25">
        <f t="shared" si="0"/>
        <v>4.6569199999999998E-2</v>
      </c>
      <c r="M14" s="26">
        <f t="shared" si="4"/>
        <v>1.0936800000000003E-2</v>
      </c>
      <c r="N14" s="26">
        <f t="shared" si="1"/>
        <v>5.7506000000000002E-2</v>
      </c>
      <c r="O14" s="26">
        <f t="shared" si="2"/>
        <v>7.5338500000000017E-2</v>
      </c>
      <c r="P14" s="26">
        <f t="shared" si="5"/>
        <v>3.3201250000000002E-2</v>
      </c>
      <c r="Q14" s="26">
        <f t="shared" si="3"/>
        <v>9.0707250000000003E-2</v>
      </c>
      <c r="R14" s="24">
        <f t="shared" si="6"/>
        <v>1.7912749999999991E-2</v>
      </c>
      <c r="S14" s="23">
        <f t="shared" si="7"/>
        <v>0.10861999999999999</v>
      </c>
      <c r="U14" t="s">
        <v>6</v>
      </c>
      <c r="V14">
        <v>0.10363</v>
      </c>
      <c r="W14">
        <v>4.4542999999999999E-2</v>
      </c>
      <c r="X14">
        <v>8.9176000000000005E-2</v>
      </c>
      <c r="Y14">
        <v>7.7567999999999998E-2</v>
      </c>
      <c r="Z14">
        <v>5.1818999999999997E-2</v>
      </c>
      <c r="AA14">
        <v>3.2798000000000001E-2</v>
      </c>
      <c r="AB14">
        <v>7.0564000000000002E-2</v>
      </c>
      <c r="AC14">
        <v>0.1153</v>
      </c>
      <c r="AD14">
        <v>0.16356000000000001</v>
      </c>
      <c r="AE14">
        <v>6.5206E-2</v>
      </c>
      <c r="AF14">
        <v>4.6712999999999998E-2</v>
      </c>
      <c r="AG14">
        <v>8.5453000000000001E-2</v>
      </c>
      <c r="AH14">
        <v>4.5967000000000001E-2</v>
      </c>
      <c r="AI14">
        <v>5.5281999999999998E-2</v>
      </c>
      <c r="AJ14">
        <v>5.6605000000000003E-2</v>
      </c>
      <c r="AK14">
        <v>7.7942999999999998E-2</v>
      </c>
      <c r="AL14">
        <v>2.9384E-2</v>
      </c>
      <c r="AM14">
        <v>5.808E-2</v>
      </c>
      <c r="AN14">
        <v>8.4883E-2</v>
      </c>
      <c r="AO14">
        <v>3.7921999999999997E-2</v>
      </c>
      <c r="AP14">
        <v>2.5923000000000002E-2</v>
      </c>
      <c r="AQ14">
        <v>7.6086000000000001E-2</v>
      </c>
      <c r="AR14">
        <v>9.4135999999999997E-2</v>
      </c>
      <c r="AS14">
        <v>5.5884999999999997E-2</v>
      </c>
      <c r="AT14">
        <v>6.2512999999999999E-2</v>
      </c>
      <c r="AU14">
        <v>3.0086999999999999E-2</v>
      </c>
      <c r="AV14">
        <v>6.8006999999999998E-2</v>
      </c>
      <c r="AW14">
        <v>5.2350000000000001E-2</v>
      </c>
      <c r="AX14">
        <v>6.4755999999999994E-2</v>
      </c>
      <c r="AY14">
        <v>5.7808999999999999E-2</v>
      </c>
      <c r="AZ14">
        <v>6.9045999999999996E-2</v>
      </c>
      <c r="BA14">
        <v>3.6215999999999998E-2</v>
      </c>
      <c r="BB14">
        <v>6.9297999999999998E-2</v>
      </c>
      <c r="BC14">
        <v>6.0979999999999999E-2</v>
      </c>
      <c r="BD14">
        <v>6.1969000000000003E-2</v>
      </c>
      <c r="BE14">
        <v>4.8550999999999997E-2</v>
      </c>
      <c r="BF14">
        <v>5.2942999999999997E-2</v>
      </c>
      <c r="BG14">
        <v>8.3348000000000005E-2</v>
      </c>
      <c r="BH14">
        <v>6.6129999999999994E-2</v>
      </c>
      <c r="BI14">
        <v>8.3907999999999996E-2</v>
      </c>
      <c r="BJ14">
        <v>7.6541999999999999E-2</v>
      </c>
      <c r="BK14">
        <v>7.2422E-2</v>
      </c>
      <c r="BL14">
        <v>7.2192999999999993E-2</v>
      </c>
      <c r="BM14">
        <v>6.1253000000000002E-2</v>
      </c>
      <c r="BN14">
        <v>7.8865000000000005E-2</v>
      </c>
      <c r="BO14">
        <v>7.5408000000000003E-2</v>
      </c>
      <c r="BP14">
        <v>4.8800000000000003E-2</v>
      </c>
      <c r="BQ14">
        <v>6.5699999999999995E-2</v>
      </c>
      <c r="BR14">
        <v>6.1809000000000003E-2</v>
      </c>
      <c r="BS14">
        <v>6.7705000000000001E-2</v>
      </c>
      <c r="BT14">
        <v>7.8951999999999994E-2</v>
      </c>
      <c r="BU14">
        <v>2.7841999999999999E-2</v>
      </c>
      <c r="BV14">
        <v>6.4142000000000005E-2</v>
      </c>
      <c r="BW14">
        <v>6.7856E-2</v>
      </c>
      <c r="BX14">
        <v>6.4307000000000003E-2</v>
      </c>
      <c r="BY14">
        <v>6.0754000000000002E-2</v>
      </c>
      <c r="BZ14">
        <v>4.163E-2</v>
      </c>
      <c r="CA14">
        <v>3.8344000000000003E-2</v>
      </c>
      <c r="CB14">
        <v>5.8978999999999997E-2</v>
      </c>
      <c r="CC14">
        <v>8.5965E-2</v>
      </c>
      <c r="CD14">
        <v>9.6869999999999998E-2</v>
      </c>
      <c r="CE14">
        <v>4.8266999999999997E-2</v>
      </c>
      <c r="CF14">
        <v>3.9606000000000002E-2</v>
      </c>
      <c r="CG14">
        <v>4.7890000000000002E-2</v>
      </c>
      <c r="CH14">
        <v>5.8188999999999998E-2</v>
      </c>
      <c r="CI14">
        <v>3.6089999999999997E-2</v>
      </c>
      <c r="CJ14">
        <v>2.9304E-2</v>
      </c>
      <c r="CK14">
        <v>7.1745000000000003E-2</v>
      </c>
    </row>
    <row r="15" spans="1:89" x14ac:dyDescent="0.25">
      <c r="J15" s="3" t="s">
        <v>4</v>
      </c>
      <c r="L15" s="25">
        <f t="shared" si="0"/>
        <v>6.4549200000000001E-2</v>
      </c>
      <c r="M15" s="26">
        <f t="shared" si="4"/>
        <v>2.9647800000000002E-2</v>
      </c>
      <c r="N15" s="26">
        <f t="shared" si="1"/>
        <v>9.4197000000000003E-2</v>
      </c>
      <c r="O15" s="26">
        <f t="shared" si="2"/>
        <v>0.12540930882352944</v>
      </c>
      <c r="P15" s="26">
        <f t="shared" si="5"/>
        <v>6.0293000000000013E-2</v>
      </c>
      <c r="Q15" s="26">
        <f t="shared" si="3"/>
        <v>0.15449000000000002</v>
      </c>
      <c r="R15" s="24">
        <f t="shared" si="6"/>
        <v>4.1529999999999984E-2</v>
      </c>
      <c r="S15" s="23">
        <f t="shared" si="7"/>
        <v>0.19602</v>
      </c>
      <c r="U15" t="s">
        <v>7</v>
      </c>
      <c r="V15">
        <v>8.3561999999999997E-2</v>
      </c>
      <c r="W15">
        <v>3.397E-2</v>
      </c>
      <c r="X15">
        <v>0.13361000000000001</v>
      </c>
      <c r="Y15">
        <v>5.4239999999999997E-2</v>
      </c>
      <c r="Z15">
        <v>5.7929000000000001E-2</v>
      </c>
      <c r="AA15">
        <v>3.6102000000000002E-2</v>
      </c>
      <c r="AB15">
        <v>6.5340999999999996E-2</v>
      </c>
      <c r="AC15">
        <v>0.12648999999999999</v>
      </c>
      <c r="AD15">
        <v>0.16838</v>
      </c>
      <c r="AE15">
        <v>2.3717999999999999E-2</v>
      </c>
      <c r="AF15">
        <v>2.7765999999999999E-2</v>
      </c>
      <c r="AG15">
        <v>5.0721000000000002E-2</v>
      </c>
      <c r="AH15">
        <v>4.9318000000000001E-2</v>
      </c>
      <c r="AI15">
        <v>2.6405000000000001E-2</v>
      </c>
      <c r="AJ15">
        <v>6.3978999999999994E-2</v>
      </c>
      <c r="AK15">
        <v>3.0157E-2</v>
      </c>
      <c r="AL15">
        <v>3.8351000000000003E-2</v>
      </c>
      <c r="AM15">
        <v>5.3363000000000001E-2</v>
      </c>
      <c r="AN15">
        <v>9.5468999999999998E-2</v>
      </c>
      <c r="AO15">
        <v>6.9686999999999999E-2</v>
      </c>
      <c r="AP15">
        <v>2.3123999999999999E-2</v>
      </c>
      <c r="AQ15">
        <v>6.1591E-2</v>
      </c>
      <c r="AR15">
        <v>5.1954E-2</v>
      </c>
      <c r="AS15">
        <v>6.6875000000000004E-2</v>
      </c>
      <c r="AT15">
        <v>7.3860999999999996E-3</v>
      </c>
      <c r="AU15">
        <v>5.5495000000000003E-2</v>
      </c>
      <c r="AV15">
        <v>5.0476E-2</v>
      </c>
      <c r="AW15">
        <v>6.0440000000000001E-2</v>
      </c>
      <c r="AX15">
        <v>6.4003000000000004E-2</v>
      </c>
      <c r="AY15">
        <v>4.4527999999999998E-2</v>
      </c>
      <c r="AZ15">
        <v>5.7875000000000003E-2</v>
      </c>
      <c r="BA15">
        <v>7.2766999999999998E-2</v>
      </c>
      <c r="BB15">
        <v>5.6203000000000003E-2</v>
      </c>
      <c r="BC15">
        <v>4.8779000000000003E-2</v>
      </c>
      <c r="BD15">
        <v>6.0329000000000001E-2</v>
      </c>
      <c r="BE15">
        <v>5.731E-2</v>
      </c>
      <c r="BF15">
        <v>2.4867E-2</v>
      </c>
      <c r="BG15">
        <v>5.5624E-2</v>
      </c>
      <c r="BH15">
        <v>6.0118999999999999E-2</v>
      </c>
      <c r="BI15">
        <v>6.2357999999999997E-2</v>
      </c>
      <c r="BJ15">
        <v>7.2158E-2</v>
      </c>
      <c r="BK15">
        <v>5.3595999999999998E-2</v>
      </c>
      <c r="BL15">
        <v>8.3789000000000002E-2</v>
      </c>
      <c r="BM15">
        <v>5.6047E-2</v>
      </c>
      <c r="BN15">
        <v>6.3906000000000004E-2</v>
      </c>
      <c r="BO15">
        <v>4.9435E-2</v>
      </c>
      <c r="BP15">
        <v>3.5843E-2</v>
      </c>
      <c r="BQ15">
        <v>5.8050999999999998E-2</v>
      </c>
      <c r="BR15">
        <v>6.4403000000000002E-2</v>
      </c>
      <c r="BS15">
        <v>7.4965000000000004E-2</v>
      </c>
      <c r="BT15">
        <v>6.5226000000000006E-2</v>
      </c>
      <c r="BU15">
        <v>5.0625999999999997E-2</v>
      </c>
      <c r="BV15">
        <v>3.8193999999999999E-2</v>
      </c>
      <c r="BW15">
        <v>4.9854999999999997E-2</v>
      </c>
      <c r="BX15">
        <v>4.1759999999999999E-2</v>
      </c>
      <c r="BY15">
        <v>5.8306999999999998E-2</v>
      </c>
      <c r="BZ15">
        <v>5.4533999999999999E-2</v>
      </c>
      <c r="CA15">
        <v>4.0743000000000001E-2</v>
      </c>
      <c r="CB15">
        <v>4.7513E-2</v>
      </c>
      <c r="CC15">
        <v>5.7341000000000003E-2</v>
      </c>
      <c r="CD15">
        <v>6.7396999999999999E-2</v>
      </c>
      <c r="CE15">
        <v>7.3842000000000005E-2</v>
      </c>
      <c r="CF15">
        <v>5.7339000000000001E-2</v>
      </c>
      <c r="CG15">
        <v>5.0526000000000001E-2</v>
      </c>
      <c r="CH15">
        <v>7.1530999999999997E-2</v>
      </c>
      <c r="CI15">
        <v>5.8083000000000003E-2</v>
      </c>
      <c r="CJ15">
        <v>3.8254000000000003E-2</v>
      </c>
      <c r="CK15">
        <v>6.6317000000000001E-2</v>
      </c>
    </row>
    <row r="16" spans="1:89" x14ac:dyDescent="0.25">
      <c r="J16" s="3" t="s">
        <v>5</v>
      </c>
      <c r="L16" s="25">
        <f t="shared" si="0"/>
        <v>2.7942999999999999E-2</v>
      </c>
      <c r="M16" s="26">
        <f t="shared" si="4"/>
        <v>8.771500000000005E-3</v>
      </c>
      <c r="N16" s="26">
        <f t="shared" si="1"/>
        <v>3.6714500000000004E-2</v>
      </c>
      <c r="O16" s="26">
        <f t="shared" si="2"/>
        <v>5.2464602941176469E-2</v>
      </c>
      <c r="P16" s="26">
        <f t="shared" si="5"/>
        <v>2.9241499999999997E-2</v>
      </c>
      <c r="Q16" s="26">
        <f t="shared" si="3"/>
        <v>6.5956000000000001E-2</v>
      </c>
      <c r="R16" s="24">
        <f t="shared" si="6"/>
        <v>1.9833000000000003E-2</v>
      </c>
      <c r="S16" s="23">
        <f t="shared" si="7"/>
        <v>8.5789000000000004E-2</v>
      </c>
    </row>
    <row r="17" spans="7:20" x14ac:dyDescent="0.25">
      <c r="J17" s="3" t="s">
        <v>6</v>
      </c>
      <c r="L17" s="25">
        <f t="shared" si="0"/>
        <v>3.2943699999999999E-2</v>
      </c>
      <c r="M17" s="26">
        <f t="shared" si="4"/>
        <v>8.2415500000000003E-3</v>
      </c>
      <c r="N17" s="26">
        <f t="shared" si="1"/>
        <v>4.118525E-2</v>
      </c>
      <c r="O17" s="26">
        <f t="shared" si="2"/>
        <v>5.43589705882353E-2</v>
      </c>
      <c r="P17" s="26">
        <f t="shared" si="5"/>
        <v>2.1195249999999999E-2</v>
      </c>
      <c r="Q17" s="26">
        <f t="shared" si="3"/>
        <v>6.2380499999999998E-2</v>
      </c>
      <c r="R17" s="24">
        <f t="shared" si="6"/>
        <v>3.3875499999999996E-2</v>
      </c>
      <c r="S17" s="23">
        <f t="shared" si="7"/>
        <v>9.6255999999999994E-2</v>
      </c>
    </row>
    <row r="18" spans="7:20" x14ac:dyDescent="0.25">
      <c r="J18" s="3" t="s">
        <v>7</v>
      </c>
      <c r="L18" s="25">
        <f t="shared" si="0"/>
        <v>3.6178200000000001E-2</v>
      </c>
      <c r="M18" s="26">
        <f t="shared" si="4"/>
        <v>1.2301799999999995E-2</v>
      </c>
      <c r="N18" s="26">
        <f t="shared" si="1"/>
        <v>4.8479999999999995E-2</v>
      </c>
      <c r="O18" s="26">
        <f t="shared" si="2"/>
        <v>6.3378911764705836E-2</v>
      </c>
      <c r="P18" s="26">
        <f t="shared" si="5"/>
        <v>2.709750000000001E-2</v>
      </c>
      <c r="Q18" s="26">
        <f t="shared" si="3"/>
        <v>7.5577500000000006E-2</v>
      </c>
      <c r="R18" s="24">
        <f t="shared" si="6"/>
        <v>1.3598499999999999E-2</v>
      </c>
      <c r="S18" s="23">
        <f t="shared" si="7"/>
        <v>8.9176000000000005E-2</v>
      </c>
    </row>
    <row r="19" spans="7:20" x14ac:dyDescent="0.25">
      <c r="G19" s="9"/>
      <c r="H19" s="9"/>
      <c r="L19" s="25">
        <f t="shared" si="0"/>
        <v>3.2826100000000004E-2</v>
      </c>
      <c r="M19" s="26">
        <f t="shared" si="4"/>
        <v>1.5636400000000002E-2</v>
      </c>
      <c r="N19" s="26">
        <f t="shared" si="1"/>
        <v>4.8462500000000006E-2</v>
      </c>
      <c r="O19" s="26">
        <f t="shared" si="2"/>
        <v>5.7797677941176455E-2</v>
      </c>
      <c r="P19" s="26">
        <f t="shared" si="5"/>
        <v>1.6146250000000001E-2</v>
      </c>
      <c r="Q19" s="26">
        <f t="shared" si="3"/>
        <v>6.4608750000000006E-2</v>
      </c>
      <c r="R19" s="24">
        <f t="shared" si="6"/>
        <v>3.0860249999999992E-2</v>
      </c>
      <c r="S19" s="23">
        <f t="shared" si="7"/>
        <v>9.5468999999999998E-2</v>
      </c>
    </row>
    <row r="20" spans="7:20" x14ac:dyDescent="0.25">
      <c r="G20" s="9"/>
      <c r="H20" s="9"/>
      <c r="O20" s="11"/>
      <c r="P20" s="11"/>
      <c r="Q20" s="11"/>
      <c r="R20" s="11"/>
      <c r="S20" s="11"/>
      <c r="T20" s="11"/>
    </row>
    <row r="21" spans="7:20" x14ac:dyDescent="0.25">
      <c r="G21" s="9"/>
      <c r="H21" s="9"/>
      <c r="O21" s="11"/>
      <c r="P21" s="11"/>
      <c r="Q21" s="11"/>
      <c r="R21" s="11"/>
      <c r="S21" s="11"/>
      <c r="T21" s="11"/>
    </row>
    <row r="22" spans="7:20" x14ac:dyDescent="0.25">
      <c r="G22" s="9"/>
      <c r="H22" s="9"/>
      <c r="O22" s="11"/>
      <c r="P22" s="11"/>
      <c r="Q22" s="11"/>
      <c r="R22" s="11"/>
      <c r="S22" s="11"/>
      <c r="T22" s="11"/>
    </row>
    <row r="23" spans="7:20" x14ac:dyDescent="0.25">
      <c r="G23" s="9"/>
      <c r="H23" s="9"/>
      <c r="O23" s="11"/>
      <c r="P23" s="11"/>
      <c r="Q23" s="11"/>
      <c r="R23" s="11"/>
      <c r="S23" s="11"/>
      <c r="T23" s="11"/>
    </row>
    <row r="24" spans="7:20" x14ac:dyDescent="0.25">
      <c r="G24" s="9"/>
      <c r="H24" s="9"/>
      <c r="O24" s="11"/>
      <c r="P24" s="11"/>
      <c r="Q24" s="11"/>
      <c r="R24" s="11"/>
      <c r="S24" s="11"/>
      <c r="T24" s="11"/>
    </row>
    <row r="25" spans="7:20" x14ac:dyDescent="0.25">
      <c r="G25" s="9"/>
      <c r="H25" s="9"/>
      <c r="O25" s="11"/>
      <c r="P25" s="11"/>
      <c r="Q25" s="11"/>
      <c r="R25" s="11"/>
      <c r="S25" s="11"/>
      <c r="T25" s="11"/>
    </row>
    <row r="26" spans="7:20" x14ac:dyDescent="0.25">
      <c r="G26" s="9"/>
      <c r="H26" s="9"/>
      <c r="O26" s="11"/>
      <c r="P26" s="11"/>
      <c r="Q26" s="11"/>
      <c r="R26" s="11"/>
      <c r="S26" s="11"/>
      <c r="T26" s="11"/>
    </row>
    <row r="27" spans="7:20" x14ac:dyDescent="0.25">
      <c r="G27" s="9"/>
      <c r="H27" s="9"/>
      <c r="O27" s="11"/>
      <c r="P27" s="11"/>
      <c r="Q27" s="11"/>
      <c r="R27" s="11"/>
      <c r="S27" s="11"/>
      <c r="T27" s="11"/>
    </row>
    <row r="28" spans="7:20" x14ac:dyDescent="0.25">
      <c r="G28" s="9"/>
      <c r="H28" s="9"/>
    </row>
    <row r="29" spans="7:20" x14ac:dyDescent="0.25">
      <c r="G29" s="9"/>
      <c r="H29" s="9"/>
    </row>
    <row r="30" spans="7:20" x14ac:dyDescent="0.25">
      <c r="G30" s="9"/>
      <c r="H30" s="9"/>
    </row>
    <row r="34" spans="1:8" x14ac:dyDescent="0.25">
      <c r="E34" s="12" t="s">
        <v>22</v>
      </c>
      <c r="F34" s="13"/>
      <c r="G34" s="13"/>
      <c r="H34" s="13"/>
    </row>
    <row r="35" spans="1:8" ht="23.25" x14ac:dyDescent="0.35">
      <c r="E35" s="14"/>
      <c r="F35" s="15" t="s">
        <v>23</v>
      </c>
      <c r="G35" s="15" t="s">
        <v>24</v>
      </c>
      <c r="H35" s="15" t="s">
        <v>25</v>
      </c>
    </row>
    <row r="36" spans="1:8" x14ac:dyDescent="0.25">
      <c r="E36" s="16" t="s">
        <v>26</v>
      </c>
      <c r="F36" s="17">
        <v>46</v>
      </c>
      <c r="G36" s="17">
        <v>136</v>
      </c>
      <c r="H36" s="17">
        <v>36</v>
      </c>
    </row>
    <row r="37" spans="1:8" x14ac:dyDescent="0.25">
      <c r="E37" s="16" t="s">
        <v>27</v>
      </c>
      <c r="F37" s="18">
        <v>207</v>
      </c>
      <c r="G37" s="18">
        <v>111</v>
      </c>
      <c r="H37" s="18">
        <v>10</v>
      </c>
    </row>
    <row r="38" spans="1:8" x14ac:dyDescent="0.25">
      <c r="E38" s="16" t="s">
        <v>28</v>
      </c>
      <c r="F38" s="19">
        <v>79</v>
      </c>
      <c r="G38" s="19">
        <v>110</v>
      </c>
      <c r="H38" s="19">
        <v>161</v>
      </c>
    </row>
    <row r="39" spans="1:8" x14ac:dyDescent="0.25">
      <c r="E39" s="16" t="s">
        <v>29</v>
      </c>
      <c r="F39" s="20">
        <v>64</v>
      </c>
      <c r="G39" s="20">
        <v>79</v>
      </c>
      <c r="H39" s="20">
        <v>97</v>
      </c>
    </row>
    <row r="40" spans="1:8" x14ac:dyDescent="0.25">
      <c r="E40" s="16" t="s">
        <v>30</v>
      </c>
      <c r="F40" s="21">
        <v>204</v>
      </c>
      <c r="G40" s="21">
        <v>62</v>
      </c>
      <c r="H40" s="21">
        <v>42</v>
      </c>
    </row>
    <row r="41" spans="1:8" x14ac:dyDescent="0.25">
      <c r="E41" s="16" t="s">
        <v>31</v>
      </c>
      <c r="F41" s="22">
        <v>35</v>
      </c>
      <c r="G41" s="22">
        <v>158</v>
      </c>
      <c r="H41" s="22">
        <v>215</v>
      </c>
    </row>
    <row r="45" spans="1:8" x14ac:dyDescent="0.25">
      <c r="A45" s="10" t="e">
        <f>QUARTILE(data!#REF!,1)</f>
        <v>#REF!</v>
      </c>
    </row>
  </sheetData>
  <mergeCells count="1">
    <mergeCell ref="A5:B5"/>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90"/>
  <sheetViews>
    <sheetView workbookViewId="0">
      <selection activeCell="B78" sqref="B78:BY90"/>
    </sheetView>
  </sheetViews>
  <sheetFormatPr defaultRowHeight="15" x14ac:dyDescent="0.25"/>
  <sheetData>
    <row r="1" spans="1:13" x14ac:dyDescent="0.25">
      <c r="A1" t="s">
        <v>32</v>
      </c>
      <c r="B1" t="s">
        <v>0</v>
      </c>
      <c r="C1" t="s">
        <v>1</v>
      </c>
      <c r="D1" t="s">
        <v>2</v>
      </c>
      <c r="E1" t="s">
        <v>3</v>
      </c>
      <c r="F1" t="s">
        <v>2</v>
      </c>
      <c r="G1" t="s">
        <v>0</v>
      </c>
      <c r="H1" t="s">
        <v>0</v>
      </c>
      <c r="I1" t="s">
        <v>3</v>
      </c>
      <c r="J1" t="s">
        <v>4</v>
      </c>
      <c r="K1" t="s">
        <v>5</v>
      </c>
      <c r="L1" t="s">
        <v>6</v>
      </c>
      <c r="M1" t="s">
        <v>7</v>
      </c>
    </row>
    <row r="2" spans="1:13" x14ac:dyDescent="0.25">
      <c r="A2">
        <v>212008</v>
      </c>
      <c r="B2">
        <v>3.5138000000000003E-2</v>
      </c>
      <c r="C2">
        <v>4.2890999999999999E-2</v>
      </c>
      <c r="D2">
        <v>5.9641E-2</v>
      </c>
      <c r="E2">
        <v>0.10832</v>
      </c>
      <c r="F2">
        <v>4.6567999999999998E-2</v>
      </c>
      <c r="G2">
        <v>4.5760000000000002E-2</v>
      </c>
      <c r="H2">
        <v>8.4686999999999998E-2</v>
      </c>
      <c r="I2">
        <v>0.24718999999999999</v>
      </c>
      <c r="J2">
        <v>7.3818999999999996E-2</v>
      </c>
      <c r="K2">
        <v>6.8797999999999998E-2</v>
      </c>
      <c r="L2">
        <v>0.10363</v>
      </c>
      <c r="M2">
        <v>8.3561999999999997E-2</v>
      </c>
    </row>
    <row r="3" spans="1:13" x14ac:dyDescent="0.25">
      <c r="A3">
        <v>212013</v>
      </c>
      <c r="B3">
        <v>3.5258999999999999E-2</v>
      </c>
      <c r="C3">
        <v>0.20943000000000001</v>
      </c>
      <c r="D3">
        <v>0.12969</v>
      </c>
      <c r="E3">
        <v>0.1421</v>
      </c>
      <c r="F3">
        <v>8.2891000000000006E-2</v>
      </c>
      <c r="G3">
        <v>9.0029999999999999E-2</v>
      </c>
      <c r="H3">
        <v>6.3092999999999996E-2</v>
      </c>
      <c r="I3">
        <v>0.10716000000000001</v>
      </c>
      <c r="J3">
        <v>3.5012000000000001E-2</v>
      </c>
      <c r="K3">
        <v>2.6825000000000002E-2</v>
      </c>
      <c r="L3">
        <v>4.4542999999999999E-2</v>
      </c>
      <c r="M3">
        <v>3.397E-2</v>
      </c>
    </row>
    <row r="4" spans="1:13" x14ac:dyDescent="0.25">
      <c r="A4">
        <v>212013</v>
      </c>
      <c r="B4">
        <v>3.5258999999999999E-2</v>
      </c>
      <c r="C4">
        <v>0.20943000000000001</v>
      </c>
      <c r="D4">
        <v>0.12969</v>
      </c>
      <c r="E4">
        <v>0.1421</v>
      </c>
      <c r="F4">
        <v>8.2891000000000006E-2</v>
      </c>
      <c r="G4">
        <v>9.0029999999999999E-2</v>
      </c>
      <c r="H4">
        <v>6.3092999999999996E-2</v>
      </c>
      <c r="I4">
        <v>0.10716000000000001</v>
      </c>
      <c r="J4">
        <v>3.5012000000000001E-2</v>
      </c>
      <c r="K4">
        <v>2.6825000000000002E-2</v>
      </c>
      <c r="L4">
        <v>4.4542999999999999E-2</v>
      </c>
      <c r="M4">
        <v>3.397E-2</v>
      </c>
    </row>
    <row r="5" spans="1:13" x14ac:dyDescent="0.25">
      <c r="A5">
        <v>212018</v>
      </c>
      <c r="B5">
        <v>4.4734000000000003E-2</v>
      </c>
      <c r="C5">
        <v>8.8918999999999998E-2</v>
      </c>
      <c r="D5">
        <v>0.10684</v>
      </c>
      <c r="E5">
        <v>6.2296999999999998E-2</v>
      </c>
      <c r="F5">
        <v>4.1488999999999998E-2</v>
      </c>
      <c r="G5">
        <v>3.7366000000000003E-2</v>
      </c>
      <c r="H5">
        <v>9.7050999999999998E-2</v>
      </c>
      <c r="I5">
        <v>0.21224000000000001</v>
      </c>
      <c r="J5">
        <v>4.4499999999999998E-2</v>
      </c>
      <c r="K5">
        <v>4.1780999999999999E-2</v>
      </c>
      <c r="L5">
        <v>8.9176000000000005E-2</v>
      </c>
      <c r="M5">
        <v>0.13361000000000001</v>
      </c>
    </row>
    <row r="6" spans="1:13" x14ac:dyDescent="0.25">
      <c r="A6">
        <v>212021</v>
      </c>
      <c r="B6">
        <v>9.1185000000000002E-2</v>
      </c>
      <c r="C6">
        <v>0.22112999999999999</v>
      </c>
      <c r="D6">
        <v>0.10285</v>
      </c>
      <c r="E6">
        <v>0.11153</v>
      </c>
      <c r="F6">
        <v>9.5714999999999995E-2</v>
      </c>
      <c r="G6">
        <v>8.5278000000000007E-2</v>
      </c>
      <c r="H6">
        <v>5.3452E-2</v>
      </c>
      <c r="I6">
        <v>5.9098999999999999E-2</v>
      </c>
      <c r="J6">
        <v>1.5407000000000001E-2</v>
      </c>
      <c r="K6">
        <v>3.2550999999999997E-2</v>
      </c>
      <c r="L6">
        <v>7.7567999999999998E-2</v>
      </c>
      <c r="M6">
        <v>5.4239999999999997E-2</v>
      </c>
    </row>
    <row r="7" spans="1:13" x14ac:dyDescent="0.25">
      <c r="A7">
        <v>212031</v>
      </c>
      <c r="B7">
        <v>5.6304E-2</v>
      </c>
      <c r="C7">
        <v>5.3303000000000003E-2</v>
      </c>
      <c r="D7">
        <v>7.2427000000000005E-2</v>
      </c>
      <c r="E7">
        <v>6.0965999999999999E-2</v>
      </c>
      <c r="F7">
        <v>7.9507999999999995E-2</v>
      </c>
      <c r="G7">
        <v>0.13583999999999999</v>
      </c>
      <c r="H7">
        <v>0.11563</v>
      </c>
      <c r="I7">
        <v>0.16300000000000001</v>
      </c>
      <c r="J7">
        <v>0.10156999999999999</v>
      </c>
      <c r="K7">
        <v>5.1699000000000002E-2</v>
      </c>
      <c r="L7">
        <v>5.1818999999999997E-2</v>
      </c>
      <c r="M7">
        <v>5.7929000000000001E-2</v>
      </c>
    </row>
    <row r="8" spans="1:13" x14ac:dyDescent="0.25">
      <c r="A8">
        <v>212048</v>
      </c>
      <c r="B8">
        <v>2.0715000000000001E-2</v>
      </c>
      <c r="C8">
        <v>0.21881</v>
      </c>
      <c r="D8">
        <v>6.7018999999999995E-2</v>
      </c>
      <c r="E8">
        <v>0.15672</v>
      </c>
      <c r="F8">
        <v>0.10453</v>
      </c>
      <c r="G8">
        <v>0.10117</v>
      </c>
      <c r="H8">
        <v>5.0054000000000001E-2</v>
      </c>
      <c r="I8">
        <v>0.15393000000000001</v>
      </c>
      <c r="J8">
        <v>2.8032999999999999E-2</v>
      </c>
      <c r="K8">
        <v>3.0117000000000001E-2</v>
      </c>
      <c r="L8">
        <v>3.2798000000000001E-2</v>
      </c>
      <c r="M8">
        <v>3.6102000000000002E-2</v>
      </c>
    </row>
    <row r="9" spans="1:13" x14ac:dyDescent="0.25">
      <c r="A9">
        <v>212053</v>
      </c>
      <c r="B9">
        <v>5.1125999999999998E-2</v>
      </c>
      <c r="C9">
        <v>0.18540000000000001</v>
      </c>
      <c r="D9">
        <v>0.11691</v>
      </c>
      <c r="E9">
        <v>4.0923000000000001E-2</v>
      </c>
      <c r="F9">
        <v>4.2120999999999999E-2</v>
      </c>
      <c r="G9">
        <v>0.20895</v>
      </c>
      <c r="H9">
        <v>3.9496999999999997E-2</v>
      </c>
      <c r="I9">
        <v>0.10226</v>
      </c>
      <c r="J9">
        <v>3.5699000000000002E-2</v>
      </c>
      <c r="K9">
        <v>4.1216999999999997E-2</v>
      </c>
      <c r="L9">
        <v>7.0564000000000002E-2</v>
      </c>
      <c r="M9">
        <v>6.5340999999999996E-2</v>
      </c>
    </row>
    <row r="10" spans="1:13" x14ac:dyDescent="0.25">
      <c r="A10">
        <v>212053</v>
      </c>
      <c r="B10">
        <v>5.1125999999999998E-2</v>
      </c>
      <c r="C10">
        <v>0.18540000000000001</v>
      </c>
      <c r="D10">
        <v>0.11691</v>
      </c>
      <c r="E10">
        <v>4.0923000000000001E-2</v>
      </c>
      <c r="F10">
        <v>4.2120999999999999E-2</v>
      </c>
      <c r="G10">
        <v>0.20895</v>
      </c>
      <c r="H10">
        <v>3.9496999999999997E-2</v>
      </c>
      <c r="I10">
        <v>0.10226</v>
      </c>
      <c r="J10">
        <v>3.5699000000000002E-2</v>
      </c>
      <c r="K10">
        <v>4.1216999999999997E-2</v>
      </c>
      <c r="L10">
        <v>7.0564000000000002E-2</v>
      </c>
      <c r="M10">
        <v>6.5340999999999996E-2</v>
      </c>
    </row>
    <row r="11" spans="1:13" x14ac:dyDescent="0.25">
      <c r="A11">
        <v>212054</v>
      </c>
      <c r="B11">
        <v>4.7483999999999998E-2</v>
      </c>
      <c r="C11">
        <v>6.4404000000000003E-2</v>
      </c>
      <c r="D11">
        <v>0.10487</v>
      </c>
      <c r="E11">
        <v>4.2300999999999998E-2</v>
      </c>
      <c r="F11">
        <v>3.8373999999999998E-2</v>
      </c>
      <c r="G11">
        <v>6.6297999999999996E-2</v>
      </c>
      <c r="H11">
        <v>8.1475000000000006E-2</v>
      </c>
      <c r="I11">
        <v>0.12540999999999999</v>
      </c>
      <c r="J11">
        <v>9.0184E-2</v>
      </c>
      <c r="K11">
        <v>9.7405000000000005E-2</v>
      </c>
      <c r="L11">
        <v>0.1153</v>
      </c>
      <c r="M11">
        <v>0.12648999999999999</v>
      </c>
    </row>
    <row r="12" spans="1:13" x14ac:dyDescent="0.25">
      <c r="A12">
        <v>212054</v>
      </c>
      <c r="B12">
        <v>4.7483999999999998E-2</v>
      </c>
      <c r="C12">
        <v>6.4404000000000003E-2</v>
      </c>
      <c r="D12">
        <v>0.10487</v>
      </c>
      <c r="E12">
        <v>4.2300999999999998E-2</v>
      </c>
      <c r="F12">
        <v>3.8373999999999998E-2</v>
      </c>
      <c r="G12">
        <v>6.6297999999999996E-2</v>
      </c>
      <c r="H12">
        <v>8.1475000000000006E-2</v>
      </c>
      <c r="I12">
        <v>0.12540999999999999</v>
      </c>
      <c r="J12">
        <v>9.0184E-2</v>
      </c>
      <c r="K12">
        <v>9.7405000000000005E-2</v>
      </c>
      <c r="L12">
        <v>0.1153</v>
      </c>
      <c r="M12">
        <v>0.12648999999999999</v>
      </c>
    </row>
    <row r="13" spans="1:13" x14ac:dyDescent="0.25">
      <c r="A13">
        <v>212055</v>
      </c>
      <c r="B13">
        <v>5.9595000000000002E-2</v>
      </c>
      <c r="C13">
        <v>0.15490000000000001</v>
      </c>
      <c r="D13">
        <v>0.16861000000000001</v>
      </c>
      <c r="E13">
        <v>2.8468E-2</v>
      </c>
      <c r="F13">
        <v>1.8633E-2</v>
      </c>
      <c r="G13">
        <v>2.3917000000000001E-2</v>
      </c>
      <c r="H13">
        <v>3.746E-2</v>
      </c>
      <c r="I13">
        <v>7.7036999999999994E-2</v>
      </c>
      <c r="J13">
        <v>4.1579999999999999E-2</v>
      </c>
      <c r="K13">
        <v>5.7865E-2</v>
      </c>
      <c r="L13">
        <v>0.16356000000000001</v>
      </c>
      <c r="M13">
        <v>0.16838</v>
      </c>
    </row>
    <row r="14" spans="1:13" x14ac:dyDescent="0.25">
      <c r="A14">
        <v>212055</v>
      </c>
      <c r="B14">
        <v>5.9595000000000002E-2</v>
      </c>
      <c r="C14">
        <v>0.15490000000000001</v>
      </c>
      <c r="D14">
        <v>0.16861000000000001</v>
      </c>
      <c r="E14">
        <v>2.8468E-2</v>
      </c>
      <c r="F14">
        <v>1.8633E-2</v>
      </c>
      <c r="G14">
        <v>2.3917000000000001E-2</v>
      </c>
      <c r="H14">
        <v>3.746E-2</v>
      </c>
      <c r="I14">
        <v>7.7036999999999994E-2</v>
      </c>
      <c r="J14">
        <v>4.1579999999999999E-2</v>
      </c>
      <c r="K14">
        <v>5.7865E-2</v>
      </c>
      <c r="L14">
        <v>0.16356000000000001</v>
      </c>
      <c r="M14">
        <v>0.16838</v>
      </c>
    </row>
    <row r="15" spans="1:13" x14ac:dyDescent="0.25">
      <c r="A15">
        <v>212201</v>
      </c>
      <c r="B15">
        <v>1.9581999999999999E-2</v>
      </c>
      <c r="C15">
        <v>0.10735</v>
      </c>
      <c r="D15">
        <v>6.2246000000000003E-2</v>
      </c>
      <c r="E15">
        <v>0.15597</v>
      </c>
      <c r="F15">
        <v>0.11428000000000001</v>
      </c>
      <c r="G15">
        <v>7.5199000000000002E-2</v>
      </c>
      <c r="H15">
        <v>0.10229000000000001</v>
      </c>
      <c r="I15">
        <v>0.19608</v>
      </c>
      <c r="J15">
        <v>3.5512000000000002E-2</v>
      </c>
      <c r="K15">
        <v>4.2555999999999997E-2</v>
      </c>
      <c r="L15">
        <v>6.5206E-2</v>
      </c>
      <c r="M15">
        <v>2.3717999999999999E-2</v>
      </c>
    </row>
    <row r="16" spans="1:13" x14ac:dyDescent="0.25">
      <c r="A16">
        <v>212202</v>
      </c>
      <c r="B16">
        <v>1.3438E-2</v>
      </c>
      <c r="C16">
        <v>0.11663999999999999</v>
      </c>
      <c r="D16">
        <v>3.1883000000000002E-2</v>
      </c>
      <c r="E16">
        <v>0.14105000000000001</v>
      </c>
      <c r="F16">
        <v>0.12705</v>
      </c>
      <c r="G16">
        <v>9.0764999999999998E-2</v>
      </c>
      <c r="H16">
        <v>7.2813000000000003E-2</v>
      </c>
      <c r="I16">
        <v>0.21890999999999999</v>
      </c>
      <c r="J16">
        <v>3.024E-2</v>
      </c>
      <c r="K16">
        <v>8.2727999999999996E-2</v>
      </c>
      <c r="L16">
        <v>4.6712999999999998E-2</v>
      </c>
      <c r="M16">
        <v>2.7765999999999999E-2</v>
      </c>
    </row>
    <row r="17" spans="1:13" x14ac:dyDescent="0.25">
      <c r="A17">
        <v>212203</v>
      </c>
      <c r="B17">
        <v>3.1466000000000001E-2</v>
      </c>
      <c r="C17">
        <v>0.11008999999999999</v>
      </c>
      <c r="D17">
        <v>4.6739000000000003E-2</v>
      </c>
      <c r="E17">
        <v>0.15526999999999999</v>
      </c>
      <c r="F17">
        <v>0.10367999999999999</v>
      </c>
      <c r="G17">
        <v>7.2021000000000002E-2</v>
      </c>
      <c r="H17">
        <v>7.1873000000000006E-2</v>
      </c>
      <c r="I17">
        <v>0.13378999999999999</v>
      </c>
      <c r="J17">
        <v>4.1439999999999998E-2</v>
      </c>
      <c r="K17">
        <v>9.7461999999999993E-2</v>
      </c>
      <c r="L17">
        <v>8.5453000000000001E-2</v>
      </c>
      <c r="M17">
        <v>5.0721000000000002E-2</v>
      </c>
    </row>
    <row r="18" spans="1:13" x14ac:dyDescent="0.25">
      <c r="A18">
        <v>212204</v>
      </c>
      <c r="B18">
        <v>5.0259999999999999E-2</v>
      </c>
      <c r="C18">
        <v>7.0999999999999994E-2</v>
      </c>
      <c r="D18">
        <v>7.1825E-2</v>
      </c>
      <c r="E18">
        <v>9.6285999999999997E-2</v>
      </c>
      <c r="F18">
        <v>7.6868000000000006E-2</v>
      </c>
      <c r="G18">
        <v>0.13294</v>
      </c>
      <c r="H18">
        <v>7.1244000000000002E-2</v>
      </c>
      <c r="I18">
        <v>0.22570999999999999</v>
      </c>
      <c r="J18">
        <v>4.5782000000000003E-2</v>
      </c>
      <c r="K18">
        <v>6.2793000000000002E-2</v>
      </c>
      <c r="L18">
        <v>4.5967000000000001E-2</v>
      </c>
      <c r="M18">
        <v>4.9318000000000001E-2</v>
      </c>
    </row>
    <row r="19" spans="1:13" x14ac:dyDescent="0.25">
      <c r="A19">
        <v>212208</v>
      </c>
      <c r="B19">
        <v>1.5938000000000001E-2</v>
      </c>
      <c r="C19">
        <v>0.10255</v>
      </c>
      <c r="D19">
        <v>6.1422999999999998E-2</v>
      </c>
      <c r="E19">
        <v>0.16372999999999999</v>
      </c>
      <c r="F19">
        <v>0.12415</v>
      </c>
      <c r="G19">
        <v>0.13014999999999999</v>
      </c>
      <c r="H19">
        <v>6.4986000000000002E-2</v>
      </c>
      <c r="I19">
        <v>0.17549000000000001</v>
      </c>
      <c r="J19">
        <v>1.83E-2</v>
      </c>
      <c r="K19">
        <v>6.1596999999999999E-2</v>
      </c>
      <c r="L19">
        <v>5.5281999999999998E-2</v>
      </c>
      <c r="M19">
        <v>2.6405000000000001E-2</v>
      </c>
    </row>
    <row r="20" spans="1:13" x14ac:dyDescent="0.25">
      <c r="A20">
        <v>212209</v>
      </c>
      <c r="B20">
        <v>5.5188000000000001E-2</v>
      </c>
      <c r="C20">
        <v>6.2412000000000002E-2</v>
      </c>
      <c r="D20">
        <v>7.1999999999999995E-2</v>
      </c>
      <c r="E20">
        <v>0.10925</v>
      </c>
      <c r="F20">
        <v>8.9837E-2</v>
      </c>
      <c r="G20">
        <v>0.11218</v>
      </c>
      <c r="H20">
        <v>8.7330000000000005E-2</v>
      </c>
      <c r="I20">
        <v>0.12490999999999999</v>
      </c>
      <c r="J20">
        <v>8.5789000000000004E-2</v>
      </c>
      <c r="K20">
        <v>8.0523999999999998E-2</v>
      </c>
      <c r="L20">
        <v>5.6605000000000003E-2</v>
      </c>
      <c r="M20">
        <v>6.3978999999999994E-2</v>
      </c>
    </row>
    <row r="21" spans="1:13" x14ac:dyDescent="0.25">
      <c r="A21">
        <v>212210</v>
      </c>
      <c r="B21">
        <v>2.4066000000000001E-2</v>
      </c>
      <c r="C21">
        <v>0.1021</v>
      </c>
      <c r="D21">
        <v>5.1541999999999998E-2</v>
      </c>
      <c r="E21">
        <v>0.14729999999999999</v>
      </c>
      <c r="F21">
        <v>0.12545999999999999</v>
      </c>
      <c r="G21">
        <v>0.11587</v>
      </c>
      <c r="H21">
        <v>7.2194999999999995E-2</v>
      </c>
      <c r="I21">
        <v>0.14208000000000001</v>
      </c>
      <c r="J21">
        <v>2.6688E-2</v>
      </c>
      <c r="K21">
        <v>8.4599999999999995E-2</v>
      </c>
      <c r="L21">
        <v>7.7942999999999998E-2</v>
      </c>
      <c r="M21">
        <v>3.0157E-2</v>
      </c>
    </row>
    <row r="22" spans="1:13" x14ac:dyDescent="0.25">
      <c r="A22">
        <v>212216</v>
      </c>
      <c r="B22">
        <v>1.4635E-2</v>
      </c>
      <c r="C22">
        <v>0.18401999999999999</v>
      </c>
      <c r="D22">
        <v>3.9063000000000001E-2</v>
      </c>
      <c r="E22">
        <v>0.12847</v>
      </c>
      <c r="F22">
        <v>8.1784999999999997E-2</v>
      </c>
      <c r="G22">
        <v>0.11124000000000001</v>
      </c>
      <c r="H22">
        <v>4.7750000000000001E-2</v>
      </c>
      <c r="I22">
        <v>0.22198000000000001</v>
      </c>
      <c r="J22">
        <v>5.5404000000000002E-2</v>
      </c>
      <c r="K22">
        <v>4.7923E-2</v>
      </c>
      <c r="L22">
        <v>2.9384E-2</v>
      </c>
      <c r="M22">
        <v>3.8351000000000003E-2</v>
      </c>
    </row>
    <row r="23" spans="1:13" x14ac:dyDescent="0.25">
      <c r="A23">
        <v>212219</v>
      </c>
      <c r="B23">
        <v>8.541E-2</v>
      </c>
      <c r="C23">
        <v>0.29178999999999999</v>
      </c>
      <c r="D23">
        <v>9.3937999999999994E-2</v>
      </c>
      <c r="E23">
        <v>6.1580999999999997E-2</v>
      </c>
      <c r="F23">
        <v>6.2838000000000005E-2</v>
      </c>
      <c r="G23">
        <v>0.11088000000000001</v>
      </c>
      <c r="H23">
        <v>3.3253999999999999E-2</v>
      </c>
      <c r="I23">
        <v>6.3810000000000006E-2</v>
      </c>
      <c r="J23">
        <v>2.7733000000000001E-2</v>
      </c>
      <c r="K23">
        <v>5.7327999999999997E-2</v>
      </c>
      <c r="L23">
        <v>5.808E-2</v>
      </c>
      <c r="M23">
        <v>5.3363000000000001E-2</v>
      </c>
    </row>
    <row r="24" spans="1:13" x14ac:dyDescent="0.25">
      <c r="A24">
        <v>212221</v>
      </c>
      <c r="B24">
        <v>7.8134999999999996E-2</v>
      </c>
      <c r="C24">
        <v>0.12214999999999999</v>
      </c>
      <c r="D24">
        <v>8.8925000000000004E-2</v>
      </c>
      <c r="E24">
        <v>5.6564000000000003E-2</v>
      </c>
      <c r="F24">
        <v>5.7837E-2</v>
      </c>
      <c r="G24">
        <v>8.8779999999999998E-2</v>
      </c>
      <c r="H24">
        <v>7.6395000000000005E-2</v>
      </c>
      <c r="I24">
        <v>0.11123</v>
      </c>
      <c r="J24">
        <v>6.5856999999999999E-2</v>
      </c>
      <c r="K24">
        <v>7.3775999999999994E-2</v>
      </c>
      <c r="L24">
        <v>8.4883E-2</v>
      </c>
      <c r="M24">
        <v>9.5468999999999998E-2</v>
      </c>
    </row>
    <row r="25" spans="1:13" x14ac:dyDescent="0.25">
      <c r="A25">
        <v>212228</v>
      </c>
      <c r="B25">
        <v>2.9565999999999999E-2</v>
      </c>
      <c r="C25">
        <v>0.26887</v>
      </c>
      <c r="D25">
        <v>0.16914000000000001</v>
      </c>
      <c r="E25">
        <v>6.0932E-2</v>
      </c>
      <c r="F25">
        <v>2.5214E-2</v>
      </c>
      <c r="G25">
        <v>0.10016</v>
      </c>
      <c r="H25">
        <v>5.8620999999999999E-2</v>
      </c>
      <c r="I25">
        <v>0.10972</v>
      </c>
      <c r="J25">
        <v>3.4886E-2</v>
      </c>
      <c r="K25">
        <v>3.5276000000000002E-2</v>
      </c>
      <c r="L25">
        <v>3.7921999999999997E-2</v>
      </c>
      <c r="M25">
        <v>6.9686999999999999E-2</v>
      </c>
    </row>
    <row r="26" spans="1:13" x14ac:dyDescent="0.25">
      <c r="A26">
        <v>212229</v>
      </c>
      <c r="B26">
        <v>2.3206000000000001E-2</v>
      </c>
      <c r="C26">
        <v>0.14274999999999999</v>
      </c>
      <c r="D26">
        <v>0.14634</v>
      </c>
      <c r="E26">
        <v>7.8787999999999997E-2</v>
      </c>
      <c r="F26">
        <v>7.4479000000000004E-2</v>
      </c>
      <c r="G26">
        <v>0.12275999999999999</v>
      </c>
      <c r="H26">
        <v>9.3188999999999994E-2</v>
      </c>
      <c r="I26">
        <v>0.19602</v>
      </c>
      <c r="J26">
        <v>4.2729000000000003E-2</v>
      </c>
      <c r="K26">
        <v>3.0692000000000001E-2</v>
      </c>
      <c r="L26">
        <v>2.5923000000000002E-2</v>
      </c>
      <c r="M26">
        <v>2.3123999999999999E-2</v>
      </c>
    </row>
    <row r="27" spans="1:13" x14ac:dyDescent="0.25">
      <c r="A27">
        <v>212231</v>
      </c>
      <c r="B27">
        <v>6.0783999999999998E-2</v>
      </c>
      <c r="C27">
        <v>0.11527999999999999</v>
      </c>
      <c r="D27">
        <v>7.1104000000000001E-2</v>
      </c>
      <c r="E27">
        <v>0.11613999999999999</v>
      </c>
      <c r="F27">
        <v>0.10111000000000001</v>
      </c>
      <c r="G27">
        <v>9.06E-2</v>
      </c>
      <c r="H27">
        <v>6.1561999999999999E-2</v>
      </c>
      <c r="I27">
        <v>8.8047E-2</v>
      </c>
      <c r="J27">
        <v>6.0596999999999998E-2</v>
      </c>
      <c r="K27">
        <v>9.7092999999999999E-2</v>
      </c>
      <c r="L27">
        <v>7.6086000000000001E-2</v>
      </c>
      <c r="M27">
        <v>6.1591E-2</v>
      </c>
    </row>
    <row r="28" spans="1:13" x14ac:dyDescent="0.25">
      <c r="A28">
        <v>212233</v>
      </c>
      <c r="B28">
        <v>1.2851E-2</v>
      </c>
      <c r="C28">
        <v>9.9607000000000001E-2</v>
      </c>
      <c r="D28">
        <v>8.1287999999999999E-2</v>
      </c>
      <c r="E28">
        <v>0.16111</v>
      </c>
      <c r="F28">
        <v>0.10002</v>
      </c>
      <c r="G28">
        <v>0.14318</v>
      </c>
      <c r="H28">
        <v>4.1626000000000003E-2</v>
      </c>
      <c r="I28">
        <v>9.9028000000000005E-2</v>
      </c>
      <c r="J28">
        <v>2.6075999999999998E-2</v>
      </c>
      <c r="K28">
        <v>8.9121000000000006E-2</v>
      </c>
      <c r="L28">
        <v>9.4135999999999997E-2</v>
      </c>
      <c r="M28">
        <v>5.1954E-2</v>
      </c>
    </row>
    <row r="29" spans="1:13" x14ac:dyDescent="0.25">
      <c r="A29">
        <v>212238</v>
      </c>
      <c r="B29">
        <v>2.9319000000000001E-2</v>
      </c>
      <c r="C29">
        <v>0.11309</v>
      </c>
      <c r="D29">
        <v>6.5948000000000007E-2</v>
      </c>
      <c r="E29">
        <v>4.3423000000000003E-2</v>
      </c>
      <c r="F29">
        <v>8.0336000000000005E-2</v>
      </c>
      <c r="G29">
        <v>0.24601000000000001</v>
      </c>
      <c r="H29">
        <v>8.7609999999999993E-2</v>
      </c>
      <c r="I29">
        <v>9.9322999999999995E-2</v>
      </c>
      <c r="J29">
        <v>6.2435999999999998E-2</v>
      </c>
      <c r="K29">
        <v>4.9750999999999997E-2</v>
      </c>
      <c r="L29">
        <v>5.5884999999999997E-2</v>
      </c>
      <c r="M29">
        <v>6.6875000000000004E-2</v>
      </c>
    </row>
    <row r="30" spans="1:13" x14ac:dyDescent="0.25">
      <c r="A30">
        <v>212241</v>
      </c>
      <c r="B30">
        <v>8.9619000000000001E-3</v>
      </c>
      <c r="C30">
        <v>7.3872999999999994E-2</v>
      </c>
      <c r="D30">
        <v>0.10409</v>
      </c>
      <c r="E30">
        <v>0.17762</v>
      </c>
      <c r="F30">
        <v>0.10455</v>
      </c>
      <c r="G30">
        <v>5.4404000000000001E-2</v>
      </c>
      <c r="H30">
        <v>0.13858999999999999</v>
      </c>
      <c r="I30">
        <v>0.19539000000000001</v>
      </c>
      <c r="J30">
        <v>4.6607000000000003E-2</v>
      </c>
      <c r="K30">
        <v>2.6010999999999999E-2</v>
      </c>
      <c r="L30">
        <v>6.2512999999999999E-2</v>
      </c>
      <c r="M30">
        <v>7.3860999999999996E-3</v>
      </c>
    </row>
    <row r="31" spans="1:13" x14ac:dyDescent="0.25">
      <c r="A31">
        <v>212244</v>
      </c>
      <c r="B31">
        <v>3.9473000000000001E-2</v>
      </c>
      <c r="C31">
        <v>0.23179</v>
      </c>
      <c r="D31">
        <v>7.8755000000000006E-2</v>
      </c>
      <c r="E31">
        <v>0.14107</v>
      </c>
      <c r="F31">
        <v>5.2525000000000002E-2</v>
      </c>
      <c r="G31">
        <v>0.1201</v>
      </c>
      <c r="H31">
        <v>8.9715000000000003E-2</v>
      </c>
      <c r="I31">
        <v>0.12307</v>
      </c>
      <c r="J31">
        <v>2.4534E-2</v>
      </c>
      <c r="K31">
        <v>1.3384E-2</v>
      </c>
      <c r="L31">
        <v>3.0086999999999999E-2</v>
      </c>
      <c r="M31">
        <v>5.5495000000000003E-2</v>
      </c>
    </row>
    <row r="32" spans="1:13" x14ac:dyDescent="0.25">
      <c r="A32">
        <v>212272</v>
      </c>
      <c r="B32">
        <v>4.5343000000000001E-2</v>
      </c>
      <c r="C32">
        <v>5.1881999999999998E-2</v>
      </c>
      <c r="D32">
        <v>6.5488000000000005E-2</v>
      </c>
      <c r="E32">
        <v>8.9809E-2</v>
      </c>
      <c r="F32">
        <v>9.4559000000000004E-2</v>
      </c>
      <c r="G32">
        <v>0.13358999999999999</v>
      </c>
      <c r="H32">
        <v>0.11133999999999999</v>
      </c>
      <c r="I32">
        <v>0.15536</v>
      </c>
      <c r="J32">
        <v>7.8741000000000005E-2</v>
      </c>
      <c r="K32">
        <v>5.5403000000000001E-2</v>
      </c>
      <c r="L32">
        <v>6.8006999999999998E-2</v>
      </c>
      <c r="M32">
        <v>5.0476E-2</v>
      </c>
    </row>
    <row r="33" spans="1:13" x14ac:dyDescent="0.25">
      <c r="A33">
        <v>212274</v>
      </c>
      <c r="B33">
        <v>4.8029000000000002E-2</v>
      </c>
      <c r="C33">
        <v>8.7843000000000004E-2</v>
      </c>
      <c r="D33">
        <v>8.2530999999999993E-2</v>
      </c>
      <c r="E33">
        <v>9.3024999999999997E-2</v>
      </c>
      <c r="F33">
        <v>9.0371999999999994E-2</v>
      </c>
      <c r="G33">
        <v>0.12887999999999999</v>
      </c>
      <c r="H33">
        <v>0.10664</v>
      </c>
      <c r="I33">
        <v>0.11884</v>
      </c>
      <c r="J33">
        <v>6.9529999999999995E-2</v>
      </c>
      <c r="K33">
        <v>6.1525000000000003E-2</v>
      </c>
      <c r="L33">
        <v>5.2350000000000001E-2</v>
      </c>
      <c r="M33">
        <v>6.0440000000000001E-2</v>
      </c>
    </row>
    <row r="34" spans="1:13" x14ac:dyDescent="0.25">
      <c r="A34">
        <v>212275</v>
      </c>
      <c r="B34">
        <v>7.6773999999999995E-2</v>
      </c>
      <c r="C34">
        <v>5.3459E-2</v>
      </c>
      <c r="D34">
        <v>7.3525999999999994E-2</v>
      </c>
      <c r="E34">
        <v>7.2575000000000001E-2</v>
      </c>
      <c r="F34">
        <v>8.6322999999999997E-2</v>
      </c>
      <c r="G34">
        <v>9.1718999999999995E-2</v>
      </c>
      <c r="H34">
        <v>0.12767000000000001</v>
      </c>
      <c r="I34">
        <v>0.13431000000000001</v>
      </c>
      <c r="J34">
        <v>9.4369999999999996E-2</v>
      </c>
      <c r="K34">
        <v>6.0505999999999997E-2</v>
      </c>
      <c r="L34">
        <v>6.4755999999999994E-2</v>
      </c>
      <c r="M34">
        <v>6.4003000000000004E-2</v>
      </c>
    </row>
    <row r="35" spans="1:13" x14ac:dyDescent="0.25">
      <c r="A35">
        <v>212280</v>
      </c>
      <c r="B35">
        <v>2.7451E-2</v>
      </c>
      <c r="C35">
        <v>0.11045000000000001</v>
      </c>
      <c r="D35">
        <v>9.6971000000000002E-2</v>
      </c>
      <c r="E35">
        <v>0.15428</v>
      </c>
      <c r="F35">
        <v>6.6642000000000007E-2</v>
      </c>
      <c r="G35">
        <v>0.13682</v>
      </c>
      <c r="H35">
        <v>4.9113999999999998E-2</v>
      </c>
      <c r="I35">
        <v>0.18512000000000001</v>
      </c>
      <c r="J35">
        <v>3.7053000000000003E-2</v>
      </c>
      <c r="K35">
        <v>3.3764000000000002E-2</v>
      </c>
      <c r="L35">
        <v>5.7808999999999999E-2</v>
      </c>
      <c r="M35">
        <v>4.4527999999999998E-2</v>
      </c>
    </row>
    <row r="36" spans="1:13" x14ac:dyDescent="0.25">
      <c r="A36">
        <v>212290</v>
      </c>
      <c r="B36">
        <v>6.6266000000000005E-2</v>
      </c>
      <c r="C36">
        <v>0.13367000000000001</v>
      </c>
      <c r="D36">
        <v>0.13041</v>
      </c>
      <c r="E36">
        <v>0.14559</v>
      </c>
      <c r="F36">
        <v>8.2932000000000006E-2</v>
      </c>
      <c r="G36">
        <v>5.4177000000000003E-2</v>
      </c>
      <c r="H36">
        <v>7.5786999999999993E-2</v>
      </c>
      <c r="I36">
        <v>9.4828999999999997E-2</v>
      </c>
      <c r="J36">
        <v>3.8547999999999999E-2</v>
      </c>
      <c r="K36">
        <v>5.0874999999999997E-2</v>
      </c>
      <c r="L36">
        <v>6.9045999999999996E-2</v>
      </c>
      <c r="M36">
        <v>5.7875000000000003E-2</v>
      </c>
    </row>
    <row r="37" spans="1:13" x14ac:dyDescent="0.25">
      <c r="A37">
        <v>212291</v>
      </c>
      <c r="B37">
        <v>7.6596999999999998E-2</v>
      </c>
      <c r="C37">
        <v>0.19499</v>
      </c>
      <c r="D37">
        <v>0.10635</v>
      </c>
      <c r="E37">
        <v>0.12778999999999999</v>
      </c>
      <c r="F37">
        <v>7.8159000000000006E-2</v>
      </c>
      <c r="G37">
        <v>7.3765999999999998E-2</v>
      </c>
      <c r="H37">
        <v>7.3564000000000004E-2</v>
      </c>
      <c r="I37">
        <v>9.6359E-2</v>
      </c>
      <c r="J37">
        <v>3.0210999999999998E-2</v>
      </c>
      <c r="K37">
        <v>3.3236000000000002E-2</v>
      </c>
      <c r="L37">
        <v>3.6215999999999998E-2</v>
      </c>
      <c r="M37">
        <v>7.2766999999999998E-2</v>
      </c>
    </row>
    <row r="38" spans="1:13" x14ac:dyDescent="0.25">
      <c r="A38">
        <v>212294</v>
      </c>
      <c r="B38">
        <v>5.5828999999999997E-2</v>
      </c>
      <c r="C38">
        <v>0.20677000000000001</v>
      </c>
      <c r="D38">
        <v>8.0270999999999995E-2</v>
      </c>
      <c r="E38">
        <v>7.3402999999999996E-2</v>
      </c>
      <c r="F38">
        <v>8.0587000000000006E-2</v>
      </c>
      <c r="G38">
        <v>0.10746</v>
      </c>
      <c r="H38">
        <v>6.4094999999999999E-2</v>
      </c>
      <c r="I38">
        <v>0.10559</v>
      </c>
      <c r="J38">
        <v>4.9370999999999998E-2</v>
      </c>
      <c r="K38">
        <v>5.1126999999999999E-2</v>
      </c>
      <c r="L38">
        <v>6.9297999999999998E-2</v>
      </c>
      <c r="M38">
        <v>5.6203000000000003E-2</v>
      </c>
    </row>
    <row r="39" spans="1:13" x14ac:dyDescent="0.25">
      <c r="A39">
        <v>212295</v>
      </c>
      <c r="B39">
        <v>4.6822000000000003E-2</v>
      </c>
      <c r="C39">
        <v>0.16317000000000001</v>
      </c>
      <c r="D39">
        <v>6.7152000000000003E-2</v>
      </c>
      <c r="E39">
        <v>0.13805000000000001</v>
      </c>
      <c r="F39">
        <v>8.1384999999999999E-2</v>
      </c>
      <c r="G39">
        <v>0.13244</v>
      </c>
      <c r="H39">
        <v>5.4769999999999999E-2</v>
      </c>
      <c r="I39">
        <v>8.9260000000000006E-2</v>
      </c>
      <c r="J39">
        <v>5.7605000000000003E-2</v>
      </c>
      <c r="K39">
        <v>5.9588000000000002E-2</v>
      </c>
      <c r="L39">
        <v>6.0979999999999999E-2</v>
      </c>
      <c r="M39">
        <v>4.8779000000000003E-2</v>
      </c>
    </row>
    <row r="40" spans="1:13" x14ac:dyDescent="0.25">
      <c r="A40">
        <v>212296</v>
      </c>
      <c r="B40">
        <v>5.7195000000000003E-2</v>
      </c>
      <c r="C40">
        <v>0.21189</v>
      </c>
      <c r="D40">
        <v>9.0152999999999997E-2</v>
      </c>
      <c r="E40">
        <v>0.10826</v>
      </c>
      <c r="F40">
        <v>6.8334000000000006E-2</v>
      </c>
      <c r="G40">
        <v>9.4626000000000002E-2</v>
      </c>
      <c r="H40">
        <v>0.10166</v>
      </c>
      <c r="I40">
        <v>5.1017E-2</v>
      </c>
      <c r="J40">
        <v>4.6977999999999999E-2</v>
      </c>
      <c r="K40">
        <v>4.7593000000000003E-2</v>
      </c>
      <c r="L40">
        <v>6.1969000000000003E-2</v>
      </c>
      <c r="M40">
        <v>6.0329000000000001E-2</v>
      </c>
    </row>
    <row r="41" spans="1:13" x14ac:dyDescent="0.25">
      <c r="A41">
        <v>212297</v>
      </c>
      <c r="B41">
        <v>4.7114000000000003E-2</v>
      </c>
      <c r="C41">
        <v>0.22566</v>
      </c>
      <c r="D41">
        <v>9.6366999999999994E-2</v>
      </c>
      <c r="E41">
        <v>0.19888</v>
      </c>
      <c r="F41">
        <v>6.5523999999999999E-2</v>
      </c>
      <c r="G41">
        <v>9.7642999999999994E-2</v>
      </c>
      <c r="H41">
        <v>4.3813999999999999E-2</v>
      </c>
      <c r="I41">
        <v>5.0407E-2</v>
      </c>
      <c r="J41">
        <v>2.9607999999999999E-2</v>
      </c>
      <c r="K41">
        <v>3.9118E-2</v>
      </c>
      <c r="L41">
        <v>4.8550999999999997E-2</v>
      </c>
      <c r="M41">
        <v>5.731E-2</v>
      </c>
    </row>
    <row r="42" spans="1:13" x14ac:dyDescent="0.25">
      <c r="A42">
        <v>212320</v>
      </c>
      <c r="B42">
        <v>1.9439999999999999E-2</v>
      </c>
      <c r="C42">
        <v>0.16866</v>
      </c>
      <c r="D42">
        <v>7.2592000000000004E-2</v>
      </c>
      <c r="E42">
        <v>0.15343999999999999</v>
      </c>
      <c r="F42">
        <v>0.1225</v>
      </c>
      <c r="G42">
        <v>0.12225</v>
      </c>
      <c r="H42">
        <v>7.6656000000000002E-2</v>
      </c>
      <c r="I42">
        <v>0.12962000000000001</v>
      </c>
      <c r="J42">
        <v>2.3733000000000001E-2</v>
      </c>
      <c r="K42">
        <v>3.3300999999999997E-2</v>
      </c>
      <c r="L42">
        <v>5.2942999999999997E-2</v>
      </c>
      <c r="M42">
        <v>2.4867E-2</v>
      </c>
    </row>
    <row r="43" spans="1:13" x14ac:dyDescent="0.25">
      <c r="A43">
        <v>212320</v>
      </c>
      <c r="B43">
        <v>1.9439999999999999E-2</v>
      </c>
      <c r="C43">
        <v>0.16866</v>
      </c>
      <c r="D43">
        <v>7.2592000000000004E-2</v>
      </c>
      <c r="E43">
        <v>0.15343999999999999</v>
      </c>
      <c r="F43">
        <v>0.1225</v>
      </c>
      <c r="G43">
        <v>0.12225</v>
      </c>
      <c r="H43">
        <v>7.6656000000000002E-2</v>
      </c>
      <c r="I43">
        <v>0.12962000000000001</v>
      </c>
      <c r="J43">
        <v>2.3733000000000001E-2</v>
      </c>
      <c r="K43">
        <v>3.3300999999999997E-2</v>
      </c>
      <c r="L43">
        <v>5.2942999999999997E-2</v>
      </c>
      <c r="M43">
        <v>2.4867E-2</v>
      </c>
    </row>
    <row r="44" spans="1:13" x14ac:dyDescent="0.25">
      <c r="A44">
        <v>212342</v>
      </c>
      <c r="B44">
        <v>3.2557000000000003E-2</v>
      </c>
      <c r="C44">
        <v>0.27368999999999999</v>
      </c>
      <c r="D44">
        <v>6.9233000000000003E-2</v>
      </c>
      <c r="E44">
        <v>5.5289999999999999E-2</v>
      </c>
      <c r="F44">
        <v>8.3960000000000007E-2</v>
      </c>
      <c r="G44">
        <v>0.12232</v>
      </c>
      <c r="H44">
        <v>5.1969000000000001E-2</v>
      </c>
      <c r="I44">
        <v>7.7378000000000002E-2</v>
      </c>
      <c r="J44">
        <v>3.5545E-2</v>
      </c>
      <c r="K44">
        <v>5.9089999999999997E-2</v>
      </c>
      <c r="L44">
        <v>8.3348000000000005E-2</v>
      </c>
      <c r="M44">
        <v>5.5624E-2</v>
      </c>
    </row>
    <row r="45" spans="1:13" x14ac:dyDescent="0.25">
      <c r="A45">
        <v>213005</v>
      </c>
      <c r="B45">
        <v>7.0118E-2</v>
      </c>
      <c r="C45">
        <v>0.18210000000000001</v>
      </c>
      <c r="D45">
        <v>8.5602999999999999E-2</v>
      </c>
      <c r="E45">
        <v>0.11373</v>
      </c>
      <c r="F45">
        <v>8.0277000000000001E-2</v>
      </c>
      <c r="G45">
        <v>0.1002</v>
      </c>
      <c r="H45">
        <v>4.8688000000000002E-2</v>
      </c>
      <c r="I45">
        <v>9.5769999999999994E-2</v>
      </c>
      <c r="J45">
        <v>5.0694999999999997E-2</v>
      </c>
      <c r="K45">
        <v>4.6565000000000002E-2</v>
      </c>
      <c r="L45">
        <v>6.6129999999999994E-2</v>
      </c>
      <c r="M45">
        <v>6.0118999999999999E-2</v>
      </c>
    </row>
    <row r="46" spans="1:13" x14ac:dyDescent="0.25">
      <c r="A46">
        <v>213006</v>
      </c>
      <c r="B46">
        <v>6.2196000000000001E-2</v>
      </c>
      <c r="C46">
        <v>0.13309000000000001</v>
      </c>
      <c r="D46">
        <v>8.9274000000000006E-2</v>
      </c>
      <c r="E46">
        <v>0.10014000000000001</v>
      </c>
      <c r="F46">
        <v>7.8604999999999994E-2</v>
      </c>
      <c r="G46">
        <v>9.1441999999999996E-2</v>
      </c>
      <c r="H46">
        <v>9.1641E-2</v>
      </c>
      <c r="I46">
        <v>9.7119999999999998E-2</v>
      </c>
      <c r="J46">
        <v>4.7980000000000002E-2</v>
      </c>
      <c r="K46">
        <v>6.2243E-2</v>
      </c>
      <c r="L46">
        <v>8.3907999999999996E-2</v>
      </c>
      <c r="M46">
        <v>6.2357999999999997E-2</v>
      </c>
    </row>
    <row r="47" spans="1:13" x14ac:dyDescent="0.25">
      <c r="A47">
        <v>213009</v>
      </c>
      <c r="B47">
        <v>7.6760999999999996E-2</v>
      </c>
      <c r="C47">
        <v>0.16561999999999999</v>
      </c>
      <c r="D47">
        <v>8.9878E-2</v>
      </c>
      <c r="E47">
        <v>9.7464999999999996E-2</v>
      </c>
      <c r="F47">
        <v>7.7851000000000004E-2</v>
      </c>
      <c r="G47">
        <v>8.2659999999999997E-2</v>
      </c>
      <c r="H47">
        <v>6.0032000000000002E-2</v>
      </c>
      <c r="I47">
        <v>9.2300999999999994E-2</v>
      </c>
      <c r="J47">
        <v>5.4398000000000002E-2</v>
      </c>
      <c r="K47">
        <v>5.4337999999999997E-2</v>
      </c>
      <c r="L47">
        <v>7.6541999999999999E-2</v>
      </c>
      <c r="M47">
        <v>7.2158E-2</v>
      </c>
    </row>
    <row r="48" spans="1:13" x14ac:dyDescent="0.25">
      <c r="A48">
        <v>213011</v>
      </c>
      <c r="B48">
        <v>5.0311000000000002E-2</v>
      </c>
      <c r="C48">
        <v>0.16975999999999999</v>
      </c>
      <c r="D48">
        <v>7.8142000000000003E-2</v>
      </c>
      <c r="E48">
        <v>0.12717999999999999</v>
      </c>
      <c r="F48">
        <v>0.10446</v>
      </c>
      <c r="G48">
        <v>8.9618000000000003E-2</v>
      </c>
      <c r="H48">
        <v>5.8417999999999998E-2</v>
      </c>
      <c r="I48">
        <v>0.10791000000000001</v>
      </c>
      <c r="J48">
        <v>4.7101999999999998E-2</v>
      </c>
      <c r="K48">
        <v>4.1084000000000002E-2</v>
      </c>
      <c r="L48">
        <v>7.2422E-2</v>
      </c>
      <c r="M48">
        <v>5.3595999999999998E-2</v>
      </c>
    </row>
    <row r="49" spans="1:13" x14ac:dyDescent="0.25">
      <c r="A49">
        <v>213012</v>
      </c>
      <c r="B49">
        <v>8.3305000000000004E-2</v>
      </c>
      <c r="C49">
        <v>0.14480000000000001</v>
      </c>
      <c r="D49">
        <v>9.7739000000000006E-2</v>
      </c>
      <c r="E49">
        <v>7.8978999999999994E-2</v>
      </c>
      <c r="F49">
        <v>8.8724999999999998E-2</v>
      </c>
      <c r="G49">
        <v>8.3920999999999996E-2</v>
      </c>
      <c r="H49">
        <v>5.9778999999999999E-2</v>
      </c>
      <c r="I49">
        <v>0.11801</v>
      </c>
      <c r="J49">
        <v>4.3934000000000001E-2</v>
      </c>
      <c r="K49">
        <v>4.4824999999999997E-2</v>
      </c>
      <c r="L49">
        <v>7.2192999999999993E-2</v>
      </c>
      <c r="M49">
        <v>8.3789000000000002E-2</v>
      </c>
    </row>
    <row r="50" spans="1:13" x14ac:dyDescent="0.25">
      <c r="A50">
        <v>213013</v>
      </c>
      <c r="B50">
        <v>5.4378000000000003E-2</v>
      </c>
      <c r="C50">
        <v>0.13721</v>
      </c>
      <c r="D50">
        <v>7.4319999999999997E-2</v>
      </c>
      <c r="E50">
        <v>8.1049999999999997E-2</v>
      </c>
      <c r="F50">
        <v>8.2670999999999994E-2</v>
      </c>
      <c r="G50">
        <v>0.11408</v>
      </c>
      <c r="H50">
        <v>8.1892000000000006E-2</v>
      </c>
      <c r="I50">
        <v>0.14416999999999999</v>
      </c>
      <c r="J50">
        <v>5.7457000000000001E-2</v>
      </c>
      <c r="K50">
        <v>5.5468000000000003E-2</v>
      </c>
      <c r="L50">
        <v>6.1253000000000002E-2</v>
      </c>
      <c r="M50">
        <v>5.6047E-2</v>
      </c>
    </row>
    <row r="51" spans="1:13" x14ac:dyDescent="0.25">
      <c r="A51">
        <v>213014</v>
      </c>
      <c r="B51">
        <v>8.4823999999999997E-2</v>
      </c>
      <c r="C51">
        <v>0.19334000000000001</v>
      </c>
      <c r="D51">
        <v>9.9400000000000002E-2</v>
      </c>
      <c r="E51">
        <v>0.11423</v>
      </c>
      <c r="F51">
        <v>7.4065000000000006E-2</v>
      </c>
      <c r="G51">
        <v>9.2428999999999997E-2</v>
      </c>
      <c r="H51">
        <v>4.9209999999999997E-2</v>
      </c>
      <c r="I51">
        <v>6.4865999999999993E-2</v>
      </c>
      <c r="J51">
        <v>4.2470000000000001E-2</v>
      </c>
      <c r="K51">
        <v>4.2398999999999999E-2</v>
      </c>
      <c r="L51">
        <v>7.8865000000000005E-2</v>
      </c>
      <c r="M51">
        <v>6.3906000000000004E-2</v>
      </c>
    </row>
    <row r="52" spans="1:13" x14ac:dyDescent="0.25">
      <c r="A52">
        <v>213200</v>
      </c>
      <c r="B52">
        <v>4.8974999999999998E-2</v>
      </c>
      <c r="C52">
        <v>5.1756000000000003E-2</v>
      </c>
      <c r="D52">
        <v>7.1466000000000002E-2</v>
      </c>
      <c r="E52">
        <v>0.12937000000000001</v>
      </c>
      <c r="F52">
        <v>0.19628000000000001</v>
      </c>
      <c r="G52">
        <v>0.11551</v>
      </c>
      <c r="H52">
        <v>7.3803999999999995E-2</v>
      </c>
      <c r="I52">
        <v>4.2833000000000003E-2</v>
      </c>
      <c r="J52">
        <v>4.8903000000000002E-2</v>
      </c>
      <c r="K52">
        <v>9.6255999999999994E-2</v>
      </c>
      <c r="L52">
        <v>7.5408000000000003E-2</v>
      </c>
      <c r="M52">
        <v>4.9435E-2</v>
      </c>
    </row>
    <row r="53" spans="1:13" x14ac:dyDescent="0.25">
      <c r="A53">
        <v>213200</v>
      </c>
      <c r="B53">
        <v>4.8974999999999998E-2</v>
      </c>
      <c r="C53">
        <v>5.1756000000000003E-2</v>
      </c>
      <c r="D53">
        <v>7.1466000000000002E-2</v>
      </c>
      <c r="E53">
        <v>0.12937000000000001</v>
      </c>
      <c r="F53">
        <v>0.19628000000000001</v>
      </c>
      <c r="G53">
        <v>0.11551</v>
      </c>
      <c r="H53">
        <v>7.3803999999999995E-2</v>
      </c>
      <c r="I53">
        <v>4.2833000000000003E-2</v>
      </c>
      <c r="J53">
        <v>4.8903000000000002E-2</v>
      </c>
      <c r="K53">
        <v>9.6255999999999994E-2</v>
      </c>
      <c r="L53">
        <v>7.5408000000000003E-2</v>
      </c>
      <c r="M53">
        <v>4.9435E-2</v>
      </c>
    </row>
    <row r="54" spans="1:13" x14ac:dyDescent="0.25">
      <c r="A54">
        <v>213200</v>
      </c>
      <c r="B54">
        <v>4.8974999999999998E-2</v>
      </c>
      <c r="C54">
        <v>5.1756000000000003E-2</v>
      </c>
      <c r="D54">
        <v>7.1466000000000002E-2</v>
      </c>
      <c r="E54">
        <v>0.12937000000000001</v>
      </c>
      <c r="F54">
        <v>0.19628000000000001</v>
      </c>
      <c r="G54">
        <v>0.11551</v>
      </c>
      <c r="H54">
        <v>7.3803999999999995E-2</v>
      </c>
      <c r="I54">
        <v>4.2833000000000003E-2</v>
      </c>
      <c r="J54">
        <v>4.8903000000000002E-2</v>
      </c>
      <c r="K54">
        <v>9.6255999999999994E-2</v>
      </c>
      <c r="L54">
        <v>7.5408000000000003E-2</v>
      </c>
      <c r="M54">
        <v>4.9435E-2</v>
      </c>
    </row>
    <row r="55" spans="1:13" x14ac:dyDescent="0.25">
      <c r="A55">
        <v>213211</v>
      </c>
      <c r="B55">
        <v>2.4310999999999999E-2</v>
      </c>
      <c r="C55">
        <v>0.15462999999999999</v>
      </c>
      <c r="D55">
        <v>0.13156000000000001</v>
      </c>
      <c r="E55">
        <v>5.8277000000000002E-2</v>
      </c>
      <c r="F55">
        <v>9.1191999999999995E-2</v>
      </c>
      <c r="G55">
        <v>0.14929000000000001</v>
      </c>
      <c r="H55">
        <v>7.8114000000000003E-2</v>
      </c>
      <c r="I55">
        <v>4.6276999999999999E-2</v>
      </c>
      <c r="J55">
        <v>0.10953</v>
      </c>
      <c r="K55">
        <v>7.2168999999999997E-2</v>
      </c>
      <c r="L55">
        <v>4.8800000000000003E-2</v>
      </c>
      <c r="M55">
        <v>3.5843E-2</v>
      </c>
    </row>
    <row r="56" spans="1:13" x14ac:dyDescent="0.25">
      <c r="A56">
        <v>214003</v>
      </c>
      <c r="B56">
        <v>4.7331999999999999E-2</v>
      </c>
      <c r="C56">
        <v>0.12606999999999999</v>
      </c>
      <c r="D56">
        <v>8.0026E-2</v>
      </c>
      <c r="E56">
        <v>8.5121000000000002E-2</v>
      </c>
      <c r="F56">
        <v>0.10199999999999999</v>
      </c>
      <c r="G56">
        <v>0.13871</v>
      </c>
      <c r="H56">
        <v>7.1447999999999998E-2</v>
      </c>
      <c r="I56">
        <v>0.11567</v>
      </c>
      <c r="J56">
        <v>5.4709000000000001E-2</v>
      </c>
      <c r="K56">
        <v>5.5162000000000003E-2</v>
      </c>
      <c r="L56">
        <v>6.5699999999999995E-2</v>
      </c>
      <c r="M56">
        <v>5.8050999999999998E-2</v>
      </c>
    </row>
    <row r="57" spans="1:13" x14ac:dyDescent="0.25">
      <c r="A57">
        <v>214010</v>
      </c>
      <c r="B57">
        <v>2.5267000000000001E-2</v>
      </c>
      <c r="C57">
        <v>0.11219</v>
      </c>
      <c r="D57">
        <v>0.13739000000000001</v>
      </c>
      <c r="E57">
        <v>7.1947999999999998E-2</v>
      </c>
      <c r="F57">
        <v>9.2049000000000006E-2</v>
      </c>
      <c r="G57">
        <v>0.13750000000000001</v>
      </c>
      <c r="H57">
        <v>0.10861999999999999</v>
      </c>
      <c r="I57">
        <v>7.4848999999999999E-2</v>
      </c>
      <c r="J57">
        <v>5.9709999999999999E-2</v>
      </c>
      <c r="K57">
        <v>5.4264E-2</v>
      </c>
      <c r="L57">
        <v>6.1809000000000003E-2</v>
      </c>
      <c r="M57">
        <v>6.4403000000000002E-2</v>
      </c>
    </row>
    <row r="58" spans="1:13" x14ac:dyDescent="0.25">
      <c r="A58">
        <v>215016</v>
      </c>
      <c r="B58">
        <v>1.7013E-2</v>
      </c>
      <c r="C58">
        <v>0.16026000000000001</v>
      </c>
      <c r="D58">
        <v>0.20022000000000001</v>
      </c>
      <c r="E58">
        <v>5.9244999999999999E-2</v>
      </c>
      <c r="F58">
        <v>2.6268E-2</v>
      </c>
      <c r="G58">
        <v>0.16916999999999999</v>
      </c>
      <c r="H58">
        <v>8.2617999999999997E-2</v>
      </c>
      <c r="I58">
        <v>7.3882000000000003E-2</v>
      </c>
      <c r="J58">
        <v>3.0565999999999999E-2</v>
      </c>
      <c r="K58">
        <v>3.8088999999999998E-2</v>
      </c>
      <c r="L58">
        <v>6.7705000000000001E-2</v>
      </c>
      <c r="M58">
        <v>7.4965000000000004E-2</v>
      </c>
    </row>
    <row r="59" spans="1:13" x14ac:dyDescent="0.25">
      <c r="A59">
        <v>215215</v>
      </c>
      <c r="B59">
        <v>6.5267000000000006E-2</v>
      </c>
      <c r="C59">
        <v>8.7026000000000006E-2</v>
      </c>
      <c r="D59">
        <v>9.1486999999999999E-2</v>
      </c>
      <c r="E59">
        <v>7.2354000000000002E-2</v>
      </c>
      <c r="F59">
        <v>6.6436999999999996E-2</v>
      </c>
      <c r="G59">
        <v>7.8704999999999997E-2</v>
      </c>
      <c r="H59">
        <v>0.11352</v>
      </c>
      <c r="I59">
        <v>0.13175999999999999</v>
      </c>
      <c r="J59">
        <v>7.1441000000000004E-2</v>
      </c>
      <c r="K59">
        <v>7.7826999999999993E-2</v>
      </c>
      <c r="L59">
        <v>7.8951999999999994E-2</v>
      </c>
      <c r="M59">
        <v>6.5226000000000006E-2</v>
      </c>
    </row>
    <row r="60" spans="1:13" x14ac:dyDescent="0.25">
      <c r="A60">
        <v>215216</v>
      </c>
      <c r="B60">
        <v>2.8837999999999999E-2</v>
      </c>
      <c r="C60">
        <v>7.2709999999999997E-2</v>
      </c>
      <c r="D60">
        <v>9.8070000000000004E-2</v>
      </c>
      <c r="E60">
        <v>0.10322000000000001</v>
      </c>
      <c r="F60">
        <v>0.10048</v>
      </c>
      <c r="G60">
        <v>0.18443999999999999</v>
      </c>
      <c r="H60">
        <v>0.10755000000000001</v>
      </c>
      <c r="I60">
        <v>0.12912999999999999</v>
      </c>
      <c r="J60">
        <v>4.8573999999999999E-2</v>
      </c>
      <c r="K60">
        <v>4.8506000000000001E-2</v>
      </c>
      <c r="L60">
        <v>2.7841999999999999E-2</v>
      </c>
      <c r="M60">
        <v>5.0625999999999997E-2</v>
      </c>
    </row>
    <row r="61" spans="1:13" x14ac:dyDescent="0.25">
      <c r="A61">
        <v>215220</v>
      </c>
      <c r="B61">
        <v>3.5636000000000001E-2</v>
      </c>
      <c r="C61">
        <v>0.10943</v>
      </c>
      <c r="D61">
        <v>8.1039E-2</v>
      </c>
      <c r="E61">
        <v>0.1016</v>
      </c>
      <c r="F61">
        <v>0.10817</v>
      </c>
      <c r="G61">
        <v>0.13738</v>
      </c>
      <c r="H61">
        <v>9.2240000000000003E-2</v>
      </c>
      <c r="I61">
        <v>0.11086</v>
      </c>
      <c r="J61">
        <v>6.1145999999999999E-2</v>
      </c>
      <c r="K61">
        <v>6.0156000000000001E-2</v>
      </c>
      <c r="L61">
        <v>6.4142000000000005E-2</v>
      </c>
      <c r="M61">
        <v>3.8193999999999999E-2</v>
      </c>
    </row>
    <row r="62" spans="1:13" x14ac:dyDescent="0.25">
      <c r="A62">
        <v>215233</v>
      </c>
      <c r="B62">
        <v>3.5236000000000003E-2</v>
      </c>
      <c r="C62">
        <v>7.4015999999999998E-2</v>
      </c>
      <c r="D62">
        <v>9.2047000000000004E-2</v>
      </c>
      <c r="E62">
        <v>9.1951000000000005E-2</v>
      </c>
      <c r="F62">
        <v>9.9418999999999993E-2</v>
      </c>
      <c r="G62">
        <v>0.11937</v>
      </c>
      <c r="H62">
        <v>0.11953999999999999</v>
      </c>
      <c r="I62">
        <v>0.10983</v>
      </c>
      <c r="J62">
        <v>7.5022000000000005E-2</v>
      </c>
      <c r="K62">
        <v>6.5863000000000005E-2</v>
      </c>
      <c r="L62">
        <v>6.7856E-2</v>
      </c>
      <c r="M62">
        <v>4.9854999999999997E-2</v>
      </c>
    </row>
    <row r="63" spans="1:13" x14ac:dyDescent="0.25">
      <c r="A63">
        <v>215234</v>
      </c>
      <c r="B63">
        <v>3.2723000000000002E-2</v>
      </c>
      <c r="C63">
        <v>6.0375999999999999E-2</v>
      </c>
      <c r="D63">
        <v>8.3359000000000003E-2</v>
      </c>
      <c r="E63">
        <v>8.7915999999999994E-2</v>
      </c>
      <c r="F63">
        <v>0.13206999999999999</v>
      </c>
      <c r="G63">
        <v>0.1406</v>
      </c>
      <c r="H63">
        <v>0.11806999999999999</v>
      </c>
      <c r="I63">
        <v>0.10347000000000001</v>
      </c>
      <c r="J63">
        <v>6.8070000000000006E-2</v>
      </c>
      <c r="K63">
        <v>6.7279000000000005E-2</v>
      </c>
      <c r="L63">
        <v>6.4307000000000003E-2</v>
      </c>
      <c r="M63">
        <v>4.1759999999999999E-2</v>
      </c>
    </row>
    <row r="64" spans="1:13" x14ac:dyDescent="0.25">
      <c r="A64">
        <v>216004</v>
      </c>
      <c r="B64">
        <v>2.5023E-2</v>
      </c>
      <c r="C64">
        <v>6.3797999999999994E-2</v>
      </c>
      <c r="D64">
        <v>6.8651000000000004E-2</v>
      </c>
      <c r="E64">
        <v>9.2218999999999995E-2</v>
      </c>
      <c r="F64">
        <v>7.7612E-2</v>
      </c>
      <c r="G64">
        <v>0.16742000000000001</v>
      </c>
      <c r="H64">
        <v>9.0396000000000004E-2</v>
      </c>
      <c r="I64">
        <v>0.15289</v>
      </c>
      <c r="J64">
        <v>6.7893999999999996E-2</v>
      </c>
      <c r="K64">
        <v>7.5041999999999998E-2</v>
      </c>
      <c r="L64">
        <v>6.0754000000000002E-2</v>
      </c>
      <c r="M64">
        <v>5.8306999999999998E-2</v>
      </c>
    </row>
    <row r="65" spans="1:77" x14ac:dyDescent="0.25">
      <c r="A65">
        <v>216008</v>
      </c>
      <c r="B65">
        <v>1.7713E-2</v>
      </c>
      <c r="C65">
        <v>7.9021999999999995E-2</v>
      </c>
      <c r="D65">
        <v>6.2962000000000004E-2</v>
      </c>
      <c r="E65">
        <v>0.12107999999999999</v>
      </c>
      <c r="F65">
        <v>0.10483000000000001</v>
      </c>
      <c r="G65">
        <v>0.19978000000000001</v>
      </c>
      <c r="H65">
        <v>9.4502000000000003E-2</v>
      </c>
      <c r="I65">
        <v>9.8122000000000001E-2</v>
      </c>
      <c r="J65">
        <v>6.6253000000000006E-2</v>
      </c>
      <c r="K65">
        <v>5.9575999999999997E-2</v>
      </c>
      <c r="L65">
        <v>4.163E-2</v>
      </c>
      <c r="M65">
        <v>5.4533999999999999E-2</v>
      </c>
    </row>
    <row r="66" spans="1:77" x14ac:dyDescent="0.25">
      <c r="A66">
        <v>2122001</v>
      </c>
      <c r="B66">
        <v>3.2603E-2</v>
      </c>
      <c r="C66">
        <v>0.19520999999999999</v>
      </c>
      <c r="D66">
        <v>0.16270999999999999</v>
      </c>
      <c r="E66">
        <v>4.3382999999999998E-2</v>
      </c>
      <c r="F66">
        <v>4.0046999999999999E-2</v>
      </c>
      <c r="G66">
        <v>0.11028</v>
      </c>
      <c r="H66">
        <v>7.0208000000000007E-2</v>
      </c>
      <c r="I66">
        <v>0.18285999999999999</v>
      </c>
      <c r="J66">
        <v>4.5811999999999999E-2</v>
      </c>
      <c r="K66">
        <v>3.7789999999999997E-2</v>
      </c>
      <c r="L66">
        <v>3.8344000000000003E-2</v>
      </c>
      <c r="M66">
        <v>4.0743000000000001E-2</v>
      </c>
    </row>
    <row r="67" spans="1:77" x14ac:dyDescent="0.25">
      <c r="A67">
        <v>2122002</v>
      </c>
      <c r="B67">
        <v>2.3365E-2</v>
      </c>
      <c r="C67">
        <v>0.10313</v>
      </c>
      <c r="D67">
        <v>0.16647999999999999</v>
      </c>
      <c r="E67">
        <v>4.5379999999999997E-2</v>
      </c>
      <c r="F67">
        <v>5.6168000000000003E-2</v>
      </c>
      <c r="G67">
        <v>6.2472E-2</v>
      </c>
      <c r="H67">
        <v>8.0296999999999993E-2</v>
      </c>
      <c r="I67">
        <v>0.25053999999999998</v>
      </c>
      <c r="J67">
        <v>5.5330999999999998E-2</v>
      </c>
      <c r="K67">
        <v>5.0341999999999998E-2</v>
      </c>
      <c r="L67">
        <v>5.8978999999999997E-2</v>
      </c>
      <c r="M67">
        <v>4.7513E-2</v>
      </c>
    </row>
    <row r="68" spans="1:77" x14ac:dyDescent="0.25">
      <c r="A68">
        <v>2122003</v>
      </c>
      <c r="B68">
        <v>5.5348000000000001E-2</v>
      </c>
      <c r="C68">
        <v>0.25842999999999999</v>
      </c>
      <c r="D68">
        <v>8.3785999999999999E-2</v>
      </c>
      <c r="E68">
        <v>7.0508000000000001E-2</v>
      </c>
      <c r="F68">
        <v>6.4190999999999998E-2</v>
      </c>
      <c r="G68">
        <v>8.6434999999999998E-2</v>
      </c>
      <c r="H68">
        <v>5.2406000000000001E-2</v>
      </c>
      <c r="I68">
        <v>8.0838999999999994E-2</v>
      </c>
      <c r="J68">
        <v>6.3660999999999995E-2</v>
      </c>
      <c r="K68">
        <v>4.1090000000000002E-2</v>
      </c>
      <c r="L68">
        <v>8.5965E-2</v>
      </c>
      <c r="M68">
        <v>5.7341000000000003E-2</v>
      </c>
    </row>
    <row r="69" spans="1:77" x14ac:dyDescent="0.25">
      <c r="A69">
        <v>2122006</v>
      </c>
      <c r="B69">
        <v>5.5870999999999997E-2</v>
      </c>
      <c r="C69">
        <v>0.13249</v>
      </c>
      <c r="D69">
        <v>0.10187</v>
      </c>
      <c r="E69">
        <v>3.2383000000000002E-2</v>
      </c>
      <c r="F69">
        <v>4.5076999999999999E-2</v>
      </c>
      <c r="G69">
        <v>0.115</v>
      </c>
      <c r="H69">
        <v>8.9818999999999996E-2</v>
      </c>
      <c r="I69">
        <v>0.12803</v>
      </c>
      <c r="J69">
        <v>7.1332999999999994E-2</v>
      </c>
      <c r="K69">
        <v>6.3852999999999993E-2</v>
      </c>
      <c r="L69">
        <v>9.6869999999999998E-2</v>
      </c>
      <c r="M69">
        <v>6.7396999999999999E-2</v>
      </c>
    </row>
    <row r="70" spans="1:77" x14ac:dyDescent="0.25">
      <c r="A70">
        <v>2122051</v>
      </c>
      <c r="B70">
        <v>5.4644999999999999E-2</v>
      </c>
      <c r="C70">
        <v>7.9100000000000004E-2</v>
      </c>
      <c r="D70">
        <v>8.5304000000000005E-2</v>
      </c>
      <c r="E70">
        <v>6.1328000000000001E-2</v>
      </c>
      <c r="F70">
        <v>7.5659000000000004E-2</v>
      </c>
      <c r="G70">
        <v>0.14338000000000001</v>
      </c>
      <c r="H70">
        <v>8.3777000000000004E-2</v>
      </c>
      <c r="I70">
        <v>0.1542</v>
      </c>
      <c r="J70">
        <v>8.1248000000000001E-2</v>
      </c>
      <c r="K70">
        <v>5.9251999999999999E-2</v>
      </c>
      <c r="L70">
        <v>4.8266999999999997E-2</v>
      </c>
      <c r="M70">
        <v>7.3842000000000005E-2</v>
      </c>
    </row>
    <row r="71" spans="1:77" x14ac:dyDescent="0.25">
      <c r="A71">
        <v>2122052</v>
      </c>
      <c r="B71">
        <v>3.6930999999999999E-2</v>
      </c>
      <c r="C71">
        <v>0.1449</v>
      </c>
      <c r="D71">
        <v>0.11762</v>
      </c>
      <c r="E71">
        <v>3.6990000000000002E-2</v>
      </c>
      <c r="F71">
        <v>0.11332</v>
      </c>
      <c r="G71">
        <v>0.13541</v>
      </c>
      <c r="H71">
        <v>5.9595000000000002E-2</v>
      </c>
      <c r="I71">
        <v>0.14707999999999999</v>
      </c>
      <c r="J71">
        <v>6.2514E-2</v>
      </c>
      <c r="K71">
        <v>4.8701000000000001E-2</v>
      </c>
      <c r="L71">
        <v>3.9606000000000002E-2</v>
      </c>
      <c r="M71">
        <v>5.7339000000000001E-2</v>
      </c>
    </row>
    <row r="72" spans="1:77" x14ac:dyDescent="0.25">
      <c r="A72">
        <v>2122322</v>
      </c>
      <c r="B72">
        <v>4.3402999999999997E-2</v>
      </c>
      <c r="C72">
        <v>0.16689000000000001</v>
      </c>
      <c r="D72">
        <v>0.1105</v>
      </c>
      <c r="E72">
        <v>9.6873000000000001E-2</v>
      </c>
      <c r="F72">
        <v>8.3640000000000006E-2</v>
      </c>
      <c r="G72">
        <v>0.14560999999999999</v>
      </c>
      <c r="H72">
        <v>6.8291000000000004E-2</v>
      </c>
      <c r="I72">
        <v>7.2668999999999997E-2</v>
      </c>
      <c r="J72">
        <v>6.9518999999999997E-2</v>
      </c>
      <c r="K72">
        <v>4.4186999999999997E-2</v>
      </c>
      <c r="L72">
        <v>4.7890000000000002E-2</v>
      </c>
      <c r="M72">
        <v>5.0526000000000001E-2</v>
      </c>
    </row>
    <row r="73" spans="1:77" x14ac:dyDescent="0.25">
      <c r="A73">
        <v>2122801</v>
      </c>
      <c r="B73">
        <v>3.4340000000000002E-2</v>
      </c>
      <c r="C73">
        <v>9.9330000000000002E-2</v>
      </c>
      <c r="D73">
        <v>0.12125</v>
      </c>
      <c r="E73">
        <v>3.6267000000000001E-2</v>
      </c>
      <c r="F73">
        <v>5.7209000000000003E-2</v>
      </c>
      <c r="G73">
        <v>0.14063000000000001</v>
      </c>
      <c r="H73">
        <v>5.9762999999999997E-2</v>
      </c>
      <c r="I73">
        <v>0.20269000000000001</v>
      </c>
      <c r="J73">
        <v>7.1152999999999994E-2</v>
      </c>
      <c r="K73">
        <v>4.7648000000000003E-2</v>
      </c>
      <c r="L73">
        <v>5.8188999999999998E-2</v>
      </c>
      <c r="M73">
        <v>7.1530999999999997E-2</v>
      </c>
    </row>
    <row r="74" spans="1:77" x14ac:dyDescent="0.25">
      <c r="A74">
        <v>2122809</v>
      </c>
      <c r="B74">
        <v>4.1307000000000003E-2</v>
      </c>
      <c r="C74">
        <v>0.13983999999999999</v>
      </c>
      <c r="D74">
        <v>6.4162999999999998E-2</v>
      </c>
      <c r="E74">
        <v>3.0151000000000001E-2</v>
      </c>
      <c r="F74">
        <v>0.10797</v>
      </c>
      <c r="G74">
        <v>0.18781999999999999</v>
      </c>
      <c r="H74">
        <v>4.9707000000000001E-2</v>
      </c>
      <c r="I74">
        <v>0.16481999999999999</v>
      </c>
      <c r="J74">
        <v>6.3745999999999997E-2</v>
      </c>
      <c r="K74">
        <v>5.6293000000000003E-2</v>
      </c>
      <c r="L74">
        <v>3.6089999999999997E-2</v>
      </c>
      <c r="M74">
        <v>5.8083000000000003E-2</v>
      </c>
    </row>
    <row r="75" spans="1:77" x14ac:dyDescent="0.25">
      <c r="A75">
        <v>2122951</v>
      </c>
      <c r="B75">
        <v>2.5756999999999999E-2</v>
      </c>
      <c r="C75">
        <v>0.54554999999999998</v>
      </c>
      <c r="D75">
        <v>5.4030000000000002E-2</v>
      </c>
      <c r="E75">
        <v>3.8286000000000001E-2</v>
      </c>
      <c r="F75">
        <v>7.3495000000000005E-2</v>
      </c>
      <c r="G75">
        <v>6.9933999999999996E-2</v>
      </c>
      <c r="H75">
        <v>3.8036E-2</v>
      </c>
      <c r="I75">
        <v>1.6371E-2</v>
      </c>
      <c r="J75">
        <v>3.9946000000000002E-2</v>
      </c>
      <c r="K75">
        <v>3.1032000000000001E-2</v>
      </c>
      <c r="L75">
        <v>2.9304E-2</v>
      </c>
      <c r="M75">
        <v>3.8254000000000003E-2</v>
      </c>
    </row>
    <row r="76" spans="1:77" x14ac:dyDescent="0.25">
      <c r="A76">
        <v>2122971</v>
      </c>
      <c r="B76">
        <v>2.1337999999999999E-2</v>
      </c>
      <c r="C76">
        <v>0.23458999999999999</v>
      </c>
      <c r="D76">
        <v>9.3075000000000005E-2</v>
      </c>
      <c r="E76">
        <v>4.1664E-2</v>
      </c>
      <c r="F76">
        <v>6.6369999999999998E-2</v>
      </c>
      <c r="G76">
        <v>0.1235</v>
      </c>
      <c r="H76">
        <v>4.0516000000000003E-2</v>
      </c>
      <c r="I76">
        <v>0.15801000000000001</v>
      </c>
      <c r="J76">
        <v>4.9769000000000001E-2</v>
      </c>
      <c r="K76">
        <v>3.3112000000000003E-2</v>
      </c>
      <c r="L76">
        <v>7.1745000000000003E-2</v>
      </c>
      <c r="M76">
        <v>6.6317000000000001E-2</v>
      </c>
    </row>
    <row r="78" spans="1:77" x14ac:dyDescent="0.25">
      <c r="B78" t="s">
        <v>32</v>
      </c>
      <c r="C78">
        <v>212008</v>
      </c>
      <c r="D78">
        <v>212013</v>
      </c>
      <c r="E78">
        <v>212013</v>
      </c>
      <c r="F78">
        <v>212018</v>
      </c>
      <c r="G78">
        <v>212021</v>
      </c>
      <c r="H78">
        <v>212031</v>
      </c>
      <c r="I78">
        <v>212048</v>
      </c>
      <c r="J78">
        <v>212053</v>
      </c>
      <c r="K78">
        <v>212053</v>
      </c>
      <c r="L78">
        <v>212054</v>
      </c>
      <c r="M78">
        <v>212054</v>
      </c>
      <c r="N78">
        <v>212055</v>
      </c>
      <c r="O78">
        <v>212055</v>
      </c>
      <c r="P78">
        <v>212201</v>
      </c>
      <c r="Q78">
        <v>212202</v>
      </c>
      <c r="R78">
        <v>212203</v>
      </c>
      <c r="S78">
        <v>212204</v>
      </c>
      <c r="T78">
        <v>212208</v>
      </c>
      <c r="U78">
        <v>212209</v>
      </c>
      <c r="V78">
        <v>212210</v>
      </c>
      <c r="W78">
        <v>212216</v>
      </c>
      <c r="X78">
        <v>212219</v>
      </c>
      <c r="Y78">
        <v>212221</v>
      </c>
      <c r="Z78">
        <v>212228</v>
      </c>
      <c r="AA78">
        <v>212229</v>
      </c>
      <c r="AB78">
        <v>212231</v>
      </c>
      <c r="AC78">
        <v>212233</v>
      </c>
      <c r="AD78">
        <v>212238</v>
      </c>
      <c r="AE78">
        <v>212241</v>
      </c>
      <c r="AF78">
        <v>212244</v>
      </c>
      <c r="AG78">
        <v>212272</v>
      </c>
      <c r="AH78">
        <v>212274</v>
      </c>
      <c r="AI78">
        <v>212275</v>
      </c>
      <c r="AJ78">
        <v>212280</v>
      </c>
      <c r="AK78">
        <v>212290</v>
      </c>
      <c r="AL78">
        <v>212291</v>
      </c>
      <c r="AM78">
        <v>212294</v>
      </c>
      <c r="AN78">
        <v>212295</v>
      </c>
      <c r="AO78">
        <v>212296</v>
      </c>
      <c r="AP78">
        <v>212297</v>
      </c>
      <c r="AQ78">
        <v>212320</v>
      </c>
      <c r="AR78">
        <v>212320</v>
      </c>
      <c r="AS78">
        <v>212342</v>
      </c>
      <c r="AT78">
        <v>213005</v>
      </c>
      <c r="AU78">
        <v>213006</v>
      </c>
      <c r="AV78">
        <v>213009</v>
      </c>
      <c r="AW78">
        <v>213011</v>
      </c>
      <c r="AX78">
        <v>213012</v>
      </c>
      <c r="AY78">
        <v>213013</v>
      </c>
      <c r="AZ78">
        <v>213014</v>
      </c>
      <c r="BA78">
        <v>213200</v>
      </c>
      <c r="BB78">
        <v>213200</v>
      </c>
      <c r="BC78">
        <v>213200</v>
      </c>
      <c r="BD78">
        <v>213211</v>
      </c>
      <c r="BE78">
        <v>214003</v>
      </c>
      <c r="BF78">
        <v>214010</v>
      </c>
      <c r="BG78">
        <v>215016</v>
      </c>
      <c r="BH78">
        <v>215215</v>
      </c>
      <c r="BI78">
        <v>215216</v>
      </c>
      <c r="BJ78">
        <v>215220</v>
      </c>
      <c r="BK78">
        <v>215233</v>
      </c>
      <c r="BL78">
        <v>215234</v>
      </c>
      <c r="BM78">
        <v>216004</v>
      </c>
      <c r="BN78">
        <v>216008</v>
      </c>
      <c r="BO78">
        <v>2122001</v>
      </c>
      <c r="BP78">
        <v>2122002</v>
      </c>
      <c r="BQ78">
        <v>2122003</v>
      </c>
      <c r="BR78">
        <v>2122006</v>
      </c>
      <c r="BS78">
        <v>2122051</v>
      </c>
      <c r="BT78">
        <v>2122052</v>
      </c>
      <c r="BU78">
        <v>2122322</v>
      </c>
      <c r="BV78">
        <v>2122801</v>
      </c>
      <c r="BW78">
        <v>2122809</v>
      </c>
      <c r="BX78">
        <v>2122951</v>
      </c>
      <c r="BY78">
        <v>2122971</v>
      </c>
    </row>
    <row r="79" spans="1:77" x14ac:dyDescent="0.25">
      <c r="B79" t="s">
        <v>0</v>
      </c>
      <c r="C79">
        <v>3.5138000000000003E-2</v>
      </c>
      <c r="D79">
        <v>3.5258999999999999E-2</v>
      </c>
      <c r="E79">
        <v>3.5258999999999999E-2</v>
      </c>
      <c r="F79">
        <v>4.4734000000000003E-2</v>
      </c>
      <c r="G79">
        <v>9.1185000000000002E-2</v>
      </c>
      <c r="H79">
        <v>5.6304E-2</v>
      </c>
      <c r="I79">
        <v>2.0715000000000001E-2</v>
      </c>
      <c r="J79">
        <v>5.1125999999999998E-2</v>
      </c>
      <c r="K79">
        <v>5.1125999999999998E-2</v>
      </c>
      <c r="L79">
        <v>4.7483999999999998E-2</v>
      </c>
      <c r="M79">
        <v>4.7483999999999998E-2</v>
      </c>
      <c r="N79">
        <v>5.9595000000000002E-2</v>
      </c>
      <c r="O79">
        <v>5.9595000000000002E-2</v>
      </c>
      <c r="P79">
        <v>1.9581999999999999E-2</v>
      </c>
      <c r="Q79">
        <v>1.3438E-2</v>
      </c>
      <c r="R79">
        <v>3.1466000000000001E-2</v>
      </c>
      <c r="S79">
        <v>5.0259999999999999E-2</v>
      </c>
      <c r="T79">
        <v>1.5938000000000001E-2</v>
      </c>
      <c r="U79">
        <v>5.5188000000000001E-2</v>
      </c>
      <c r="V79">
        <v>2.4066000000000001E-2</v>
      </c>
      <c r="W79">
        <v>1.4635E-2</v>
      </c>
      <c r="X79">
        <v>8.541E-2</v>
      </c>
      <c r="Y79">
        <v>7.8134999999999996E-2</v>
      </c>
      <c r="Z79">
        <v>2.9565999999999999E-2</v>
      </c>
      <c r="AA79">
        <v>2.3206000000000001E-2</v>
      </c>
      <c r="AB79">
        <v>6.0783999999999998E-2</v>
      </c>
      <c r="AC79">
        <v>1.2851E-2</v>
      </c>
      <c r="AD79">
        <v>2.9319000000000001E-2</v>
      </c>
      <c r="AE79">
        <v>8.9619000000000001E-3</v>
      </c>
      <c r="AF79">
        <v>3.9473000000000001E-2</v>
      </c>
      <c r="AG79">
        <v>4.5343000000000001E-2</v>
      </c>
      <c r="AH79">
        <v>4.8029000000000002E-2</v>
      </c>
      <c r="AI79">
        <v>7.6773999999999995E-2</v>
      </c>
      <c r="AJ79">
        <v>2.7451E-2</v>
      </c>
      <c r="AK79">
        <v>6.6266000000000005E-2</v>
      </c>
      <c r="AL79">
        <v>7.6596999999999998E-2</v>
      </c>
      <c r="AM79">
        <v>5.5828999999999997E-2</v>
      </c>
      <c r="AN79">
        <v>4.6822000000000003E-2</v>
      </c>
      <c r="AO79">
        <v>5.7195000000000003E-2</v>
      </c>
      <c r="AP79">
        <v>4.7114000000000003E-2</v>
      </c>
      <c r="AQ79">
        <v>1.9439999999999999E-2</v>
      </c>
      <c r="AR79">
        <v>1.9439999999999999E-2</v>
      </c>
      <c r="AS79">
        <v>3.2557000000000003E-2</v>
      </c>
      <c r="AT79">
        <v>7.0118E-2</v>
      </c>
      <c r="AU79">
        <v>6.2196000000000001E-2</v>
      </c>
      <c r="AV79">
        <v>7.6760999999999996E-2</v>
      </c>
      <c r="AW79">
        <v>5.0311000000000002E-2</v>
      </c>
      <c r="AX79">
        <v>8.3305000000000004E-2</v>
      </c>
      <c r="AY79">
        <v>5.4378000000000003E-2</v>
      </c>
      <c r="AZ79">
        <v>8.4823999999999997E-2</v>
      </c>
      <c r="BA79">
        <v>4.8974999999999998E-2</v>
      </c>
      <c r="BB79">
        <v>4.8974999999999998E-2</v>
      </c>
      <c r="BC79">
        <v>4.8974999999999998E-2</v>
      </c>
      <c r="BD79">
        <v>2.4310999999999999E-2</v>
      </c>
      <c r="BE79">
        <v>4.7331999999999999E-2</v>
      </c>
      <c r="BF79">
        <v>2.5267000000000001E-2</v>
      </c>
      <c r="BG79">
        <v>1.7013E-2</v>
      </c>
      <c r="BH79">
        <v>6.5267000000000006E-2</v>
      </c>
      <c r="BI79">
        <v>2.8837999999999999E-2</v>
      </c>
      <c r="BJ79">
        <v>3.5636000000000001E-2</v>
      </c>
      <c r="BK79">
        <v>3.5236000000000003E-2</v>
      </c>
      <c r="BL79">
        <v>3.2723000000000002E-2</v>
      </c>
      <c r="BM79">
        <v>2.5023E-2</v>
      </c>
      <c r="BN79">
        <v>1.7713E-2</v>
      </c>
      <c r="BO79">
        <v>3.2603E-2</v>
      </c>
      <c r="BP79">
        <v>2.3365E-2</v>
      </c>
      <c r="BQ79">
        <v>5.5348000000000001E-2</v>
      </c>
      <c r="BR79">
        <v>5.5870999999999997E-2</v>
      </c>
      <c r="BS79">
        <v>5.4644999999999999E-2</v>
      </c>
      <c r="BT79">
        <v>3.6930999999999999E-2</v>
      </c>
      <c r="BU79">
        <v>4.3402999999999997E-2</v>
      </c>
      <c r="BV79">
        <v>3.4340000000000002E-2</v>
      </c>
      <c r="BW79">
        <v>4.1307000000000003E-2</v>
      </c>
      <c r="BX79">
        <v>2.5756999999999999E-2</v>
      </c>
      <c r="BY79">
        <v>2.1337999999999999E-2</v>
      </c>
    </row>
    <row r="80" spans="1:77" x14ac:dyDescent="0.25">
      <c r="B80" t="s">
        <v>1</v>
      </c>
      <c r="C80">
        <v>4.2890999999999999E-2</v>
      </c>
      <c r="D80">
        <v>0.20943000000000001</v>
      </c>
      <c r="E80">
        <v>0.20943000000000001</v>
      </c>
      <c r="F80">
        <v>8.8918999999999998E-2</v>
      </c>
      <c r="G80">
        <v>0.22112999999999999</v>
      </c>
      <c r="H80">
        <v>5.3303000000000003E-2</v>
      </c>
      <c r="I80">
        <v>0.21881</v>
      </c>
      <c r="J80">
        <v>0.18540000000000001</v>
      </c>
      <c r="K80">
        <v>0.18540000000000001</v>
      </c>
      <c r="L80">
        <v>6.4404000000000003E-2</v>
      </c>
      <c r="M80">
        <v>6.4404000000000003E-2</v>
      </c>
      <c r="N80">
        <v>0.15490000000000001</v>
      </c>
      <c r="O80">
        <v>0.15490000000000001</v>
      </c>
      <c r="P80">
        <v>0.10735</v>
      </c>
      <c r="Q80">
        <v>0.11663999999999999</v>
      </c>
      <c r="R80">
        <v>0.11008999999999999</v>
      </c>
      <c r="S80">
        <v>7.0999999999999994E-2</v>
      </c>
      <c r="T80">
        <v>0.10255</v>
      </c>
      <c r="U80">
        <v>6.2412000000000002E-2</v>
      </c>
      <c r="V80">
        <v>0.1021</v>
      </c>
      <c r="W80">
        <v>0.18401999999999999</v>
      </c>
      <c r="X80">
        <v>0.29178999999999999</v>
      </c>
      <c r="Y80">
        <v>0.12214999999999999</v>
      </c>
      <c r="Z80">
        <v>0.26887</v>
      </c>
      <c r="AA80">
        <v>0.14274999999999999</v>
      </c>
      <c r="AB80">
        <v>0.11527999999999999</v>
      </c>
      <c r="AC80">
        <v>9.9607000000000001E-2</v>
      </c>
      <c r="AD80">
        <v>0.11309</v>
      </c>
      <c r="AE80">
        <v>7.3872999999999994E-2</v>
      </c>
      <c r="AF80">
        <v>0.23179</v>
      </c>
      <c r="AG80">
        <v>5.1881999999999998E-2</v>
      </c>
      <c r="AH80">
        <v>8.7843000000000004E-2</v>
      </c>
      <c r="AI80">
        <v>5.3459E-2</v>
      </c>
      <c r="AJ80">
        <v>0.11045000000000001</v>
      </c>
      <c r="AK80">
        <v>0.13367000000000001</v>
      </c>
      <c r="AL80">
        <v>0.19499</v>
      </c>
      <c r="AM80">
        <v>0.20677000000000001</v>
      </c>
      <c r="AN80">
        <v>0.16317000000000001</v>
      </c>
      <c r="AO80">
        <v>0.21189</v>
      </c>
      <c r="AP80">
        <v>0.22566</v>
      </c>
      <c r="AQ80">
        <v>0.16866</v>
      </c>
      <c r="AR80">
        <v>0.16866</v>
      </c>
      <c r="AS80">
        <v>0.27368999999999999</v>
      </c>
      <c r="AT80">
        <v>0.18210000000000001</v>
      </c>
      <c r="AU80">
        <v>0.13309000000000001</v>
      </c>
      <c r="AV80">
        <v>0.16561999999999999</v>
      </c>
      <c r="AW80">
        <v>0.16975999999999999</v>
      </c>
      <c r="AX80">
        <v>0.14480000000000001</v>
      </c>
      <c r="AY80">
        <v>0.13721</v>
      </c>
      <c r="AZ80">
        <v>0.19334000000000001</v>
      </c>
      <c r="BA80">
        <v>5.1756000000000003E-2</v>
      </c>
      <c r="BB80">
        <v>5.1756000000000003E-2</v>
      </c>
      <c r="BC80">
        <v>5.1756000000000003E-2</v>
      </c>
      <c r="BD80">
        <v>0.15462999999999999</v>
      </c>
      <c r="BE80">
        <v>0.12606999999999999</v>
      </c>
      <c r="BF80">
        <v>0.11219</v>
      </c>
      <c r="BG80">
        <v>0.16026000000000001</v>
      </c>
      <c r="BH80">
        <v>8.7026000000000006E-2</v>
      </c>
      <c r="BI80">
        <v>7.2709999999999997E-2</v>
      </c>
      <c r="BJ80">
        <v>0.10943</v>
      </c>
      <c r="BK80">
        <v>7.4015999999999998E-2</v>
      </c>
      <c r="BL80">
        <v>6.0375999999999999E-2</v>
      </c>
      <c r="BM80">
        <v>6.3797999999999994E-2</v>
      </c>
      <c r="BN80">
        <v>7.9021999999999995E-2</v>
      </c>
      <c r="BO80">
        <v>0.19520999999999999</v>
      </c>
      <c r="BP80">
        <v>0.10313</v>
      </c>
      <c r="BQ80">
        <v>0.25842999999999999</v>
      </c>
      <c r="BR80">
        <v>0.13249</v>
      </c>
      <c r="BS80">
        <v>7.9100000000000004E-2</v>
      </c>
      <c r="BT80">
        <v>0.1449</v>
      </c>
      <c r="BU80">
        <v>0.16689000000000001</v>
      </c>
      <c r="BV80">
        <v>9.9330000000000002E-2</v>
      </c>
      <c r="BW80">
        <v>0.13983999999999999</v>
      </c>
      <c r="BX80">
        <v>0.54554999999999998</v>
      </c>
      <c r="BY80">
        <v>0.23458999999999999</v>
      </c>
    </row>
    <row r="81" spans="2:77" x14ac:dyDescent="0.25">
      <c r="B81" t="s">
        <v>2</v>
      </c>
      <c r="C81">
        <v>5.9641E-2</v>
      </c>
      <c r="D81">
        <v>0.12969</v>
      </c>
      <c r="E81">
        <v>0.12969</v>
      </c>
      <c r="F81">
        <v>0.10684</v>
      </c>
      <c r="G81">
        <v>0.10285</v>
      </c>
      <c r="H81">
        <v>7.2427000000000005E-2</v>
      </c>
      <c r="I81">
        <v>6.7018999999999995E-2</v>
      </c>
      <c r="J81">
        <v>0.11691</v>
      </c>
      <c r="K81">
        <v>0.11691</v>
      </c>
      <c r="L81">
        <v>0.10487</v>
      </c>
      <c r="M81">
        <v>0.10487</v>
      </c>
      <c r="N81">
        <v>0.16861000000000001</v>
      </c>
      <c r="O81">
        <v>0.16861000000000001</v>
      </c>
      <c r="P81">
        <v>6.2246000000000003E-2</v>
      </c>
      <c r="Q81">
        <v>3.1883000000000002E-2</v>
      </c>
      <c r="R81">
        <v>4.6739000000000003E-2</v>
      </c>
      <c r="S81">
        <v>7.1825E-2</v>
      </c>
      <c r="T81">
        <v>6.1422999999999998E-2</v>
      </c>
      <c r="U81">
        <v>7.1999999999999995E-2</v>
      </c>
      <c r="V81">
        <v>5.1541999999999998E-2</v>
      </c>
      <c r="W81">
        <v>3.9063000000000001E-2</v>
      </c>
      <c r="X81">
        <v>9.3937999999999994E-2</v>
      </c>
      <c r="Y81">
        <v>8.8925000000000004E-2</v>
      </c>
      <c r="Z81">
        <v>0.16914000000000001</v>
      </c>
      <c r="AA81">
        <v>0.14634</v>
      </c>
      <c r="AB81">
        <v>7.1104000000000001E-2</v>
      </c>
      <c r="AC81">
        <v>8.1287999999999999E-2</v>
      </c>
      <c r="AD81">
        <v>6.5948000000000007E-2</v>
      </c>
      <c r="AE81">
        <v>0.10409</v>
      </c>
      <c r="AF81">
        <v>7.8755000000000006E-2</v>
      </c>
      <c r="AG81">
        <v>6.5488000000000005E-2</v>
      </c>
      <c r="AH81">
        <v>8.2530999999999993E-2</v>
      </c>
      <c r="AI81">
        <v>7.3525999999999994E-2</v>
      </c>
      <c r="AJ81">
        <v>9.6971000000000002E-2</v>
      </c>
      <c r="AK81">
        <v>0.13041</v>
      </c>
      <c r="AL81">
        <v>0.10635</v>
      </c>
      <c r="AM81">
        <v>8.0270999999999995E-2</v>
      </c>
      <c r="AN81">
        <v>6.7152000000000003E-2</v>
      </c>
      <c r="AO81">
        <v>9.0152999999999997E-2</v>
      </c>
      <c r="AP81">
        <v>9.6366999999999994E-2</v>
      </c>
      <c r="AQ81">
        <v>7.2592000000000004E-2</v>
      </c>
      <c r="AR81">
        <v>7.2592000000000004E-2</v>
      </c>
      <c r="AS81">
        <v>6.9233000000000003E-2</v>
      </c>
      <c r="AT81">
        <v>8.5602999999999999E-2</v>
      </c>
      <c r="AU81">
        <v>8.9274000000000006E-2</v>
      </c>
      <c r="AV81">
        <v>8.9878E-2</v>
      </c>
      <c r="AW81">
        <v>7.8142000000000003E-2</v>
      </c>
      <c r="AX81">
        <v>9.7739000000000006E-2</v>
      </c>
      <c r="AY81">
        <v>7.4319999999999997E-2</v>
      </c>
      <c r="AZ81">
        <v>9.9400000000000002E-2</v>
      </c>
      <c r="BA81">
        <v>7.1466000000000002E-2</v>
      </c>
      <c r="BB81">
        <v>7.1466000000000002E-2</v>
      </c>
      <c r="BC81">
        <v>7.1466000000000002E-2</v>
      </c>
      <c r="BD81">
        <v>0.13156000000000001</v>
      </c>
      <c r="BE81">
        <v>8.0026E-2</v>
      </c>
      <c r="BF81">
        <v>0.13739000000000001</v>
      </c>
      <c r="BG81">
        <v>0.20022000000000001</v>
      </c>
      <c r="BH81">
        <v>9.1486999999999999E-2</v>
      </c>
      <c r="BI81">
        <v>9.8070000000000004E-2</v>
      </c>
      <c r="BJ81">
        <v>8.1039E-2</v>
      </c>
      <c r="BK81">
        <v>9.2047000000000004E-2</v>
      </c>
      <c r="BL81">
        <v>8.3359000000000003E-2</v>
      </c>
      <c r="BM81">
        <v>6.8651000000000004E-2</v>
      </c>
      <c r="BN81">
        <v>6.2962000000000004E-2</v>
      </c>
      <c r="BO81">
        <v>0.16270999999999999</v>
      </c>
      <c r="BP81">
        <v>0.16647999999999999</v>
      </c>
      <c r="BQ81">
        <v>8.3785999999999999E-2</v>
      </c>
      <c r="BR81">
        <v>0.10187</v>
      </c>
      <c r="BS81">
        <v>8.5304000000000005E-2</v>
      </c>
      <c r="BT81">
        <v>0.11762</v>
      </c>
      <c r="BU81">
        <v>0.1105</v>
      </c>
      <c r="BV81">
        <v>0.12125</v>
      </c>
      <c r="BW81">
        <v>6.4162999999999998E-2</v>
      </c>
      <c r="BX81">
        <v>5.4030000000000002E-2</v>
      </c>
      <c r="BY81">
        <v>9.3075000000000005E-2</v>
      </c>
    </row>
    <row r="82" spans="2:77" x14ac:dyDescent="0.25">
      <c r="B82" t="s">
        <v>3</v>
      </c>
      <c r="C82">
        <v>0.10832</v>
      </c>
      <c r="D82">
        <v>0.1421</v>
      </c>
      <c r="E82">
        <v>0.1421</v>
      </c>
      <c r="F82">
        <v>6.2296999999999998E-2</v>
      </c>
      <c r="G82">
        <v>0.11153</v>
      </c>
      <c r="H82">
        <v>6.0965999999999999E-2</v>
      </c>
      <c r="I82">
        <v>0.15672</v>
      </c>
      <c r="J82">
        <v>4.0923000000000001E-2</v>
      </c>
      <c r="K82">
        <v>4.0923000000000001E-2</v>
      </c>
      <c r="L82">
        <v>4.2300999999999998E-2</v>
      </c>
      <c r="M82">
        <v>4.2300999999999998E-2</v>
      </c>
      <c r="N82">
        <v>2.8468E-2</v>
      </c>
      <c r="O82">
        <v>2.8468E-2</v>
      </c>
      <c r="P82">
        <v>0.15597</v>
      </c>
      <c r="Q82">
        <v>0.14105000000000001</v>
      </c>
      <c r="R82">
        <v>0.15526999999999999</v>
      </c>
      <c r="S82">
        <v>9.6285999999999997E-2</v>
      </c>
      <c r="T82">
        <v>0.16372999999999999</v>
      </c>
      <c r="U82">
        <v>0.10925</v>
      </c>
      <c r="V82">
        <v>0.14729999999999999</v>
      </c>
      <c r="W82">
        <v>0.12847</v>
      </c>
      <c r="X82">
        <v>6.1580999999999997E-2</v>
      </c>
      <c r="Y82">
        <v>5.6564000000000003E-2</v>
      </c>
      <c r="Z82">
        <v>6.0932E-2</v>
      </c>
      <c r="AA82">
        <v>7.8787999999999997E-2</v>
      </c>
      <c r="AB82">
        <v>0.11613999999999999</v>
      </c>
      <c r="AC82">
        <v>0.16111</v>
      </c>
      <c r="AD82">
        <v>4.3423000000000003E-2</v>
      </c>
      <c r="AE82">
        <v>0.17762</v>
      </c>
      <c r="AF82">
        <v>0.14107</v>
      </c>
      <c r="AG82">
        <v>8.9809E-2</v>
      </c>
      <c r="AH82">
        <v>9.3024999999999997E-2</v>
      </c>
      <c r="AI82">
        <v>7.2575000000000001E-2</v>
      </c>
      <c r="AJ82">
        <v>0.15428</v>
      </c>
      <c r="AK82">
        <v>0.14559</v>
      </c>
      <c r="AL82">
        <v>0.12778999999999999</v>
      </c>
      <c r="AM82">
        <v>7.3402999999999996E-2</v>
      </c>
      <c r="AN82">
        <v>0.13805000000000001</v>
      </c>
      <c r="AO82">
        <v>0.10826</v>
      </c>
      <c r="AP82">
        <v>0.19888</v>
      </c>
      <c r="AQ82">
        <v>0.15343999999999999</v>
      </c>
      <c r="AR82">
        <v>0.15343999999999999</v>
      </c>
      <c r="AS82">
        <v>5.5289999999999999E-2</v>
      </c>
      <c r="AT82">
        <v>0.11373</v>
      </c>
      <c r="AU82">
        <v>0.10014000000000001</v>
      </c>
      <c r="AV82">
        <v>9.7464999999999996E-2</v>
      </c>
      <c r="AW82">
        <v>0.12717999999999999</v>
      </c>
      <c r="AX82">
        <v>7.8978999999999994E-2</v>
      </c>
      <c r="AY82">
        <v>8.1049999999999997E-2</v>
      </c>
      <c r="AZ82">
        <v>0.11423</v>
      </c>
      <c r="BA82">
        <v>0.12937000000000001</v>
      </c>
      <c r="BB82">
        <v>0.12937000000000001</v>
      </c>
      <c r="BC82">
        <v>0.12937000000000001</v>
      </c>
      <c r="BD82">
        <v>5.8277000000000002E-2</v>
      </c>
      <c r="BE82">
        <v>8.5121000000000002E-2</v>
      </c>
      <c r="BF82">
        <v>7.1947999999999998E-2</v>
      </c>
      <c r="BG82">
        <v>5.9244999999999999E-2</v>
      </c>
      <c r="BH82">
        <v>7.2354000000000002E-2</v>
      </c>
      <c r="BI82">
        <v>0.10322000000000001</v>
      </c>
      <c r="BJ82">
        <v>0.1016</v>
      </c>
      <c r="BK82">
        <v>9.1951000000000005E-2</v>
      </c>
      <c r="BL82">
        <v>8.7915999999999994E-2</v>
      </c>
      <c r="BM82">
        <v>9.2218999999999995E-2</v>
      </c>
      <c r="BN82">
        <v>0.12107999999999999</v>
      </c>
      <c r="BO82">
        <v>4.3382999999999998E-2</v>
      </c>
      <c r="BP82">
        <v>4.5379999999999997E-2</v>
      </c>
      <c r="BQ82">
        <v>7.0508000000000001E-2</v>
      </c>
      <c r="BR82">
        <v>3.2383000000000002E-2</v>
      </c>
      <c r="BS82">
        <v>6.1328000000000001E-2</v>
      </c>
      <c r="BT82">
        <v>3.6990000000000002E-2</v>
      </c>
      <c r="BU82">
        <v>9.6873000000000001E-2</v>
      </c>
      <c r="BV82">
        <v>3.6267000000000001E-2</v>
      </c>
      <c r="BW82">
        <v>3.0151000000000001E-2</v>
      </c>
      <c r="BX82">
        <v>3.8286000000000001E-2</v>
      </c>
      <c r="BY82">
        <v>4.1664E-2</v>
      </c>
    </row>
    <row r="83" spans="2:77" x14ac:dyDescent="0.25">
      <c r="B83" t="s">
        <v>2</v>
      </c>
      <c r="C83">
        <v>4.6567999999999998E-2</v>
      </c>
      <c r="D83">
        <v>8.2891000000000006E-2</v>
      </c>
      <c r="E83">
        <v>8.2891000000000006E-2</v>
      </c>
      <c r="F83">
        <v>4.1488999999999998E-2</v>
      </c>
      <c r="G83">
        <v>9.5714999999999995E-2</v>
      </c>
      <c r="H83">
        <v>7.9507999999999995E-2</v>
      </c>
      <c r="I83">
        <v>0.10453</v>
      </c>
      <c r="J83">
        <v>4.2120999999999999E-2</v>
      </c>
      <c r="K83">
        <v>4.2120999999999999E-2</v>
      </c>
      <c r="L83">
        <v>3.8373999999999998E-2</v>
      </c>
      <c r="M83">
        <v>3.8373999999999998E-2</v>
      </c>
      <c r="N83">
        <v>1.8633E-2</v>
      </c>
      <c r="O83">
        <v>1.8633E-2</v>
      </c>
      <c r="P83">
        <v>0.11428000000000001</v>
      </c>
      <c r="Q83">
        <v>0.12705</v>
      </c>
      <c r="R83">
        <v>0.10367999999999999</v>
      </c>
      <c r="S83">
        <v>7.6868000000000006E-2</v>
      </c>
      <c r="T83">
        <v>0.12415</v>
      </c>
      <c r="U83">
        <v>8.9837E-2</v>
      </c>
      <c r="V83">
        <v>0.12545999999999999</v>
      </c>
      <c r="W83">
        <v>8.1784999999999997E-2</v>
      </c>
      <c r="X83">
        <v>6.2838000000000005E-2</v>
      </c>
      <c r="Y83">
        <v>5.7837E-2</v>
      </c>
      <c r="Z83">
        <v>2.5214E-2</v>
      </c>
      <c r="AA83">
        <v>7.4479000000000004E-2</v>
      </c>
      <c r="AB83">
        <v>0.10111000000000001</v>
      </c>
      <c r="AC83">
        <v>0.10002</v>
      </c>
      <c r="AD83">
        <v>8.0336000000000005E-2</v>
      </c>
      <c r="AE83">
        <v>0.10455</v>
      </c>
      <c r="AF83">
        <v>5.2525000000000002E-2</v>
      </c>
      <c r="AG83">
        <v>9.4559000000000004E-2</v>
      </c>
      <c r="AH83">
        <v>9.0371999999999994E-2</v>
      </c>
      <c r="AI83">
        <v>8.6322999999999997E-2</v>
      </c>
      <c r="AJ83">
        <v>6.6642000000000007E-2</v>
      </c>
      <c r="AK83">
        <v>8.2932000000000006E-2</v>
      </c>
      <c r="AL83">
        <v>7.8159000000000006E-2</v>
      </c>
      <c r="AM83">
        <v>8.0587000000000006E-2</v>
      </c>
      <c r="AN83">
        <v>8.1384999999999999E-2</v>
      </c>
      <c r="AO83">
        <v>6.8334000000000006E-2</v>
      </c>
      <c r="AP83">
        <v>6.5523999999999999E-2</v>
      </c>
      <c r="AQ83">
        <v>0.1225</v>
      </c>
      <c r="AR83">
        <v>0.1225</v>
      </c>
      <c r="AS83">
        <v>8.3960000000000007E-2</v>
      </c>
      <c r="AT83">
        <v>8.0277000000000001E-2</v>
      </c>
      <c r="AU83">
        <v>7.8604999999999994E-2</v>
      </c>
      <c r="AV83">
        <v>7.7851000000000004E-2</v>
      </c>
      <c r="AW83">
        <v>0.10446</v>
      </c>
      <c r="AX83">
        <v>8.8724999999999998E-2</v>
      </c>
      <c r="AY83">
        <v>8.2670999999999994E-2</v>
      </c>
      <c r="AZ83">
        <v>7.4065000000000006E-2</v>
      </c>
      <c r="BA83">
        <v>0.19628000000000001</v>
      </c>
      <c r="BB83">
        <v>0.19628000000000001</v>
      </c>
      <c r="BC83">
        <v>0.19628000000000001</v>
      </c>
      <c r="BD83">
        <v>9.1191999999999995E-2</v>
      </c>
      <c r="BE83">
        <v>0.10199999999999999</v>
      </c>
      <c r="BF83">
        <v>9.2049000000000006E-2</v>
      </c>
      <c r="BG83">
        <v>2.6268E-2</v>
      </c>
      <c r="BH83">
        <v>6.6436999999999996E-2</v>
      </c>
      <c r="BI83">
        <v>0.10048</v>
      </c>
      <c r="BJ83">
        <v>0.10817</v>
      </c>
      <c r="BK83">
        <v>9.9418999999999993E-2</v>
      </c>
      <c r="BL83">
        <v>0.13206999999999999</v>
      </c>
      <c r="BM83">
        <v>7.7612E-2</v>
      </c>
      <c r="BN83">
        <v>0.10483000000000001</v>
      </c>
      <c r="BO83">
        <v>4.0046999999999999E-2</v>
      </c>
      <c r="BP83">
        <v>5.6168000000000003E-2</v>
      </c>
      <c r="BQ83">
        <v>6.4190999999999998E-2</v>
      </c>
      <c r="BR83">
        <v>4.5076999999999999E-2</v>
      </c>
      <c r="BS83">
        <v>7.5659000000000004E-2</v>
      </c>
      <c r="BT83">
        <v>0.11332</v>
      </c>
      <c r="BU83">
        <v>8.3640000000000006E-2</v>
      </c>
      <c r="BV83">
        <v>5.7209000000000003E-2</v>
      </c>
      <c r="BW83">
        <v>0.10797</v>
      </c>
      <c r="BX83">
        <v>7.3495000000000005E-2</v>
      </c>
      <c r="BY83">
        <v>6.6369999999999998E-2</v>
      </c>
    </row>
    <row r="84" spans="2:77" x14ac:dyDescent="0.25">
      <c r="B84" t="s">
        <v>0</v>
      </c>
      <c r="C84">
        <v>4.5760000000000002E-2</v>
      </c>
      <c r="D84">
        <v>9.0029999999999999E-2</v>
      </c>
      <c r="E84">
        <v>9.0029999999999999E-2</v>
      </c>
      <c r="F84">
        <v>3.7366000000000003E-2</v>
      </c>
      <c r="G84">
        <v>8.5278000000000007E-2</v>
      </c>
      <c r="H84">
        <v>0.13583999999999999</v>
      </c>
      <c r="I84">
        <v>0.10117</v>
      </c>
      <c r="J84">
        <v>0.20895</v>
      </c>
      <c r="K84">
        <v>0.20895</v>
      </c>
      <c r="L84">
        <v>6.6297999999999996E-2</v>
      </c>
      <c r="M84">
        <v>6.6297999999999996E-2</v>
      </c>
      <c r="N84">
        <v>2.3917000000000001E-2</v>
      </c>
      <c r="O84">
        <v>2.3917000000000001E-2</v>
      </c>
      <c r="P84">
        <v>7.5199000000000002E-2</v>
      </c>
      <c r="Q84">
        <v>9.0764999999999998E-2</v>
      </c>
      <c r="R84">
        <v>7.2021000000000002E-2</v>
      </c>
      <c r="S84">
        <v>0.13294</v>
      </c>
      <c r="T84">
        <v>0.13014999999999999</v>
      </c>
      <c r="U84">
        <v>0.11218</v>
      </c>
      <c r="V84">
        <v>0.11587</v>
      </c>
      <c r="W84">
        <v>0.11124000000000001</v>
      </c>
      <c r="X84">
        <v>0.11088000000000001</v>
      </c>
      <c r="Y84">
        <v>8.8779999999999998E-2</v>
      </c>
      <c r="Z84">
        <v>0.10016</v>
      </c>
      <c r="AA84">
        <v>0.12275999999999999</v>
      </c>
      <c r="AB84">
        <v>9.06E-2</v>
      </c>
      <c r="AC84">
        <v>0.14318</v>
      </c>
      <c r="AD84">
        <v>0.24601000000000001</v>
      </c>
      <c r="AE84">
        <v>5.4404000000000001E-2</v>
      </c>
      <c r="AF84">
        <v>0.1201</v>
      </c>
      <c r="AG84">
        <v>0.13358999999999999</v>
      </c>
      <c r="AH84">
        <v>0.12887999999999999</v>
      </c>
      <c r="AI84">
        <v>9.1718999999999995E-2</v>
      </c>
      <c r="AJ84">
        <v>0.13682</v>
      </c>
      <c r="AK84">
        <v>5.4177000000000003E-2</v>
      </c>
      <c r="AL84">
        <v>7.3765999999999998E-2</v>
      </c>
      <c r="AM84">
        <v>0.10746</v>
      </c>
      <c r="AN84">
        <v>0.13244</v>
      </c>
      <c r="AO84">
        <v>9.4626000000000002E-2</v>
      </c>
      <c r="AP84">
        <v>9.7642999999999994E-2</v>
      </c>
      <c r="AQ84">
        <v>0.12225</v>
      </c>
      <c r="AR84">
        <v>0.12225</v>
      </c>
      <c r="AS84">
        <v>0.12232</v>
      </c>
      <c r="AT84">
        <v>0.1002</v>
      </c>
      <c r="AU84">
        <v>9.1441999999999996E-2</v>
      </c>
      <c r="AV84">
        <v>8.2659999999999997E-2</v>
      </c>
      <c r="AW84">
        <v>8.9618000000000003E-2</v>
      </c>
      <c r="AX84">
        <v>8.3920999999999996E-2</v>
      </c>
      <c r="AY84">
        <v>0.11408</v>
      </c>
      <c r="AZ84">
        <v>9.2428999999999997E-2</v>
      </c>
      <c r="BA84">
        <v>0.11551</v>
      </c>
      <c r="BB84">
        <v>0.11551</v>
      </c>
      <c r="BC84">
        <v>0.11551</v>
      </c>
      <c r="BD84">
        <v>0.14929000000000001</v>
      </c>
      <c r="BE84">
        <v>0.13871</v>
      </c>
      <c r="BF84">
        <v>0.13750000000000001</v>
      </c>
      <c r="BG84">
        <v>0.16916999999999999</v>
      </c>
      <c r="BH84">
        <v>7.8704999999999997E-2</v>
      </c>
      <c r="BI84">
        <v>0.18443999999999999</v>
      </c>
      <c r="BJ84">
        <v>0.13738</v>
      </c>
      <c r="BK84">
        <v>0.11937</v>
      </c>
      <c r="BL84">
        <v>0.1406</v>
      </c>
      <c r="BM84">
        <v>0.16742000000000001</v>
      </c>
      <c r="BN84">
        <v>0.19978000000000001</v>
      </c>
      <c r="BO84">
        <v>0.11028</v>
      </c>
      <c r="BP84">
        <v>6.2472E-2</v>
      </c>
      <c r="BQ84">
        <v>8.6434999999999998E-2</v>
      </c>
      <c r="BR84">
        <v>0.115</v>
      </c>
      <c r="BS84">
        <v>0.14338000000000001</v>
      </c>
      <c r="BT84">
        <v>0.13541</v>
      </c>
      <c r="BU84">
        <v>0.14560999999999999</v>
      </c>
      <c r="BV84">
        <v>0.14063000000000001</v>
      </c>
      <c r="BW84">
        <v>0.18781999999999999</v>
      </c>
      <c r="BX84">
        <v>6.9933999999999996E-2</v>
      </c>
      <c r="BY84">
        <v>0.1235</v>
      </c>
    </row>
    <row r="85" spans="2:77" x14ac:dyDescent="0.25">
      <c r="B85" t="s">
        <v>0</v>
      </c>
      <c r="C85">
        <v>8.4686999999999998E-2</v>
      </c>
      <c r="D85">
        <v>6.3092999999999996E-2</v>
      </c>
      <c r="E85">
        <v>6.3092999999999996E-2</v>
      </c>
      <c r="F85">
        <v>9.7050999999999998E-2</v>
      </c>
      <c r="G85">
        <v>5.3452E-2</v>
      </c>
      <c r="H85">
        <v>0.11563</v>
      </c>
      <c r="I85">
        <v>5.0054000000000001E-2</v>
      </c>
      <c r="J85">
        <v>3.9496999999999997E-2</v>
      </c>
      <c r="K85">
        <v>3.9496999999999997E-2</v>
      </c>
      <c r="L85">
        <v>8.1475000000000006E-2</v>
      </c>
      <c r="M85">
        <v>8.1475000000000006E-2</v>
      </c>
      <c r="N85">
        <v>3.746E-2</v>
      </c>
      <c r="O85">
        <v>3.746E-2</v>
      </c>
      <c r="P85">
        <v>0.10229000000000001</v>
      </c>
      <c r="Q85">
        <v>7.2813000000000003E-2</v>
      </c>
      <c r="R85">
        <v>7.1873000000000006E-2</v>
      </c>
      <c r="S85">
        <v>7.1244000000000002E-2</v>
      </c>
      <c r="T85">
        <v>6.4986000000000002E-2</v>
      </c>
      <c r="U85">
        <v>8.7330000000000005E-2</v>
      </c>
      <c r="V85">
        <v>7.2194999999999995E-2</v>
      </c>
      <c r="W85">
        <v>4.7750000000000001E-2</v>
      </c>
      <c r="X85">
        <v>3.3253999999999999E-2</v>
      </c>
      <c r="Y85">
        <v>7.6395000000000005E-2</v>
      </c>
      <c r="Z85">
        <v>5.8620999999999999E-2</v>
      </c>
      <c r="AA85">
        <v>9.3188999999999994E-2</v>
      </c>
      <c r="AB85">
        <v>6.1561999999999999E-2</v>
      </c>
      <c r="AC85">
        <v>4.1626000000000003E-2</v>
      </c>
      <c r="AD85">
        <v>8.7609999999999993E-2</v>
      </c>
      <c r="AE85">
        <v>0.13858999999999999</v>
      </c>
      <c r="AF85">
        <v>8.9715000000000003E-2</v>
      </c>
      <c r="AG85">
        <v>0.11133999999999999</v>
      </c>
      <c r="AH85">
        <v>0.10664</v>
      </c>
      <c r="AI85">
        <v>0.12767000000000001</v>
      </c>
      <c r="AJ85">
        <v>4.9113999999999998E-2</v>
      </c>
      <c r="AK85">
        <v>7.5786999999999993E-2</v>
      </c>
      <c r="AL85">
        <v>7.3564000000000004E-2</v>
      </c>
      <c r="AM85">
        <v>6.4094999999999999E-2</v>
      </c>
      <c r="AN85">
        <v>5.4769999999999999E-2</v>
      </c>
      <c r="AO85">
        <v>0.10166</v>
      </c>
      <c r="AP85">
        <v>4.3813999999999999E-2</v>
      </c>
      <c r="AQ85">
        <v>7.6656000000000002E-2</v>
      </c>
      <c r="AR85">
        <v>7.6656000000000002E-2</v>
      </c>
      <c r="AS85">
        <v>5.1969000000000001E-2</v>
      </c>
      <c r="AT85">
        <v>4.8688000000000002E-2</v>
      </c>
      <c r="AU85">
        <v>9.1641E-2</v>
      </c>
      <c r="AV85">
        <v>6.0032000000000002E-2</v>
      </c>
      <c r="AW85">
        <v>5.8417999999999998E-2</v>
      </c>
      <c r="AX85">
        <v>5.9778999999999999E-2</v>
      </c>
      <c r="AY85">
        <v>8.1892000000000006E-2</v>
      </c>
      <c r="AZ85">
        <v>4.9209999999999997E-2</v>
      </c>
      <c r="BA85">
        <v>7.3803999999999995E-2</v>
      </c>
      <c r="BB85">
        <v>7.3803999999999995E-2</v>
      </c>
      <c r="BC85">
        <v>7.3803999999999995E-2</v>
      </c>
      <c r="BD85">
        <v>7.8114000000000003E-2</v>
      </c>
      <c r="BE85">
        <v>7.1447999999999998E-2</v>
      </c>
      <c r="BF85">
        <v>0.10861999999999999</v>
      </c>
      <c r="BG85">
        <v>8.2617999999999997E-2</v>
      </c>
      <c r="BH85">
        <v>0.11352</v>
      </c>
      <c r="BI85">
        <v>0.10755000000000001</v>
      </c>
      <c r="BJ85">
        <v>9.2240000000000003E-2</v>
      </c>
      <c r="BK85">
        <v>0.11953999999999999</v>
      </c>
      <c r="BL85">
        <v>0.11806999999999999</v>
      </c>
      <c r="BM85">
        <v>9.0396000000000004E-2</v>
      </c>
      <c r="BN85">
        <v>9.4502000000000003E-2</v>
      </c>
      <c r="BO85">
        <v>7.0208000000000007E-2</v>
      </c>
      <c r="BP85">
        <v>8.0296999999999993E-2</v>
      </c>
      <c r="BQ85">
        <v>5.2406000000000001E-2</v>
      </c>
      <c r="BR85">
        <v>8.9818999999999996E-2</v>
      </c>
      <c r="BS85">
        <v>8.3777000000000004E-2</v>
      </c>
      <c r="BT85">
        <v>5.9595000000000002E-2</v>
      </c>
      <c r="BU85">
        <v>6.8291000000000004E-2</v>
      </c>
      <c r="BV85">
        <v>5.9762999999999997E-2</v>
      </c>
      <c r="BW85">
        <v>4.9707000000000001E-2</v>
      </c>
      <c r="BX85">
        <v>3.8036E-2</v>
      </c>
      <c r="BY85">
        <v>4.0516000000000003E-2</v>
      </c>
    </row>
    <row r="86" spans="2:77" x14ac:dyDescent="0.25">
      <c r="B86" t="s">
        <v>3</v>
      </c>
      <c r="C86">
        <v>0.24718999999999999</v>
      </c>
      <c r="D86">
        <v>0.10716000000000001</v>
      </c>
      <c r="E86">
        <v>0.10716000000000001</v>
      </c>
      <c r="F86">
        <v>0.21224000000000001</v>
      </c>
      <c r="G86">
        <v>5.9098999999999999E-2</v>
      </c>
      <c r="H86">
        <v>0.16300000000000001</v>
      </c>
      <c r="I86">
        <v>0.15393000000000001</v>
      </c>
      <c r="J86">
        <v>0.10226</v>
      </c>
      <c r="K86">
        <v>0.10226</v>
      </c>
      <c r="L86">
        <v>0.12540999999999999</v>
      </c>
      <c r="M86">
        <v>0.12540999999999999</v>
      </c>
      <c r="N86">
        <v>7.7036999999999994E-2</v>
      </c>
      <c r="O86">
        <v>7.7036999999999994E-2</v>
      </c>
      <c r="P86">
        <v>0.19608</v>
      </c>
      <c r="Q86">
        <v>0.21890999999999999</v>
      </c>
      <c r="R86">
        <v>0.13378999999999999</v>
      </c>
      <c r="S86">
        <v>0.22570999999999999</v>
      </c>
      <c r="T86">
        <v>0.17549000000000001</v>
      </c>
      <c r="U86">
        <v>0.12490999999999999</v>
      </c>
      <c r="V86">
        <v>0.14208000000000001</v>
      </c>
      <c r="W86">
        <v>0.22198000000000001</v>
      </c>
      <c r="X86">
        <v>6.3810000000000006E-2</v>
      </c>
      <c r="Y86">
        <v>0.11123</v>
      </c>
      <c r="Z86">
        <v>0.10972</v>
      </c>
      <c r="AA86">
        <v>0.19602</v>
      </c>
      <c r="AB86">
        <v>8.8047E-2</v>
      </c>
      <c r="AC86">
        <v>9.9028000000000005E-2</v>
      </c>
      <c r="AD86">
        <v>9.9322999999999995E-2</v>
      </c>
      <c r="AE86">
        <v>0.19539000000000001</v>
      </c>
      <c r="AF86">
        <v>0.12307</v>
      </c>
      <c r="AG86">
        <v>0.15536</v>
      </c>
      <c r="AH86">
        <v>0.11884</v>
      </c>
      <c r="AI86">
        <v>0.13431000000000001</v>
      </c>
      <c r="AJ86">
        <v>0.18512000000000001</v>
      </c>
      <c r="AK86">
        <v>9.4828999999999997E-2</v>
      </c>
      <c r="AL86">
        <v>9.6359E-2</v>
      </c>
      <c r="AM86">
        <v>0.10559</v>
      </c>
      <c r="AN86">
        <v>8.9260000000000006E-2</v>
      </c>
      <c r="AO86">
        <v>5.1017E-2</v>
      </c>
      <c r="AP86">
        <v>5.0407E-2</v>
      </c>
      <c r="AQ86">
        <v>0.12962000000000001</v>
      </c>
      <c r="AR86">
        <v>0.12962000000000001</v>
      </c>
      <c r="AS86">
        <v>7.7378000000000002E-2</v>
      </c>
      <c r="AT86">
        <v>9.5769999999999994E-2</v>
      </c>
      <c r="AU86">
        <v>9.7119999999999998E-2</v>
      </c>
      <c r="AV86">
        <v>9.2300999999999994E-2</v>
      </c>
      <c r="AW86">
        <v>0.10791000000000001</v>
      </c>
      <c r="AX86">
        <v>0.11801</v>
      </c>
      <c r="AY86">
        <v>0.14416999999999999</v>
      </c>
      <c r="AZ86">
        <v>6.4865999999999993E-2</v>
      </c>
      <c r="BA86">
        <v>4.2833000000000003E-2</v>
      </c>
      <c r="BB86">
        <v>4.2833000000000003E-2</v>
      </c>
      <c r="BC86">
        <v>4.2833000000000003E-2</v>
      </c>
      <c r="BD86">
        <v>4.6276999999999999E-2</v>
      </c>
      <c r="BE86">
        <v>0.11567</v>
      </c>
      <c r="BF86">
        <v>7.4848999999999999E-2</v>
      </c>
      <c r="BG86">
        <v>7.3882000000000003E-2</v>
      </c>
      <c r="BH86">
        <v>0.13175999999999999</v>
      </c>
      <c r="BI86">
        <v>0.12912999999999999</v>
      </c>
      <c r="BJ86">
        <v>0.11086</v>
      </c>
      <c r="BK86">
        <v>0.10983</v>
      </c>
      <c r="BL86">
        <v>0.10347000000000001</v>
      </c>
      <c r="BM86">
        <v>0.15289</v>
      </c>
      <c r="BN86">
        <v>9.8122000000000001E-2</v>
      </c>
      <c r="BO86">
        <v>0.18285999999999999</v>
      </c>
      <c r="BP86">
        <v>0.25053999999999998</v>
      </c>
      <c r="BQ86">
        <v>8.0838999999999994E-2</v>
      </c>
      <c r="BR86">
        <v>0.12803</v>
      </c>
      <c r="BS86">
        <v>0.1542</v>
      </c>
      <c r="BT86">
        <v>0.14707999999999999</v>
      </c>
      <c r="BU86">
        <v>7.2668999999999997E-2</v>
      </c>
      <c r="BV86">
        <v>0.20269000000000001</v>
      </c>
      <c r="BW86">
        <v>0.16481999999999999</v>
      </c>
      <c r="BX86">
        <v>1.6371E-2</v>
      </c>
      <c r="BY86">
        <v>0.15801000000000001</v>
      </c>
    </row>
    <row r="87" spans="2:77" x14ac:dyDescent="0.25">
      <c r="B87" t="s">
        <v>4</v>
      </c>
      <c r="C87">
        <v>7.3818999999999996E-2</v>
      </c>
      <c r="D87">
        <v>3.5012000000000001E-2</v>
      </c>
      <c r="E87">
        <v>3.5012000000000001E-2</v>
      </c>
      <c r="F87">
        <v>4.4499999999999998E-2</v>
      </c>
      <c r="G87">
        <v>1.5407000000000001E-2</v>
      </c>
      <c r="H87">
        <v>0.10156999999999999</v>
      </c>
      <c r="I87">
        <v>2.8032999999999999E-2</v>
      </c>
      <c r="J87">
        <v>3.5699000000000002E-2</v>
      </c>
      <c r="K87">
        <v>3.5699000000000002E-2</v>
      </c>
      <c r="L87">
        <v>9.0184E-2</v>
      </c>
      <c r="M87">
        <v>9.0184E-2</v>
      </c>
      <c r="N87">
        <v>4.1579999999999999E-2</v>
      </c>
      <c r="O87">
        <v>4.1579999999999999E-2</v>
      </c>
      <c r="P87">
        <v>3.5512000000000002E-2</v>
      </c>
      <c r="Q87">
        <v>3.024E-2</v>
      </c>
      <c r="R87">
        <v>4.1439999999999998E-2</v>
      </c>
      <c r="S87">
        <v>4.5782000000000003E-2</v>
      </c>
      <c r="T87">
        <v>1.83E-2</v>
      </c>
      <c r="U87">
        <v>8.5789000000000004E-2</v>
      </c>
      <c r="V87">
        <v>2.6688E-2</v>
      </c>
      <c r="W87">
        <v>5.5404000000000002E-2</v>
      </c>
      <c r="X87">
        <v>2.7733000000000001E-2</v>
      </c>
      <c r="Y87">
        <v>6.5856999999999999E-2</v>
      </c>
      <c r="Z87">
        <v>3.4886E-2</v>
      </c>
      <c r="AA87">
        <v>4.2729000000000003E-2</v>
      </c>
      <c r="AB87">
        <v>6.0596999999999998E-2</v>
      </c>
      <c r="AC87">
        <v>2.6075999999999998E-2</v>
      </c>
      <c r="AD87">
        <v>6.2435999999999998E-2</v>
      </c>
      <c r="AE87">
        <v>4.6607000000000003E-2</v>
      </c>
      <c r="AF87">
        <v>2.4534E-2</v>
      </c>
      <c r="AG87">
        <v>7.8741000000000005E-2</v>
      </c>
      <c r="AH87">
        <v>6.9529999999999995E-2</v>
      </c>
      <c r="AI87">
        <v>9.4369999999999996E-2</v>
      </c>
      <c r="AJ87">
        <v>3.7053000000000003E-2</v>
      </c>
      <c r="AK87">
        <v>3.8547999999999999E-2</v>
      </c>
      <c r="AL87">
        <v>3.0210999999999998E-2</v>
      </c>
      <c r="AM87">
        <v>4.9370999999999998E-2</v>
      </c>
      <c r="AN87">
        <v>5.7605000000000003E-2</v>
      </c>
      <c r="AO87">
        <v>4.6977999999999999E-2</v>
      </c>
      <c r="AP87">
        <v>2.9607999999999999E-2</v>
      </c>
      <c r="AQ87">
        <v>2.3733000000000001E-2</v>
      </c>
      <c r="AR87">
        <v>2.3733000000000001E-2</v>
      </c>
      <c r="AS87">
        <v>3.5545E-2</v>
      </c>
      <c r="AT87">
        <v>5.0694999999999997E-2</v>
      </c>
      <c r="AU87">
        <v>4.7980000000000002E-2</v>
      </c>
      <c r="AV87">
        <v>5.4398000000000002E-2</v>
      </c>
      <c r="AW87">
        <v>4.7101999999999998E-2</v>
      </c>
      <c r="AX87">
        <v>4.3934000000000001E-2</v>
      </c>
      <c r="AY87">
        <v>5.7457000000000001E-2</v>
      </c>
      <c r="AZ87">
        <v>4.2470000000000001E-2</v>
      </c>
      <c r="BA87">
        <v>4.8903000000000002E-2</v>
      </c>
      <c r="BB87">
        <v>4.8903000000000002E-2</v>
      </c>
      <c r="BC87">
        <v>4.8903000000000002E-2</v>
      </c>
      <c r="BD87">
        <v>0.10953</v>
      </c>
      <c r="BE87">
        <v>5.4709000000000001E-2</v>
      </c>
      <c r="BF87">
        <v>5.9709999999999999E-2</v>
      </c>
      <c r="BG87">
        <v>3.0565999999999999E-2</v>
      </c>
      <c r="BH87">
        <v>7.1441000000000004E-2</v>
      </c>
      <c r="BI87">
        <v>4.8573999999999999E-2</v>
      </c>
      <c r="BJ87">
        <v>6.1145999999999999E-2</v>
      </c>
      <c r="BK87">
        <v>7.5022000000000005E-2</v>
      </c>
      <c r="BL87">
        <v>6.8070000000000006E-2</v>
      </c>
      <c r="BM87">
        <v>6.7893999999999996E-2</v>
      </c>
      <c r="BN87">
        <v>6.6253000000000006E-2</v>
      </c>
      <c r="BO87">
        <v>4.5811999999999999E-2</v>
      </c>
      <c r="BP87">
        <v>5.5330999999999998E-2</v>
      </c>
      <c r="BQ87">
        <v>6.3660999999999995E-2</v>
      </c>
      <c r="BR87">
        <v>7.1332999999999994E-2</v>
      </c>
      <c r="BS87">
        <v>8.1248000000000001E-2</v>
      </c>
      <c r="BT87">
        <v>6.2514E-2</v>
      </c>
      <c r="BU87">
        <v>6.9518999999999997E-2</v>
      </c>
      <c r="BV87">
        <v>7.1152999999999994E-2</v>
      </c>
      <c r="BW87">
        <v>6.3745999999999997E-2</v>
      </c>
      <c r="BX87">
        <v>3.9946000000000002E-2</v>
      </c>
      <c r="BY87">
        <v>4.9769000000000001E-2</v>
      </c>
    </row>
    <row r="88" spans="2:77" x14ac:dyDescent="0.25">
      <c r="B88" t="s">
        <v>5</v>
      </c>
      <c r="C88">
        <v>6.8797999999999998E-2</v>
      </c>
      <c r="D88">
        <v>2.6825000000000002E-2</v>
      </c>
      <c r="E88">
        <v>2.6825000000000002E-2</v>
      </c>
      <c r="F88">
        <v>4.1780999999999999E-2</v>
      </c>
      <c r="G88">
        <v>3.2550999999999997E-2</v>
      </c>
      <c r="H88">
        <v>5.1699000000000002E-2</v>
      </c>
      <c r="I88">
        <v>3.0117000000000001E-2</v>
      </c>
      <c r="J88">
        <v>4.1216999999999997E-2</v>
      </c>
      <c r="K88">
        <v>4.1216999999999997E-2</v>
      </c>
      <c r="L88">
        <v>9.7405000000000005E-2</v>
      </c>
      <c r="M88">
        <v>9.7405000000000005E-2</v>
      </c>
      <c r="N88">
        <v>5.7865E-2</v>
      </c>
      <c r="O88">
        <v>5.7865E-2</v>
      </c>
      <c r="P88">
        <v>4.2555999999999997E-2</v>
      </c>
      <c r="Q88">
        <v>8.2727999999999996E-2</v>
      </c>
      <c r="R88">
        <v>9.7461999999999993E-2</v>
      </c>
      <c r="S88">
        <v>6.2793000000000002E-2</v>
      </c>
      <c r="T88">
        <v>6.1596999999999999E-2</v>
      </c>
      <c r="U88">
        <v>8.0523999999999998E-2</v>
      </c>
      <c r="V88">
        <v>8.4599999999999995E-2</v>
      </c>
      <c r="W88">
        <v>4.7923E-2</v>
      </c>
      <c r="X88">
        <v>5.7327999999999997E-2</v>
      </c>
      <c r="Y88">
        <v>7.3775999999999994E-2</v>
      </c>
      <c r="Z88">
        <v>3.5276000000000002E-2</v>
      </c>
      <c r="AA88">
        <v>3.0692000000000001E-2</v>
      </c>
      <c r="AB88">
        <v>9.7092999999999999E-2</v>
      </c>
      <c r="AC88">
        <v>8.9121000000000006E-2</v>
      </c>
      <c r="AD88">
        <v>4.9750999999999997E-2</v>
      </c>
      <c r="AE88">
        <v>2.6010999999999999E-2</v>
      </c>
      <c r="AF88">
        <v>1.3384E-2</v>
      </c>
      <c r="AG88">
        <v>5.5403000000000001E-2</v>
      </c>
      <c r="AH88">
        <v>6.1525000000000003E-2</v>
      </c>
      <c r="AI88">
        <v>6.0505999999999997E-2</v>
      </c>
      <c r="AJ88">
        <v>3.3764000000000002E-2</v>
      </c>
      <c r="AK88">
        <v>5.0874999999999997E-2</v>
      </c>
      <c r="AL88">
        <v>3.3236000000000002E-2</v>
      </c>
      <c r="AM88">
        <v>5.1126999999999999E-2</v>
      </c>
      <c r="AN88">
        <v>5.9588000000000002E-2</v>
      </c>
      <c r="AO88">
        <v>4.7593000000000003E-2</v>
      </c>
      <c r="AP88">
        <v>3.9118E-2</v>
      </c>
      <c r="AQ88">
        <v>3.3300999999999997E-2</v>
      </c>
      <c r="AR88">
        <v>3.3300999999999997E-2</v>
      </c>
      <c r="AS88">
        <v>5.9089999999999997E-2</v>
      </c>
      <c r="AT88">
        <v>4.6565000000000002E-2</v>
      </c>
      <c r="AU88">
        <v>6.2243E-2</v>
      </c>
      <c r="AV88">
        <v>5.4337999999999997E-2</v>
      </c>
      <c r="AW88">
        <v>4.1084000000000002E-2</v>
      </c>
      <c r="AX88">
        <v>4.4824999999999997E-2</v>
      </c>
      <c r="AY88">
        <v>5.5468000000000003E-2</v>
      </c>
      <c r="AZ88">
        <v>4.2398999999999999E-2</v>
      </c>
      <c r="BA88">
        <v>9.6255999999999994E-2</v>
      </c>
      <c r="BB88">
        <v>9.6255999999999994E-2</v>
      </c>
      <c r="BC88">
        <v>9.6255999999999994E-2</v>
      </c>
      <c r="BD88">
        <v>7.2168999999999997E-2</v>
      </c>
      <c r="BE88">
        <v>5.5162000000000003E-2</v>
      </c>
      <c r="BF88">
        <v>5.4264E-2</v>
      </c>
      <c r="BG88">
        <v>3.8088999999999998E-2</v>
      </c>
      <c r="BH88">
        <v>7.7826999999999993E-2</v>
      </c>
      <c r="BI88">
        <v>4.8506000000000001E-2</v>
      </c>
      <c r="BJ88">
        <v>6.0156000000000001E-2</v>
      </c>
      <c r="BK88">
        <v>6.5863000000000005E-2</v>
      </c>
      <c r="BL88">
        <v>6.7279000000000005E-2</v>
      </c>
      <c r="BM88">
        <v>7.5041999999999998E-2</v>
      </c>
      <c r="BN88">
        <v>5.9575999999999997E-2</v>
      </c>
      <c r="BO88">
        <v>3.7789999999999997E-2</v>
      </c>
      <c r="BP88">
        <v>5.0341999999999998E-2</v>
      </c>
      <c r="BQ88">
        <v>4.1090000000000002E-2</v>
      </c>
      <c r="BR88">
        <v>6.3852999999999993E-2</v>
      </c>
      <c r="BS88">
        <v>5.9251999999999999E-2</v>
      </c>
      <c r="BT88">
        <v>4.8701000000000001E-2</v>
      </c>
      <c r="BU88">
        <v>4.4186999999999997E-2</v>
      </c>
      <c r="BV88">
        <v>4.7648000000000003E-2</v>
      </c>
      <c r="BW88">
        <v>5.6293000000000003E-2</v>
      </c>
      <c r="BX88">
        <v>3.1032000000000001E-2</v>
      </c>
      <c r="BY88">
        <v>3.3112000000000003E-2</v>
      </c>
    </row>
    <row r="89" spans="2:77" x14ac:dyDescent="0.25">
      <c r="B89" t="s">
        <v>6</v>
      </c>
      <c r="C89">
        <v>0.10363</v>
      </c>
      <c r="D89">
        <v>4.4542999999999999E-2</v>
      </c>
      <c r="E89">
        <v>4.4542999999999999E-2</v>
      </c>
      <c r="F89">
        <v>8.9176000000000005E-2</v>
      </c>
      <c r="G89">
        <v>7.7567999999999998E-2</v>
      </c>
      <c r="H89">
        <v>5.1818999999999997E-2</v>
      </c>
      <c r="I89">
        <v>3.2798000000000001E-2</v>
      </c>
      <c r="J89">
        <v>7.0564000000000002E-2</v>
      </c>
      <c r="K89">
        <v>7.0564000000000002E-2</v>
      </c>
      <c r="L89">
        <v>0.1153</v>
      </c>
      <c r="M89">
        <v>0.1153</v>
      </c>
      <c r="N89">
        <v>0.16356000000000001</v>
      </c>
      <c r="O89">
        <v>0.16356000000000001</v>
      </c>
      <c r="P89">
        <v>6.5206E-2</v>
      </c>
      <c r="Q89">
        <v>4.6712999999999998E-2</v>
      </c>
      <c r="R89">
        <v>8.5453000000000001E-2</v>
      </c>
      <c r="S89">
        <v>4.5967000000000001E-2</v>
      </c>
      <c r="T89">
        <v>5.5281999999999998E-2</v>
      </c>
      <c r="U89">
        <v>5.6605000000000003E-2</v>
      </c>
      <c r="V89">
        <v>7.7942999999999998E-2</v>
      </c>
      <c r="W89">
        <v>2.9384E-2</v>
      </c>
      <c r="X89">
        <v>5.808E-2</v>
      </c>
      <c r="Y89">
        <v>8.4883E-2</v>
      </c>
      <c r="Z89">
        <v>3.7921999999999997E-2</v>
      </c>
      <c r="AA89">
        <v>2.5923000000000002E-2</v>
      </c>
      <c r="AB89">
        <v>7.6086000000000001E-2</v>
      </c>
      <c r="AC89">
        <v>9.4135999999999997E-2</v>
      </c>
      <c r="AD89">
        <v>5.5884999999999997E-2</v>
      </c>
      <c r="AE89">
        <v>6.2512999999999999E-2</v>
      </c>
      <c r="AF89">
        <v>3.0086999999999999E-2</v>
      </c>
      <c r="AG89">
        <v>6.8006999999999998E-2</v>
      </c>
      <c r="AH89">
        <v>5.2350000000000001E-2</v>
      </c>
      <c r="AI89">
        <v>6.4755999999999994E-2</v>
      </c>
      <c r="AJ89">
        <v>5.7808999999999999E-2</v>
      </c>
      <c r="AK89">
        <v>6.9045999999999996E-2</v>
      </c>
      <c r="AL89">
        <v>3.6215999999999998E-2</v>
      </c>
      <c r="AM89">
        <v>6.9297999999999998E-2</v>
      </c>
      <c r="AN89">
        <v>6.0979999999999999E-2</v>
      </c>
      <c r="AO89">
        <v>6.1969000000000003E-2</v>
      </c>
      <c r="AP89">
        <v>4.8550999999999997E-2</v>
      </c>
      <c r="AQ89">
        <v>5.2942999999999997E-2</v>
      </c>
      <c r="AR89">
        <v>5.2942999999999997E-2</v>
      </c>
      <c r="AS89">
        <v>8.3348000000000005E-2</v>
      </c>
      <c r="AT89">
        <v>6.6129999999999994E-2</v>
      </c>
      <c r="AU89">
        <v>8.3907999999999996E-2</v>
      </c>
      <c r="AV89">
        <v>7.6541999999999999E-2</v>
      </c>
      <c r="AW89">
        <v>7.2422E-2</v>
      </c>
      <c r="AX89">
        <v>7.2192999999999993E-2</v>
      </c>
      <c r="AY89">
        <v>6.1253000000000002E-2</v>
      </c>
      <c r="AZ89">
        <v>7.8865000000000005E-2</v>
      </c>
      <c r="BA89">
        <v>7.5408000000000003E-2</v>
      </c>
      <c r="BB89">
        <v>7.5408000000000003E-2</v>
      </c>
      <c r="BC89">
        <v>7.5408000000000003E-2</v>
      </c>
      <c r="BD89">
        <v>4.8800000000000003E-2</v>
      </c>
      <c r="BE89">
        <v>6.5699999999999995E-2</v>
      </c>
      <c r="BF89">
        <v>6.1809000000000003E-2</v>
      </c>
      <c r="BG89">
        <v>6.7705000000000001E-2</v>
      </c>
      <c r="BH89">
        <v>7.8951999999999994E-2</v>
      </c>
      <c r="BI89">
        <v>2.7841999999999999E-2</v>
      </c>
      <c r="BJ89">
        <v>6.4142000000000005E-2</v>
      </c>
      <c r="BK89">
        <v>6.7856E-2</v>
      </c>
      <c r="BL89">
        <v>6.4307000000000003E-2</v>
      </c>
      <c r="BM89">
        <v>6.0754000000000002E-2</v>
      </c>
      <c r="BN89">
        <v>4.163E-2</v>
      </c>
      <c r="BO89">
        <v>3.8344000000000003E-2</v>
      </c>
      <c r="BP89">
        <v>5.8978999999999997E-2</v>
      </c>
      <c r="BQ89">
        <v>8.5965E-2</v>
      </c>
      <c r="BR89">
        <v>9.6869999999999998E-2</v>
      </c>
      <c r="BS89">
        <v>4.8266999999999997E-2</v>
      </c>
      <c r="BT89">
        <v>3.9606000000000002E-2</v>
      </c>
      <c r="BU89">
        <v>4.7890000000000002E-2</v>
      </c>
      <c r="BV89">
        <v>5.8188999999999998E-2</v>
      </c>
      <c r="BW89">
        <v>3.6089999999999997E-2</v>
      </c>
      <c r="BX89">
        <v>2.9304E-2</v>
      </c>
      <c r="BY89">
        <v>7.1745000000000003E-2</v>
      </c>
    </row>
    <row r="90" spans="2:77" x14ac:dyDescent="0.25">
      <c r="B90" t="s">
        <v>7</v>
      </c>
      <c r="C90">
        <v>8.3561999999999997E-2</v>
      </c>
      <c r="D90">
        <v>3.397E-2</v>
      </c>
      <c r="E90">
        <v>3.397E-2</v>
      </c>
      <c r="F90">
        <v>0.13361000000000001</v>
      </c>
      <c r="G90">
        <v>5.4239999999999997E-2</v>
      </c>
      <c r="H90">
        <v>5.7929000000000001E-2</v>
      </c>
      <c r="I90">
        <v>3.6102000000000002E-2</v>
      </c>
      <c r="J90">
        <v>6.5340999999999996E-2</v>
      </c>
      <c r="K90">
        <v>6.5340999999999996E-2</v>
      </c>
      <c r="L90">
        <v>0.12648999999999999</v>
      </c>
      <c r="M90">
        <v>0.12648999999999999</v>
      </c>
      <c r="N90">
        <v>0.16838</v>
      </c>
      <c r="O90">
        <v>0.16838</v>
      </c>
      <c r="P90">
        <v>2.3717999999999999E-2</v>
      </c>
      <c r="Q90">
        <v>2.7765999999999999E-2</v>
      </c>
      <c r="R90">
        <v>5.0721000000000002E-2</v>
      </c>
      <c r="S90">
        <v>4.9318000000000001E-2</v>
      </c>
      <c r="T90">
        <v>2.6405000000000001E-2</v>
      </c>
      <c r="U90">
        <v>6.3978999999999994E-2</v>
      </c>
      <c r="V90">
        <v>3.0157E-2</v>
      </c>
      <c r="W90">
        <v>3.8351000000000003E-2</v>
      </c>
      <c r="X90">
        <v>5.3363000000000001E-2</v>
      </c>
      <c r="Y90">
        <v>9.5468999999999998E-2</v>
      </c>
      <c r="Z90">
        <v>6.9686999999999999E-2</v>
      </c>
      <c r="AA90">
        <v>2.3123999999999999E-2</v>
      </c>
      <c r="AB90">
        <v>6.1591E-2</v>
      </c>
      <c r="AC90">
        <v>5.1954E-2</v>
      </c>
      <c r="AD90">
        <v>6.6875000000000004E-2</v>
      </c>
      <c r="AE90">
        <v>7.3860999999999996E-3</v>
      </c>
      <c r="AF90">
        <v>5.5495000000000003E-2</v>
      </c>
      <c r="AG90">
        <v>5.0476E-2</v>
      </c>
      <c r="AH90">
        <v>6.0440000000000001E-2</v>
      </c>
      <c r="AI90">
        <v>6.4003000000000004E-2</v>
      </c>
      <c r="AJ90">
        <v>4.4527999999999998E-2</v>
      </c>
      <c r="AK90">
        <v>5.7875000000000003E-2</v>
      </c>
      <c r="AL90">
        <v>7.2766999999999998E-2</v>
      </c>
      <c r="AM90">
        <v>5.6203000000000003E-2</v>
      </c>
      <c r="AN90">
        <v>4.8779000000000003E-2</v>
      </c>
      <c r="AO90">
        <v>6.0329000000000001E-2</v>
      </c>
      <c r="AP90">
        <v>5.731E-2</v>
      </c>
      <c r="AQ90">
        <v>2.4867E-2</v>
      </c>
      <c r="AR90">
        <v>2.4867E-2</v>
      </c>
      <c r="AS90">
        <v>5.5624E-2</v>
      </c>
      <c r="AT90">
        <v>6.0118999999999999E-2</v>
      </c>
      <c r="AU90">
        <v>6.2357999999999997E-2</v>
      </c>
      <c r="AV90">
        <v>7.2158E-2</v>
      </c>
      <c r="AW90">
        <v>5.3595999999999998E-2</v>
      </c>
      <c r="AX90">
        <v>8.3789000000000002E-2</v>
      </c>
      <c r="AY90">
        <v>5.6047E-2</v>
      </c>
      <c r="AZ90">
        <v>6.3906000000000004E-2</v>
      </c>
      <c r="BA90">
        <v>4.9435E-2</v>
      </c>
      <c r="BB90">
        <v>4.9435E-2</v>
      </c>
      <c r="BC90">
        <v>4.9435E-2</v>
      </c>
      <c r="BD90">
        <v>3.5843E-2</v>
      </c>
      <c r="BE90">
        <v>5.8050999999999998E-2</v>
      </c>
      <c r="BF90">
        <v>6.4403000000000002E-2</v>
      </c>
      <c r="BG90">
        <v>7.4965000000000004E-2</v>
      </c>
      <c r="BH90">
        <v>6.5226000000000006E-2</v>
      </c>
      <c r="BI90">
        <v>5.0625999999999997E-2</v>
      </c>
      <c r="BJ90">
        <v>3.8193999999999999E-2</v>
      </c>
      <c r="BK90">
        <v>4.9854999999999997E-2</v>
      </c>
      <c r="BL90">
        <v>4.1759999999999999E-2</v>
      </c>
      <c r="BM90">
        <v>5.8306999999999998E-2</v>
      </c>
      <c r="BN90">
        <v>5.4533999999999999E-2</v>
      </c>
      <c r="BO90">
        <v>4.0743000000000001E-2</v>
      </c>
      <c r="BP90">
        <v>4.7513E-2</v>
      </c>
      <c r="BQ90">
        <v>5.7341000000000003E-2</v>
      </c>
      <c r="BR90">
        <v>6.7396999999999999E-2</v>
      </c>
      <c r="BS90">
        <v>7.3842000000000005E-2</v>
      </c>
      <c r="BT90">
        <v>5.7339000000000001E-2</v>
      </c>
      <c r="BU90">
        <v>5.0526000000000001E-2</v>
      </c>
      <c r="BV90">
        <v>7.1530999999999997E-2</v>
      </c>
      <c r="BW90">
        <v>5.8083000000000003E-2</v>
      </c>
      <c r="BX90">
        <v>3.8254000000000003E-2</v>
      </c>
      <c r="BY90">
        <v>6.6317000000000001E-2</v>
      </c>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1"/>
  <sheetViews>
    <sheetView tabSelected="1" workbookViewId="0">
      <selection activeCell="A29" sqref="A29:G31"/>
    </sheetView>
  </sheetViews>
  <sheetFormatPr defaultRowHeight="15" x14ac:dyDescent="0.25"/>
  <cols>
    <col min="1" max="1" width="29.42578125" customWidth="1"/>
    <col min="2" max="2" width="13.85546875" customWidth="1"/>
    <col min="5" max="5" width="12.28515625" style="31" customWidth="1"/>
    <col min="6" max="6" width="16.7109375" style="32" customWidth="1"/>
  </cols>
  <sheetData>
    <row r="1" spans="1:7" x14ac:dyDescent="0.25">
      <c r="A1" t="s">
        <v>57</v>
      </c>
      <c r="B1" t="s">
        <v>63</v>
      </c>
      <c r="C1" t="s">
        <v>55</v>
      </c>
      <c r="D1" t="s">
        <v>56</v>
      </c>
      <c r="E1" s="31" t="s">
        <v>40</v>
      </c>
      <c r="F1" s="32" t="s">
        <v>53</v>
      </c>
      <c r="G1" t="s">
        <v>64</v>
      </c>
    </row>
    <row r="2" spans="1:7" x14ac:dyDescent="0.25">
      <c r="A2" s="29" t="s">
        <v>58</v>
      </c>
      <c r="B2" s="29">
        <v>212008</v>
      </c>
      <c r="C2" s="29">
        <v>-33.424999999999997</v>
      </c>
      <c r="D2" s="29">
        <v>150.08170000000001</v>
      </c>
      <c r="E2" s="33">
        <v>199</v>
      </c>
      <c r="F2" s="34">
        <v>20.3034</v>
      </c>
      <c r="G2" s="29">
        <v>10980</v>
      </c>
    </row>
    <row r="3" spans="1:7" x14ac:dyDescent="0.25">
      <c r="A3" s="29" t="s">
        <v>58</v>
      </c>
      <c r="B3" s="29">
        <v>212018</v>
      </c>
      <c r="C3" s="29">
        <v>-33.1233</v>
      </c>
      <c r="D3" s="29">
        <v>150.28</v>
      </c>
      <c r="E3" s="33">
        <v>1030.0479</v>
      </c>
      <c r="F3" s="34">
        <v>26.1691</v>
      </c>
      <c r="G3" s="29">
        <v>10479</v>
      </c>
    </row>
    <row r="4" spans="1:7" x14ac:dyDescent="0.25">
      <c r="A4" s="29" t="s">
        <v>58</v>
      </c>
      <c r="B4" s="29">
        <v>212048</v>
      </c>
      <c r="C4" s="29">
        <v>-33.770000000000003</v>
      </c>
      <c r="D4" s="29">
        <v>150.76169999999999</v>
      </c>
      <c r="E4" s="33">
        <v>54.683</v>
      </c>
      <c r="F4" s="34">
        <v>39.323099999999997</v>
      </c>
      <c r="G4" s="29">
        <v>9745</v>
      </c>
    </row>
    <row r="5" spans="1:7" x14ac:dyDescent="0.25">
      <c r="A5" s="29" t="s">
        <v>58</v>
      </c>
      <c r="B5" s="29">
        <v>212201</v>
      </c>
      <c r="C5" s="29">
        <v>-33.7483</v>
      </c>
      <c r="D5" s="29">
        <v>150.6833</v>
      </c>
      <c r="E5" s="33">
        <v>326.63709999999998</v>
      </c>
      <c r="F5" s="34">
        <v>595.19989999999996</v>
      </c>
      <c r="G5" s="29">
        <v>11726</v>
      </c>
    </row>
    <row r="6" spans="1:7" x14ac:dyDescent="0.25">
      <c r="A6" s="29" t="s">
        <v>58</v>
      </c>
      <c r="B6" s="29">
        <v>212202</v>
      </c>
      <c r="C6" s="29">
        <v>-33.865000000000002</v>
      </c>
      <c r="D6" s="29">
        <v>150.6267</v>
      </c>
      <c r="E6" s="33">
        <v>385.70749999999998</v>
      </c>
      <c r="F6" s="34">
        <v>190.38740000000001</v>
      </c>
      <c r="G6" s="29">
        <v>9571</v>
      </c>
    </row>
    <row r="7" spans="1:7" x14ac:dyDescent="0.25">
      <c r="A7" s="29" t="s">
        <v>58</v>
      </c>
      <c r="B7" s="29">
        <v>212203</v>
      </c>
      <c r="C7" s="29">
        <v>-34.244999999999997</v>
      </c>
      <c r="D7" s="29">
        <v>150.66669999999999</v>
      </c>
      <c r="E7" s="33">
        <v>126.01900000000001</v>
      </c>
      <c r="F7" s="34">
        <v>95.341999999999999</v>
      </c>
      <c r="G7" s="29">
        <v>9195</v>
      </c>
    </row>
    <row r="8" spans="1:7" x14ac:dyDescent="0.25">
      <c r="A8" s="29" t="s">
        <v>58</v>
      </c>
      <c r="B8" s="29">
        <v>212208</v>
      </c>
      <c r="C8" s="29">
        <v>-34.204999999999998</v>
      </c>
      <c r="D8" s="29">
        <v>150.63</v>
      </c>
      <c r="E8" s="33">
        <v>179.1035</v>
      </c>
      <c r="F8" s="34">
        <v>128.4152</v>
      </c>
      <c r="G8" s="29">
        <v>8987</v>
      </c>
    </row>
    <row r="9" spans="1:7" x14ac:dyDescent="0.25">
      <c r="A9" s="29" t="s">
        <v>58</v>
      </c>
      <c r="B9" s="29">
        <v>212209</v>
      </c>
      <c r="C9" s="29">
        <v>-34.478299999999997</v>
      </c>
      <c r="D9" s="29">
        <v>150.5333</v>
      </c>
      <c r="E9" s="33">
        <v>67.405299999999997</v>
      </c>
      <c r="F9" s="34">
        <v>44.139200000000002</v>
      </c>
      <c r="G9" s="29">
        <v>10912</v>
      </c>
    </row>
    <row r="10" spans="1:7" x14ac:dyDescent="0.25">
      <c r="A10" s="29" t="s">
        <v>58</v>
      </c>
      <c r="B10" s="29">
        <v>212233</v>
      </c>
      <c r="C10" s="29">
        <v>-34.229999999999997</v>
      </c>
      <c r="D10" s="29">
        <v>150.7433</v>
      </c>
      <c r="E10" s="33">
        <v>43.536999999999999</v>
      </c>
      <c r="F10" s="34">
        <v>24.863</v>
      </c>
      <c r="G10" s="29">
        <v>11168</v>
      </c>
    </row>
    <row r="11" spans="1:7" x14ac:dyDescent="0.25">
      <c r="A11" s="29" t="s">
        <v>58</v>
      </c>
      <c r="B11" s="29">
        <v>212241</v>
      </c>
      <c r="C11" s="29">
        <v>-33.868299999999998</v>
      </c>
      <c r="D11" s="29">
        <v>150.60169999999999</v>
      </c>
      <c r="E11" s="33">
        <v>1412.9675999999999</v>
      </c>
      <c r="F11" s="34">
        <v>424.22179999999997</v>
      </c>
      <c r="G11" s="29">
        <v>8734</v>
      </c>
    </row>
    <row r="12" spans="1:7" x14ac:dyDescent="0.25">
      <c r="A12" s="29" t="s">
        <v>58</v>
      </c>
      <c r="B12" s="29">
        <v>212272</v>
      </c>
      <c r="C12" s="29">
        <v>-34.496699999999997</v>
      </c>
      <c r="D12" s="29">
        <v>150.3433</v>
      </c>
      <c r="E12" s="33">
        <v>60.4908</v>
      </c>
      <c r="F12" s="34">
        <v>59.843499999999999</v>
      </c>
      <c r="G12" s="29">
        <v>11900</v>
      </c>
    </row>
    <row r="13" spans="1:7" x14ac:dyDescent="0.25">
      <c r="A13" s="29" t="s">
        <v>58</v>
      </c>
      <c r="B13" s="29">
        <v>212274</v>
      </c>
      <c r="C13" s="29">
        <v>-34.576700000000002</v>
      </c>
      <c r="D13" s="29">
        <v>150.57</v>
      </c>
      <c r="E13" s="33">
        <v>4.2621000000000002</v>
      </c>
      <c r="F13" s="34">
        <v>4.5037000000000003</v>
      </c>
      <c r="G13" s="29">
        <v>9707</v>
      </c>
    </row>
    <row r="14" spans="1:7" x14ac:dyDescent="0.25">
      <c r="A14" s="29" t="s">
        <v>58</v>
      </c>
      <c r="B14" s="29">
        <v>212275</v>
      </c>
      <c r="C14" s="29">
        <v>-34.536700000000003</v>
      </c>
      <c r="D14" s="29">
        <v>150.47829999999999</v>
      </c>
      <c r="E14" s="33">
        <v>35.310600000000001</v>
      </c>
      <c r="F14" s="34">
        <v>29.704999999999998</v>
      </c>
      <c r="G14" s="29">
        <v>9356</v>
      </c>
    </row>
    <row r="15" spans="1:7" x14ac:dyDescent="0.25">
      <c r="A15" s="29" t="s">
        <v>58</v>
      </c>
      <c r="B15" s="29">
        <v>212280</v>
      </c>
      <c r="C15" s="29">
        <v>-34.146700000000003</v>
      </c>
      <c r="D15" s="29">
        <v>150.41999999999999</v>
      </c>
      <c r="E15" s="33">
        <v>359.53019999999998</v>
      </c>
      <c r="F15" s="34">
        <v>34.733499999999999</v>
      </c>
      <c r="G15" s="29">
        <v>10181</v>
      </c>
    </row>
    <row r="16" spans="1:7" x14ac:dyDescent="0.25">
      <c r="A16" s="29" t="s">
        <v>58</v>
      </c>
      <c r="B16" s="29">
        <v>212290</v>
      </c>
      <c r="C16" s="29">
        <v>-33.42</v>
      </c>
      <c r="D16" s="29">
        <v>150.72499999999999</v>
      </c>
      <c r="E16" s="33">
        <v>3304.8015999999998</v>
      </c>
      <c r="F16" s="34">
        <v>376.13810000000001</v>
      </c>
      <c r="G16" s="29">
        <v>10562</v>
      </c>
    </row>
    <row r="17" spans="1:7" x14ac:dyDescent="0.25">
      <c r="A17" s="29" t="s">
        <v>58</v>
      </c>
      <c r="B17" s="29">
        <v>212295</v>
      </c>
      <c r="C17" s="29">
        <v>-33.6</v>
      </c>
      <c r="D17" s="29">
        <v>150.93</v>
      </c>
      <c r="E17" s="33">
        <v>120.2098</v>
      </c>
      <c r="F17" s="34">
        <v>22.745899999999999</v>
      </c>
      <c r="G17" s="29">
        <v>9119</v>
      </c>
    </row>
    <row r="18" spans="1:7" x14ac:dyDescent="0.25">
      <c r="A18" s="29" t="s">
        <v>59</v>
      </c>
      <c r="B18" s="29">
        <v>212320</v>
      </c>
      <c r="C18" s="29">
        <v>-33.878300000000003</v>
      </c>
      <c r="D18" s="29">
        <v>150.76830000000001</v>
      </c>
      <c r="E18" s="33">
        <v>89.706400000000002</v>
      </c>
      <c r="F18" s="34">
        <v>8.7555999999999994</v>
      </c>
      <c r="G18" s="29">
        <v>11699</v>
      </c>
    </row>
    <row r="19" spans="1:7" x14ac:dyDescent="0.25">
      <c r="A19" s="29" t="s">
        <v>59</v>
      </c>
      <c r="B19" s="29">
        <v>213005</v>
      </c>
      <c r="C19" s="29">
        <v>-33.799999999999997</v>
      </c>
      <c r="D19" s="29">
        <v>150.98169999999999</v>
      </c>
      <c r="E19" s="33">
        <v>58.881599999999999</v>
      </c>
      <c r="F19" s="34">
        <v>25.2104</v>
      </c>
      <c r="G19" s="29">
        <v>10503</v>
      </c>
    </row>
    <row r="20" spans="1:7" x14ac:dyDescent="0.25">
      <c r="A20" s="29" t="s">
        <v>59</v>
      </c>
      <c r="B20" s="29">
        <v>213006</v>
      </c>
      <c r="C20" s="29">
        <v>-34.075000000000003</v>
      </c>
      <c r="D20" s="29">
        <v>150.81</v>
      </c>
      <c r="E20" s="33">
        <v>2.8153000000000001</v>
      </c>
      <c r="F20" s="34">
        <v>0.71775</v>
      </c>
      <c r="G20" s="29">
        <v>10482</v>
      </c>
    </row>
    <row r="21" spans="1:7" x14ac:dyDescent="0.25">
      <c r="A21" s="29" t="s">
        <v>59</v>
      </c>
      <c r="B21" s="29">
        <v>213009</v>
      </c>
      <c r="C21" s="29">
        <v>-33.85</v>
      </c>
      <c r="D21" s="29">
        <v>150.94499999999999</v>
      </c>
      <c r="E21" s="33">
        <v>27.657299999999999</v>
      </c>
      <c r="F21" s="34">
        <v>10.3451</v>
      </c>
      <c r="G21" s="29">
        <v>9625</v>
      </c>
    </row>
    <row r="22" spans="1:7" x14ac:dyDescent="0.25">
      <c r="A22" s="29" t="s">
        <v>59</v>
      </c>
      <c r="B22" s="29">
        <v>213011</v>
      </c>
      <c r="C22" s="29">
        <v>-33.903300000000002</v>
      </c>
      <c r="D22" s="29">
        <v>150.91829999999999</v>
      </c>
      <c r="E22" s="33">
        <v>68.331100000000006</v>
      </c>
      <c r="F22" s="34">
        <v>13.9543</v>
      </c>
      <c r="G22" s="29">
        <v>8993</v>
      </c>
    </row>
    <row r="23" spans="1:7" x14ac:dyDescent="0.25">
      <c r="A23" s="29" t="s">
        <v>59</v>
      </c>
      <c r="B23" s="29">
        <v>213012</v>
      </c>
      <c r="C23" s="29">
        <v>-33.978299999999997</v>
      </c>
      <c r="D23" s="29">
        <v>150.88669999999999</v>
      </c>
      <c r="E23" s="33">
        <v>44.510300000000001</v>
      </c>
      <c r="F23" s="34">
        <v>21.340399999999999</v>
      </c>
      <c r="G23" s="29">
        <v>8683</v>
      </c>
    </row>
    <row r="24" spans="1:7" x14ac:dyDescent="0.25">
      <c r="A24" s="29" t="s">
        <v>59</v>
      </c>
      <c r="B24" s="29">
        <v>213013</v>
      </c>
      <c r="C24" s="29">
        <v>-34.026699999999998</v>
      </c>
      <c r="D24" s="29">
        <v>150.83670000000001</v>
      </c>
      <c r="E24" s="33">
        <v>37.313099999999999</v>
      </c>
      <c r="F24" s="34">
        <v>7.5233999999999996</v>
      </c>
      <c r="G24" s="29">
        <v>9967</v>
      </c>
    </row>
    <row r="25" spans="1:7" x14ac:dyDescent="0.25">
      <c r="A25" s="29" t="s">
        <v>60</v>
      </c>
      <c r="B25" s="29">
        <v>214003</v>
      </c>
      <c r="C25" s="29">
        <v>-34.576700000000002</v>
      </c>
      <c r="D25" s="29">
        <v>150.70500000000001</v>
      </c>
      <c r="E25" s="33">
        <v>34.7363</v>
      </c>
      <c r="F25" s="34">
        <v>15.462</v>
      </c>
      <c r="G25" s="29">
        <v>11837</v>
      </c>
    </row>
    <row r="26" spans="1:7" x14ac:dyDescent="0.25">
      <c r="A26" s="29" t="s">
        <v>61</v>
      </c>
      <c r="B26" s="29">
        <v>215216</v>
      </c>
      <c r="C26" s="29">
        <v>-34.844999999999999</v>
      </c>
      <c r="D26" s="29">
        <v>150.43170000000001</v>
      </c>
      <c r="E26" s="33">
        <v>840.23270000000002</v>
      </c>
      <c r="F26" s="34">
        <v>827.60829999999999</v>
      </c>
      <c r="G26" s="29">
        <v>8768</v>
      </c>
    </row>
    <row r="27" spans="1:7" x14ac:dyDescent="0.25">
      <c r="A27" s="29" t="s">
        <v>61</v>
      </c>
      <c r="B27" s="29">
        <v>215220</v>
      </c>
      <c r="C27" s="29">
        <v>-34.729999999999997</v>
      </c>
      <c r="D27" s="29">
        <v>150.52000000000001</v>
      </c>
      <c r="E27" s="33">
        <v>333.51209999999998</v>
      </c>
      <c r="F27" s="34">
        <v>185.73179999999999</v>
      </c>
      <c r="G27" s="29">
        <v>11896</v>
      </c>
    </row>
    <row r="28" spans="1:7" x14ac:dyDescent="0.25">
      <c r="A28" s="29" t="s">
        <v>61</v>
      </c>
      <c r="B28" s="29">
        <v>215233</v>
      </c>
      <c r="C28" s="29">
        <v>-34.606699999999996</v>
      </c>
      <c r="D28" s="29">
        <v>150.52170000000001</v>
      </c>
      <c r="E28" s="33">
        <v>7.8231000000000002</v>
      </c>
      <c r="F28" s="34">
        <v>3.9550999999999998</v>
      </c>
      <c r="G28" s="29">
        <v>11794</v>
      </c>
    </row>
    <row r="29" spans="1:7" x14ac:dyDescent="0.25">
      <c r="A29" s="29" t="s">
        <v>61</v>
      </c>
      <c r="B29" s="29">
        <v>215234</v>
      </c>
      <c r="C29" s="29">
        <v>-34.65</v>
      </c>
      <c r="D29" s="29">
        <v>150.48330000000001</v>
      </c>
      <c r="E29" s="33">
        <v>23.142900000000001</v>
      </c>
      <c r="F29" s="34">
        <v>9.1809999999999992</v>
      </c>
      <c r="G29" s="29">
        <v>9871</v>
      </c>
    </row>
    <row r="30" spans="1:7" x14ac:dyDescent="0.25">
      <c r="A30" s="29" t="s">
        <v>62</v>
      </c>
      <c r="B30" s="29">
        <v>216004</v>
      </c>
      <c r="C30" s="29">
        <v>-34.97</v>
      </c>
      <c r="D30" s="29">
        <v>150.59829999999999</v>
      </c>
      <c r="E30" s="33">
        <v>95.716200000000001</v>
      </c>
      <c r="F30" s="34">
        <v>15.5221</v>
      </c>
      <c r="G30" s="29">
        <v>11381</v>
      </c>
    </row>
    <row r="31" spans="1:7" x14ac:dyDescent="0.25">
      <c r="A31" s="29" t="s">
        <v>62</v>
      </c>
      <c r="B31" s="29">
        <v>216008</v>
      </c>
      <c r="C31" s="29">
        <v>-35.541699999999999</v>
      </c>
      <c r="D31" s="29">
        <v>150.36670000000001</v>
      </c>
      <c r="E31" s="33">
        <v>1.0061</v>
      </c>
      <c r="F31" s="34">
        <v>4.734E-2</v>
      </c>
      <c r="G31" s="29">
        <v>10493</v>
      </c>
    </row>
  </sheetData>
  <sortState ref="B2:G31">
    <sortCondition ref="B2:B31"/>
  </sortState>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data</vt:lpstr>
      <vt:lpstr>Boxplots</vt:lpstr>
      <vt:lpstr>Sheet2</vt:lpstr>
      <vt:lpstr>Sheet1</vt:lpstr>
    </vt:vector>
  </TitlesOfParts>
  <Company>CSIRO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 Yongqiang (L&amp;W, Black Mountain)</dc:creator>
  <cp:lastModifiedBy>Herron, Natasha (L&amp;W, Black Mountain)</cp:lastModifiedBy>
  <dcterms:created xsi:type="dcterms:W3CDTF">2014-08-11T02:07:06Z</dcterms:created>
  <dcterms:modified xsi:type="dcterms:W3CDTF">2016-01-06T07:29:19Z</dcterms:modified>
</cp:coreProperties>
</file>