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codeName="ThisWorkbook" defaultThemeVersion="124226"/>
  <xr:revisionPtr revIDLastSave="10" documentId="8_{214119DA-E9C2-4271-BFF2-CCB5C8126DC9}" xr6:coauthVersionLast="47" xr6:coauthVersionMax="47" xr10:uidLastSave="{63156F5A-E14E-4F03-A219-FC22A4D3E1FB}"/>
  <bookViews>
    <workbookView xWindow="38280" yWindow="-120" windowWidth="38640" windowHeight="21240" activeTab="2" xr2:uid="{00000000-000D-0000-FFFF-FFFF00000000}"/>
  </bookViews>
  <sheets>
    <sheet name="Table 1.2" sheetId="57" r:id="rId1"/>
    <sheet name="Table 1.3" sheetId="78" r:id="rId2"/>
    <sheet name="Table 1.4" sheetId="7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78" l="1"/>
  <c r="C5" i="78"/>
  <c r="B5" i="78" l="1"/>
  <c r="F6" i="78" l="1"/>
  <c r="E6" i="78"/>
  <c r="D6" i="78"/>
  <c r="C6" i="78"/>
  <c r="B6" i="78"/>
  <c r="F6" i="79" l="1"/>
  <c r="F7" i="79" s="1"/>
  <c r="E6" i="79"/>
  <c r="E7" i="79" s="1"/>
  <c r="D6" i="79"/>
  <c r="D7" i="79" s="1"/>
  <c r="C6" i="79"/>
  <c r="C7" i="79" s="1"/>
  <c r="B6" i="79"/>
  <c r="B7" i="79" s="1"/>
  <c r="F8" i="57"/>
  <c r="E8" i="57"/>
  <c r="D8" i="57"/>
  <c r="D9" i="57" l="1"/>
  <c r="D10" i="57" s="1"/>
  <c r="E9" i="57"/>
  <c r="E10" i="57" s="1"/>
  <c r="F9" i="57"/>
  <c r="F10" i="57" s="1"/>
  <c r="C9" i="57"/>
  <c r="C10" i="57" s="1"/>
</calcChain>
</file>

<file path=xl/sharedStrings.xml><?xml version="1.0" encoding="utf-8"?>
<sst xmlns="http://schemas.openxmlformats.org/spreadsheetml/2006/main" count="33" uniqueCount="28">
  <si>
    <t>2022-23
$'000</t>
  </si>
  <si>
    <t>2023-24
$'000</t>
  </si>
  <si>
    <t>2024-25
$'000</t>
  </si>
  <si>
    <t>2025-26
$'000</t>
  </si>
  <si>
    <t xml:space="preserve">Table 1.2: Additional estimates and variations to outcomes from measures </t>
  </si>
  <si>
    <t xml:space="preserve">and other variations </t>
  </si>
  <si>
    <t xml:space="preserve">Program </t>
  </si>
  <si>
    <t>Outcome 1</t>
  </si>
  <si>
    <t>Annual appropriations</t>
  </si>
  <si>
    <t>Movement of Funds</t>
  </si>
  <si>
    <t>Changes in Parameters</t>
  </si>
  <si>
    <t xml:space="preserve">Departmental </t>
  </si>
  <si>
    <t>Net impact on appropriations for
  Outcome 1 (departmental)</t>
  </si>
  <si>
    <t>Total net impact on
  appropriations for Outcome 1</t>
  </si>
  <si>
    <t>Table 1.3 - Appropriation Bill (No. 3) 2022-23</t>
  </si>
  <si>
    <t>2021-22
Available
$'000</t>
  </si>
  <si>
    <t>2022-23
Budget
$'000</t>
  </si>
  <si>
    <t>2022-23
Revised
$'000</t>
  </si>
  <si>
    <t>Additional
Estimates
$'000</t>
  </si>
  <si>
    <t>Additional Estimates Reduction
$'000</t>
  </si>
  <si>
    <t>Departmental programs</t>
  </si>
  <si>
    <t>Total departmental</t>
  </si>
  <si>
    <t>Table 1.4 - Appropriation Bill (No. 4) 2022-23</t>
  </si>
  <si>
    <t>Non-operating</t>
  </si>
  <si>
    <t>Equity injections</t>
  </si>
  <si>
    <t>Total non-operating</t>
  </si>
  <si>
    <t>Total other services</t>
  </si>
  <si>
    <r>
      <t xml:space="preserve">Outcome 1: </t>
    </r>
    <r>
      <rPr>
        <sz val="8"/>
        <color rgb="FF000000"/>
        <rFont val="Arial"/>
        <family val="2"/>
      </rPr>
      <t>To protect Australia from criminal threats through coordinating a strategic response and the collection, assessment and dissemination of intelligence and policing information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</si>
</sst>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#,##0_);&quot;(&quot;#,##0&quot;)&quot;;&quot;-&quot;_)"/>
    <numFmt numFmtId="166" formatCode="_(* #,##0_);_(* \(#,##0\);_(* &quot;(x)&quot;_);_(@_)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11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10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2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5" fillId="0" borderId="0" xfId="12" applyFont="1" applyAlignment="1">
      <alignment horizontal="right" vertical="center"/>
    </xf>
    <xf numFmtId="0" fontId="5" fillId="0" borderId="0" xfId="12" applyFont="1">
      <alignment vertical="center"/>
    </xf>
    <xf numFmtId="0" fontId="5" fillId="0" borderId="2" xfId="12" applyFont="1" applyBorder="1" applyAlignment="1">
      <alignment vertical="top"/>
    </xf>
    <xf numFmtId="0" fontId="5" fillId="0" borderId="5" xfId="12" applyFont="1" applyBorder="1" applyAlignment="1">
      <alignment horizontal="center" vertical="top" wrapText="1"/>
    </xf>
    <xf numFmtId="165" fontId="7" fillId="0" borderId="0" xfId="15" applyNumberFormat="1" applyFont="1" applyAlignment="1">
      <alignment vertical="center"/>
    </xf>
    <xf numFmtId="165" fontId="5" fillId="0" borderId="0" xfId="15" applyNumberFormat="1" applyFont="1" applyAlignment="1">
      <alignment vertical="center"/>
    </xf>
    <xf numFmtId="165" fontId="5" fillId="0" borderId="2" xfId="15" applyNumberFormat="1" applyFont="1" applyBorder="1" applyAlignment="1">
      <alignment vertical="center"/>
    </xf>
    <xf numFmtId="165" fontId="8" fillId="0" borderId="0" xfId="15" applyNumberFormat="1" applyFont="1" applyAlignment="1">
      <alignment vertical="center"/>
    </xf>
    <xf numFmtId="165" fontId="5" fillId="3" borderId="0" xfId="15" applyNumberFormat="1" applyFont="1" applyFill="1" applyAlignment="1">
      <alignment vertical="center"/>
    </xf>
    <xf numFmtId="165" fontId="5" fillId="3" borderId="0" xfId="16" applyNumberFormat="1" applyFont="1" applyFill="1" applyAlignment="1">
      <alignment vertical="center"/>
    </xf>
    <xf numFmtId="165" fontId="7" fillId="0" borderId="0" xfId="16" applyNumberFormat="1" applyFont="1" applyAlignment="1">
      <alignment vertical="center"/>
    </xf>
    <xf numFmtId="165" fontId="5" fillId="0" borderId="0" xfId="16" applyNumberFormat="1" applyFont="1" applyAlignment="1">
      <alignment vertical="center"/>
    </xf>
    <xf numFmtId="165" fontId="8" fillId="0" borderId="0" xfId="16" applyNumberFormat="1" applyFont="1" applyAlignment="1">
      <alignment vertical="center"/>
    </xf>
    <xf numFmtId="165" fontId="9" fillId="0" borderId="4" xfId="16" applyNumberFormat="1" applyFont="1" applyBorder="1" applyAlignment="1">
      <alignment vertical="center"/>
    </xf>
    <xf numFmtId="165" fontId="7" fillId="0" borderId="4" xfId="16" applyNumberFormat="1" applyFont="1" applyBorder="1" applyAlignment="1">
      <alignment vertical="center"/>
    </xf>
    <xf numFmtId="165" fontId="7" fillId="3" borderId="4" xfId="16" applyNumberFormat="1" applyFont="1" applyFill="1" applyBorder="1" applyAlignment="1">
      <alignment vertical="center"/>
    </xf>
    <xf numFmtId="0" fontId="7" fillId="0" borderId="0" xfId="12" applyFont="1">
      <alignment vertical="center"/>
    </xf>
    <xf numFmtId="0" fontId="4" fillId="2" borderId="5" xfId="4" applyFont="1" applyFill="1" applyBorder="1" applyAlignment="1">
      <alignment horizontal="right" vertical="top" wrapText="1"/>
    </xf>
    <xf numFmtId="0" fontId="7" fillId="0" borderId="0" xfId="3" applyFont="1" applyAlignment="1">
      <alignment vertical="top"/>
    </xf>
    <xf numFmtId="0" fontId="7" fillId="0" borderId="0" xfId="12" applyFont="1" applyAlignment="1">
      <alignment horizontal="left" vertical="top" indent="1"/>
    </xf>
    <xf numFmtId="0" fontId="7" fillId="0" borderId="0" xfId="12" applyFont="1" applyAlignment="1">
      <alignment horizontal="left" vertical="top" indent="2"/>
    </xf>
    <xf numFmtId="0" fontId="7" fillId="0" borderId="0" xfId="12" applyFont="1" applyAlignment="1">
      <alignment horizontal="right" vertical="top" wrapText="1"/>
    </xf>
    <xf numFmtId="0" fontId="5" fillId="0" borderId="0" xfId="12" applyFont="1" applyAlignment="1">
      <alignment horizontal="left" vertical="top"/>
    </xf>
    <xf numFmtId="0" fontId="7" fillId="0" borderId="0" xfId="12" applyFont="1" applyAlignment="1">
      <alignment horizontal="left" vertical="top" wrapText="1"/>
    </xf>
    <xf numFmtId="166" fontId="4" fillId="3" borderId="0" xfId="4" applyNumberFormat="1" applyFont="1" applyFill="1" applyAlignment="1">
      <alignment horizontal="center" vertical="center"/>
    </xf>
    <xf numFmtId="165" fontId="5" fillId="0" borderId="0" xfId="12" applyNumberFormat="1" applyFont="1" applyAlignment="1">
      <alignment horizontal="right" vertical="center"/>
    </xf>
    <xf numFmtId="165" fontId="7" fillId="0" borderId="0" xfId="12" applyNumberFormat="1" applyFont="1" applyAlignment="1">
      <alignment horizontal="right" vertical="center"/>
    </xf>
    <xf numFmtId="0" fontId="4" fillId="4" borderId="5" xfId="4" applyFont="1" applyFill="1" applyBorder="1" applyAlignment="1">
      <alignment horizontal="right" vertical="top" wrapText="1"/>
    </xf>
    <xf numFmtId="165" fontId="8" fillId="0" borderId="3" xfId="15" applyNumberFormat="1" applyFont="1" applyBorder="1" applyAlignment="1">
      <alignment horizontal="right" vertical="top" wrapText="1"/>
    </xf>
    <xf numFmtId="165" fontId="5" fillId="0" borderId="3" xfId="15" applyNumberFormat="1" applyFont="1" applyBorder="1" applyAlignment="1">
      <alignment horizontal="right" vertical="top" wrapText="1"/>
    </xf>
    <xf numFmtId="165" fontId="5" fillId="3" borderId="3" xfId="15" applyNumberFormat="1" applyFont="1" applyFill="1" applyBorder="1" applyAlignment="1">
      <alignment horizontal="right" vertical="top" wrapText="1"/>
    </xf>
    <xf numFmtId="165" fontId="7" fillId="3" borderId="5" xfId="12" applyNumberFormat="1" applyFont="1" applyFill="1" applyBorder="1" applyAlignment="1">
      <alignment horizontal="right"/>
    </xf>
    <xf numFmtId="165" fontId="7" fillId="0" borderId="5" xfId="12" applyNumberFormat="1" applyFont="1" applyBorder="1" applyAlignment="1">
      <alignment horizontal="right"/>
    </xf>
    <xf numFmtId="165" fontId="7" fillId="0" borderId="0" xfId="16" applyNumberFormat="1" applyFont="1" applyAlignment="1">
      <alignment horizontal="left" vertical="center"/>
    </xf>
    <xf numFmtId="165" fontId="5" fillId="0" borderId="0" xfId="16" applyNumberFormat="1" applyFont="1" applyAlignment="1">
      <alignment horizontal="left" vertical="center" indent="1"/>
    </xf>
    <xf numFmtId="165" fontId="7" fillId="0" borderId="1" xfId="16" applyNumberFormat="1" applyFont="1" applyBorder="1" applyAlignment="1">
      <alignment horizontal="left" vertical="center"/>
    </xf>
    <xf numFmtId="165" fontId="8" fillId="0" borderId="0" xfId="15" applyNumberFormat="1" applyFont="1"/>
    <xf numFmtId="165" fontId="5" fillId="0" borderId="0" xfId="15" applyNumberFormat="1" applyFont="1"/>
    <xf numFmtId="165" fontId="5" fillId="3" borderId="0" xfId="15" applyNumberFormat="1" applyFont="1" applyFill="1"/>
    <xf numFmtId="0" fontId="4" fillId="3" borderId="5" xfId="4" applyFont="1" applyFill="1" applyBorder="1" applyAlignment="1">
      <alignment horizontal="right" vertical="top" wrapText="1"/>
    </xf>
    <xf numFmtId="165" fontId="7" fillId="0" borderId="2" xfId="16" applyNumberFormat="1" applyFont="1" applyBorder="1" applyAlignment="1">
      <alignment horizontal="left" vertical="center" wrapText="1"/>
    </xf>
    <xf numFmtId="0" fontId="7" fillId="0" borderId="6" xfId="12" applyFont="1" applyBorder="1" applyAlignment="1">
      <alignment horizontal="left" vertical="top" wrapText="1"/>
    </xf>
    <xf numFmtId="0" fontId="5" fillId="0" borderId="6" xfId="12" applyFont="1" applyBorder="1" applyAlignment="1">
      <alignment horizontal="left" vertical="top"/>
    </xf>
    <xf numFmtId="165" fontId="7" fillId="0" borderId="6" xfId="12" applyNumberFormat="1" applyFont="1" applyBorder="1" applyAlignment="1">
      <alignment horizontal="right"/>
    </xf>
    <xf numFmtId="165" fontId="7" fillId="3" borderId="6" xfId="12" applyNumberFormat="1" applyFont="1" applyFill="1" applyBorder="1" applyAlignment="1">
      <alignment horizontal="right"/>
    </xf>
    <xf numFmtId="165" fontId="7" fillId="0" borderId="0" xfId="15" applyNumberFormat="1" applyFont="1" applyAlignment="1">
      <alignment horizontal="left" wrapText="1" indent="1"/>
    </xf>
    <xf numFmtId="165" fontId="7" fillId="0" borderId="6" xfId="15" applyNumberFormat="1" applyFont="1" applyBorder="1" applyAlignment="1">
      <alignment horizontal="left" vertical="center"/>
    </xf>
    <xf numFmtId="165" fontId="7" fillId="3" borderId="0" xfId="12" applyNumberFormat="1" applyFont="1" applyFill="1" applyAlignment="1">
      <alignment horizontal="right"/>
    </xf>
  </cellXfs>
  <cellStyles count="17">
    <cellStyle name="Comma 2" xfId="1" xr:uid="{00000000-0005-0000-0000-000000000000}"/>
    <cellStyle name="Comma 3" xfId="2" xr:uid="{00000000-0005-0000-0000-000001000000}"/>
    <cellStyle name="Headings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Normal 2 2 2" xfId="6" xr:uid="{00000000-0005-0000-0000-000006000000}"/>
    <cellStyle name="Normal 3" xfId="7" xr:uid="{00000000-0005-0000-0000-000007000000}"/>
    <cellStyle name="Normal 3 2" xfId="13" xr:uid="{00000000-0005-0000-0000-000008000000}"/>
    <cellStyle name="Normal 4" xfId="8" xr:uid="{00000000-0005-0000-0000-000009000000}"/>
    <cellStyle name="Normal 4 2" xfId="9" xr:uid="{00000000-0005-0000-0000-00000A000000}"/>
    <cellStyle name="Normal 5" xfId="10" xr:uid="{00000000-0005-0000-0000-00000B000000}"/>
    <cellStyle name="Normal 5 2" xfId="11" xr:uid="{00000000-0005-0000-0000-00000C000000}"/>
    <cellStyle name="Normal 6" xfId="14" xr:uid="{00000000-0005-0000-0000-00000D000000}"/>
    <cellStyle name="Normal_Table 1 3 AEs and Variations to Outcomes - Measures 09-10" xfId="12" xr:uid="{00000000-0005-0000-0000-00000E000000}"/>
    <cellStyle name="Normal_Table 1 5 Approp Bill (No 3) 09-10" xfId="15" xr:uid="{00000000-0005-0000-0000-00000F000000}"/>
    <cellStyle name="Normal_Table 1 6 Approp Bill (No 4) 09-10" xfId="16" xr:uid="{00000000-0005-0000-0000-000010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F10"/>
  <sheetViews>
    <sheetView showGridLines="0" zoomScaleNormal="100" zoomScaleSheetLayoutView="100" workbookViewId="0">
      <selection activeCell="A64" sqref="A64"/>
    </sheetView>
  </sheetViews>
  <sheetFormatPr defaultColWidth="8" defaultRowHeight="11.45" customHeight="1" x14ac:dyDescent="0.25"/>
  <cols>
    <col min="1" max="1" width="27.5703125" style="2" customWidth="1"/>
    <col min="2" max="2" width="8.7109375" style="2" customWidth="1"/>
    <col min="3" max="6" width="8.7109375" style="1" customWidth="1"/>
    <col min="7" max="16384" width="8" style="2"/>
  </cols>
  <sheetData>
    <row r="1" spans="1:6" ht="11.45" customHeight="1" x14ac:dyDescent="0.25">
      <c r="A1" s="17" t="s">
        <v>4</v>
      </c>
      <c r="B1" s="17"/>
    </row>
    <row r="2" spans="1:6" ht="11.45" customHeight="1" x14ac:dyDescent="0.25">
      <c r="A2" s="17" t="s">
        <v>5</v>
      </c>
      <c r="B2" s="17"/>
    </row>
    <row r="3" spans="1:6" ht="22.5" x14ac:dyDescent="0.25">
      <c r="A3" s="3"/>
      <c r="B3" s="4" t="s">
        <v>6</v>
      </c>
      <c r="C3" s="40" t="s">
        <v>0</v>
      </c>
      <c r="D3" s="28" t="s">
        <v>1</v>
      </c>
      <c r="E3" s="18" t="s">
        <v>2</v>
      </c>
      <c r="F3" s="18" t="s">
        <v>3</v>
      </c>
    </row>
    <row r="4" spans="1:6" ht="11.45" customHeight="1" x14ac:dyDescent="0.25">
      <c r="A4" s="19" t="s">
        <v>7</v>
      </c>
      <c r="B4" s="19"/>
      <c r="C4" s="25"/>
      <c r="D4" s="26"/>
      <c r="E4" s="26"/>
      <c r="F4" s="26"/>
    </row>
    <row r="5" spans="1:6" ht="11.25" x14ac:dyDescent="0.25">
      <c r="A5" s="24" t="s">
        <v>11</v>
      </c>
      <c r="B5" s="23">
        <v>1.1000000000000001</v>
      </c>
      <c r="C5" s="25"/>
      <c r="D5" s="27"/>
      <c r="E5" s="27"/>
      <c r="F5" s="27"/>
    </row>
    <row r="6" spans="1:6" ht="11.25" x14ac:dyDescent="0.25">
      <c r="A6" s="20" t="s">
        <v>8</v>
      </c>
      <c r="B6" s="23"/>
      <c r="C6" s="25"/>
      <c r="D6" s="27"/>
      <c r="E6" s="27"/>
      <c r="F6" s="27"/>
    </row>
    <row r="7" spans="1:6" ht="11.25" x14ac:dyDescent="0.2">
      <c r="A7" s="21" t="s">
        <v>9</v>
      </c>
      <c r="B7" s="23"/>
      <c r="C7" s="48">
        <v>0</v>
      </c>
      <c r="D7" s="27">
        <v>0</v>
      </c>
      <c r="E7" s="27">
        <v>0</v>
      </c>
      <c r="F7" s="27">
        <v>0</v>
      </c>
    </row>
    <row r="8" spans="1:6" ht="11.25" x14ac:dyDescent="0.2">
      <c r="A8" s="21" t="s">
        <v>10</v>
      </c>
      <c r="B8" s="23"/>
      <c r="C8" s="45">
        <v>0</v>
      </c>
      <c r="D8" s="27">
        <f>148+3</f>
        <v>151</v>
      </c>
      <c r="E8" s="27">
        <f>485+13</f>
        <v>498</v>
      </c>
      <c r="F8" s="27">
        <f>404+11</f>
        <v>415</v>
      </c>
    </row>
    <row r="9" spans="1:6" ht="22.5" x14ac:dyDescent="0.2">
      <c r="A9" s="22" t="s">
        <v>12</v>
      </c>
      <c r="B9" s="23"/>
      <c r="C9" s="32">
        <f>SUM(C6:C8)</f>
        <v>0</v>
      </c>
      <c r="D9" s="33">
        <f>SUM(D6:D8)</f>
        <v>151</v>
      </c>
      <c r="E9" s="33">
        <f>SUM(E6:E8)</f>
        <v>498</v>
      </c>
      <c r="F9" s="33">
        <f>SUM(F6:F8)</f>
        <v>415</v>
      </c>
    </row>
    <row r="10" spans="1:6" ht="22.5" x14ac:dyDescent="0.2">
      <c r="A10" s="42" t="s">
        <v>13</v>
      </c>
      <c r="B10" s="43"/>
      <c r="C10" s="32">
        <f>C9</f>
        <v>0</v>
      </c>
      <c r="D10" s="44">
        <f>D9</f>
        <v>151</v>
      </c>
      <c r="E10" s="44">
        <f>E9</f>
        <v>498</v>
      </c>
      <c r="F10" s="44">
        <f>F9</f>
        <v>415</v>
      </c>
    </row>
  </sheetData>
  <pageMargins left="0.70866141732283472" right="0.70866141732283472" top="0.74803149606299213" bottom="0.74803149606299213" header="0.31496062992125984" footer="0.31496062992125984"/>
  <pageSetup paperSize="9" scale="75" fitToWidth="0" fitToHeight="0"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"/>
  <sheetViews>
    <sheetView showGridLines="0" zoomScaleNormal="100" zoomScaleSheetLayoutView="100" workbookViewId="0">
      <selection activeCell="D31" sqref="D31"/>
    </sheetView>
  </sheetViews>
  <sheetFormatPr defaultColWidth="8" defaultRowHeight="11.45" customHeight="1" x14ac:dyDescent="0.25"/>
  <cols>
    <col min="1" max="1" width="22.5703125" style="6" customWidth="1"/>
    <col min="2" max="3" width="8.42578125" style="6" customWidth="1"/>
    <col min="4" max="4" width="8.140625" style="6" customWidth="1"/>
    <col min="5" max="6" width="11.5703125" style="6" customWidth="1"/>
    <col min="7" max="16384" width="8" style="6"/>
  </cols>
  <sheetData>
    <row r="1" spans="1:6" ht="11.25" x14ac:dyDescent="0.25">
      <c r="A1" s="5" t="s">
        <v>14</v>
      </c>
    </row>
    <row r="3" spans="1:6" ht="56.25" x14ac:dyDescent="0.25">
      <c r="A3" s="7"/>
      <c r="B3" s="29" t="s">
        <v>15</v>
      </c>
      <c r="C3" s="30" t="s">
        <v>16</v>
      </c>
      <c r="D3" s="30" t="s">
        <v>17</v>
      </c>
      <c r="E3" s="31" t="s">
        <v>18</v>
      </c>
      <c r="F3" s="31" t="s">
        <v>19</v>
      </c>
    </row>
    <row r="4" spans="1:6" ht="11.25" x14ac:dyDescent="0.25">
      <c r="A4" s="5" t="s">
        <v>20</v>
      </c>
      <c r="B4" s="8"/>
      <c r="E4" s="9"/>
      <c r="F4" s="9"/>
    </row>
    <row r="5" spans="1:6" ht="78.75" x14ac:dyDescent="0.2">
      <c r="A5" s="46" t="s">
        <v>27</v>
      </c>
      <c r="B5" s="37">
        <f>127331+2589</f>
        <v>129920</v>
      </c>
      <c r="C5" s="38">
        <f>149860+2611</f>
        <v>152471</v>
      </c>
      <c r="D5" s="38">
        <f>146620+2611</f>
        <v>149231</v>
      </c>
      <c r="E5" s="39">
        <v>0</v>
      </c>
      <c r="F5" s="39">
        <v>-3240</v>
      </c>
    </row>
    <row r="6" spans="1:6" ht="11.25" x14ac:dyDescent="0.25">
      <c r="A6" s="47" t="s">
        <v>21</v>
      </c>
      <c r="B6" s="14">
        <f t="shared" ref="B6:F6" si="0">B5</f>
        <v>129920</v>
      </c>
      <c r="C6" s="15">
        <f t="shared" si="0"/>
        <v>152471</v>
      </c>
      <c r="D6" s="15">
        <f t="shared" si="0"/>
        <v>149231</v>
      </c>
      <c r="E6" s="16">
        <f t="shared" si="0"/>
        <v>0</v>
      </c>
      <c r="F6" s="16">
        <f t="shared" si="0"/>
        <v>-3240</v>
      </c>
    </row>
  </sheetData>
  <pageMargins left="0.23622047244094488" right="0.23622047244094488" top="0.74803149606299213" bottom="0.74803149606299213" header="0.31496062992125984" footer="0.31496062992125984"/>
  <pageSetup paperSize="9" fitToWidth="0" fitToHeight="0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7"/>
  <sheetViews>
    <sheetView showGridLines="0" tabSelected="1" zoomScaleNormal="100" zoomScaleSheetLayoutView="100" workbookViewId="0">
      <selection activeCell="E36" sqref="E36"/>
    </sheetView>
  </sheetViews>
  <sheetFormatPr defaultColWidth="8" defaultRowHeight="11.45" customHeight="1" x14ac:dyDescent="0.25"/>
  <cols>
    <col min="1" max="1" width="22.5703125" style="12" customWidth="1"/>
    <col min="2" max="4" width="8" style="12" customWidth="1"/>
    <col min="5" max="6" width="11.42578125" style="12" customWidth="1"/>
    <col min="7" max="16384" width="8" style="12"/>
  </cols>
  <sheetData>
    <row r="1" spans="1:6" ht="11.25" x14ac:dyDescent="0.25">
      <c r="A1" s="11" t="s">
        <v>22</v>
      </c>
    </row>
    <row r="3" spans="1:6" ht="56.25" x14ac:dyDescent="0.25">
      <c r="A3" s="41"/>
      <c r="B3" s="29" t="s">
        <v>15</v>
      </c>
      <c r="C3" s="30" t="s">
        <v>16</v>
      </c>
      <c r="D3" s="30" t="s">
        <v>17</v>
      </c>
      <c r="E3" s="31" t="s">
        <v>18</v>
      </c>
      <c r="F3" s="31" t="s">
        <v>19</v>
      </c>
    </row>
    <row r="4" spans="1:6" ht="11.25" x14ac:dyDescent="0.25">
      <c r="A4" s="34" t="s">
        <v>23</v>
      </c>
      <c r="B4" s="13"/>
      <c r="E4" s="10"/>
      <c r="F4" s="10"/>
    </row>
    <row r="5" spans="1:6" ht="11.25" x14ac:dyDescent="0.25">
      <c r="A5" s="35" t="s">
        <v>24</v>
      </c>
      <c r="B5" s="13">
        <v>6175</v>
      </c>
      <c r="C5" s="12">
        <v>1000</v>
      </c>
      <c r="D5" s="12">
        <v>4240</v>
      </c>
      <c r="E5" s="10">
        <v>3240</v>
      </c>
      <c r="F5" s="10">
        <v>0</v>
      </c>
    </row>
    <row r="6" spans="1:6" ht="11.25" x14ac:dyDescent="0.25">
      <c r="A6" s="34" t="s">
        <v>25</v>
      </c>
      <c r="B6" s="14">
        <f t="shared" ref="B6:F7" si="0">B5</f>
        <v>6175</v>
      </c>
      <c r="C6" s="15">
        <f t="shared" si="0"/>
        <v>1000</v>
      </c>
      <c r="D6" s="15">
        <f t="shared" si="0"/>
        <v>4240</v>
      </c>
      <c r="E6" s="16">
        <f t="shared" si="0"/>
        <v>3240</v>
      </c>
      <c r="F6" s="16">
        <f t="shared" si="0"/>
        <v>0</v>
      </c>
    </row>
    <row r="7" spans="1:6" ht="11.25" x14ac:dyDescent="0.25">
      <c r="A7" s="36" t="s">
        <v>26</v>
      </c>
      <c r="B7" s="14">
        <f t="shared" si="0"/>
        <v>6175</v>
      </c>
      <c r="C7" s="15">
        <f t="shared" si="0"/>
        <v>1000</v>
      </c>
      <c r="D7" s="15">
        <f t="shared" si="0"/>
        <v>4240</v>
      </c>
      <c r="E7" s="16">
        <f t="shared" si="0"/>
        <v>3240</v>
      </c>
      <c r="F7" s="16">
        <f t="shared" si="0"/>
        <v>0</v>
      </c>
    </row>
  </sheetData>
  <pageMargins left="0.23622047244094488" right="0.23622047244094488" top="0.74803149606299213" bottom="0.74803149606299213" header="0.31496062992125984" footer="0.31496062992125984"/>
  <pageSetup paperSize="9" fitToHeight="0" orientation="portrait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0" ma:contentTypeDescription="Create a new document." ma:contentTypeScope="" ma:versionID="47a1e3841d6ad64f39e2740be881d924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f4debd76072ca2c26145c42fdaf389ba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TaxCatchAllLabel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4:_dlc_DocId" minOccurs="0"/>
                <xsd:element ref="ns4:_dlc_DocIdUrl" minOccurs="0"/>
                <xsd:element ref="ns4:_dlc_DocIdPersistId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hidden="true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>
      <xsd:simpleType>
        <xsd:restriction base="dms:DateTime"/>
      </xsd:simpleType>
    </xsd:element>
    <xsd:element name="TaxCatchAllLabel" ma:index="9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0fcb3f570964638902a63147cd98219" ma:index="11" nillable="true" ma:taxonomy="true" ma:internalName="e0fcb3f570964638902a63147cd98219" ma:taxonomyFieldName="Organisation_x0020_Unit" ma:displayName="Organisation Unit" ma:default="2;#Accounting FW and Capability Support|17de058c-12f7-44f2-8e7d-03ff49305e52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3" nillable="true" ma:taxonomy="true" ma:internalName="f0888ba7078d4a1bac90b097c1ed0fad" ma:taxonomyFieldName="Initiating_x0020_Entity" ma:displayName="Initiating Entity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5" nillable="true" ma:taxonomy="true" ma:internalName="of934ccb37d6451ba60cdb89c1817167" ma:taxonomyFieldName="About_x0020_Entity" ma:displayName="About Entity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7" nillable="true" ma:taxonomy="true" ma:internalName="TaxKeywordTaxHTField" ma:taxonomyFieldName="TaxKeyword" ma:displayName="Enterprise Keywords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20" nillable="true" ma:taxonomy="true" ma:internalName="lf395e0388bc45bfb8642f07b9d090f4" ma:taxonomyFieldName="Function_x0020_and_x0020_Activity" ma:displayName="Function and Activity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1" nillable="true" ma:displayName="Taxonomy Catch All Column" ma:hidden="true" ma:list="{f4c189e6-c560-40fe-97d1-6662c6a9f502}" ma:internalName="TaxCatchAll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Metadata" ma:index="30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31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a7e9632-768a-49bf-85ac-c69233ab2a52">FIN33506-1566835604-280334</_dlc_DocId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lf395e0388bc45bfb8642f07b9d090f4 xmlns="a334ba3b-e131-42d3-95f3-2728f5a41884">
      <Terms xmlns="http://schemas.microsoft.com/office/infopath/2007/PartnerControls"/>
    </lf395e0388bc45bfb8642f07b9d090f4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lcf76f155ced4ddcb4097134ff3c332f xmlns="e39afc8f-a215-4bb1-9caf-c1c5d2f63d8a">
      <Terms xmlns="http://schemas.microsoft.com/office/infopath/2007/PartnerControls"/>
    </lcf76f155ced4ddcb4097134ff3c332f>
    <TaxCatchAll xmlns="a334ba3b-e131-42d3-95f3-2728f5a41884">
      <Value>34</Value>
      <Value>2</Value>
      <Value>1</Value>
    </TaxCatchAll>
    <e0fcb3f570964638902a63147cd98219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e0fcb3f570964638902a63147cd98219>
    <Security_x0020_Classification xmlns="a334ba3b-e131-42d3-95f3-2728f5a41884">OFFICIAL</Security_x0020_Classification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_dlc_DocIdUrl xmlns="6a7e9632-768a-49bf-85ac-c69233ab2a52">
      <Url>https://financegovau.sharepoint.com/sites/M365_DoF_50033506/_layouts/15/DocIdRedir.aspx?ID=FIN33506-1566835604-280334</Url>
      <Description>FIN33506-1566835604-280334</Description>
    </_dlc_DocIdUrl>
    <Original_x0020_Date_x0020_Created xmlns="a334ba3b-e131-42d3-95f3-2728f5a41884" xsi:nil="true"/>
  </documentManagement>
</p:properties>
</file>

<file path=customXml/itemProps1.xml><?xml version="1.0" encoding="utf-8"?>
<ds:datastoreItem xmlns:ds="http://schemas.openxmlformats.org/officeDocument/2006/customXml" ds:itemID="{591DF304-D821-4905-9046-13F654CC9439}"/>
</file>

<file path=customXml/itemProps2.xml><?xml version="1.0" encoding="utf-8"?>
<ds:datastoreItem xmlns:ds="http://schemas.openxmlformats.org/officeDocument/2006/customXml" ds:itemID="{71C39145-5C83-4A35-A247-29EE06768A32}"/>
</file>

<file path=customXml/itemProps3.xml><?xml version="1.0" encoding="utf-8"?>
<ds:datastoreItem xmlns:ds="http://schemas.openxmlformats.org/officeDocument/2006/customXml" ds:itemID="{F90C60DD-B20A-4DA9-9AEE-D89F70A572F2}"/>
</file>

<file path=customXml/itemProps4.xml><?xml version="1.0" encoding="utf-8"?>
<ds:datastoreItem xmlns:ds="http://schemas.openxmlformats.org/officeDocument/2006/customXml" ds:itemID="{5DCE22F2-02C6-43E2-97B5-E2A337A3B2B0}"/>
</file>

<file path=customXml/itemProps5.xml><?xml version="1.0" encoding="utf-8"?>
<ds:datastoreItem xmlns:ds="http://schemas.openxmlformats.org/officeDocument/2006/customXml" ds:itemID="{B98822B2-407B-4631-A66A-F47C1A35EB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1.2</vt:lpstr>
      <vt:lpstr>Table 1.3</vt:lpstr>
      <vt:lpstr>Table 1.4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[SEC=OFFICIAL]</cp:keywords>
  <dc:description/>
  <cp:lastModifiedBy/>
  <cp:revision>1</cp:revision>
  <dcterms:created xsi:type="dcterms:W3CDTF">2023-05-08T05:14:20Z</dcterms:created>
  <dcterms:modified xsi:type="dcterms:W3CDTF">2023-05-08T05:19:23Z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SecurityClassification">
    <vt:lpwstr>OFFICIAL</vt:lpwstr>
  </property>
  <property fmtid="{D5CDD505-2E9C-101B-9397-08002B2CF9AE}" pid="4" name="PMHMAC">
    <vt:lpwstr>v=2022.1;a=SHA256;h=7612B0DC6744C3C9A67D5A55FD24DBF751161E7B1E516D16770F9B09C5D0F76F</vt:lpwstr>
  </property>
  <property fmtid="{D5CDD505-2E9C-101B-9397-08002B2CF9AE}" pid="5" name="PM_Qualifier">
    <vt:lpwstr/>
  </property>
  <property fmtid="{D5CDD505-2E9C-101B-9397-08002B2CF9AE}" pid="6" name="PM_DisplayValueSecClassificationWithQualifier">
    <vt:lpwstr>OFFICIAL</vt:lpwstr>
  </property>
  <property fmtid="{D5CDD505-2E9C-101B-9397-08002B2CF9AE}" pid="7" name="PM_InsertionValue">
    <vt:lpwstr>OFFICIAL</vt:lpwstr>
  </property>
  <property fmtid="{D5CDD505-2E9C-101B-9397-08002B2CF9AE}" pid="8" name="PM_Originator_Hash_SHA1">
    <vt:lpwstr>5D2025B0AFA3CBF0F33E3143F042C7EA50384E23</vt:lpwstr>
  </property>
  <property fmtid="{D5CDD505-2E9C-101B-9397-08002B2CF9AE}" pid="9" name="PM_Originating_FileId">
    <vt:lpwstr>30BA622C162643738E04CBCDE4ACE7BB</vt:lpwstr>
  </property>
  <property fmtid="{D5CDD505-2E9C-101B-9397-08002B2CF9AE}" pid="10" name="PM_ProtectiveMarkingValue_Footer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2023-03-16T00:51:48Z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gov.au</vt:lpwstr>
  </property>
  <property fmtid="{D5CDD505-2E9C-101B-9397-08002B2CF9AE}" pid="15" name="PM_Version">
    <vt:lpwstr>2018.4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Display">
    <vt:lpwstr>OFFICIAL</vt:lpwstr>
  </property>
  <property fmtid="{D5CDD505-2E9C-101B-9397-08002B2CF9AE}" pid="19" name="PMUuid">
    <vt:lpwstr>v=2022.2;d=gov.au;g=46DD6D7C-8107-577B-BC6E-F348953B2E44</vt:lpwstr>
  </property>
  <property fmtid="{D5CDD505-2E9C-101B-9397-08002B2CF9AE}" pid="20" name="PM_Hash_Version">
    <vt:lpwstr>2022.1</vt:lpwstr>
  </property>
  <property fmtid="{D5CDD505-2E9C-101B-9397-08002B2CF9AE}" pid="21" name="PM_Hash_Salt_Prev">
    <vt:lpwstr>04DA91EE595C9F5627FF0F80D414910F</vt:lpwstr>
  </property>
  <property fmtid="{D5CDD505-2E9C-101B-9397-08002B2CF9AE}" pid="22" name="PM_Hash_Salt">
    <vt:lpwstr>5253E1552F8201471A32E6A2512302EA</vt:lpwstr>
  </property>
  <property fmtid="{D5CDD505-2E9C-101B-9397-08002B2CF9AE}" pid="23" name="PM_PrintOutPlacement_XLS">
    <vt:lpwstr/>
  </property>
  <property fmtid="{D5CDD505-2E9C-101B-9397-08002B2CF9AE}" pid="24" name="PM_Hash_SHA1">
    <vt:lpwstr>AC3A740FB3C3C74A7512CF5D1BDADD6C972D429D</vt:lpwstr>
  </property>
  <property fmtid="{D5CDD505-2E9C-101B-9397-08002B2CF9AE}" pid="25" name="MSIP_Label_87d6481e-ccdd-4ab6-8b26-05a0df5699e7_SetDate">
    <vt:lpwstr>2023-03-16T00:51:48Z</vt:lpwstr>
  </property>
  <property fmtid="{D5CDD505-2E9C-101B-9397-08002B2CF9AE}" pid="26" name="PM_OriginatorUserAccountName_SHA256">
    <vt:lpwstr>6A820173299308665DEF382632A4BBBB499DDC80EA374C04EAA1312AB408AD34</vt:lpwstr>
  </property>
  <property fmtid="{D5CDD505-2E9C-101B-9397-08002B2CF9AE}" pid="27" name="PM_OriginatorDomainName_SHA256">
    <vt:lpwstr>325440F6CA31C4C3BCE4433552DC42928CAAD3E2731ABE35FDE729ECEB763AF0</vt:lpwstr>
  </property>
  <property fmtid="{D5CDD505-2E9C-101B-9397-08002B2CF9AE}" pid="28" name="MSIP_Label_87d6481e-ccdd-4ab6-8b26-05a0df5699e7_Method">
    <vt:lpwstr>Privileged</vt:lpwstr>
  </property>
  <property fmtid="{D5CDD505-2E9C-101B-9397-08002B2CF9AE}" pid="29" name="PM_SecurityClassification_Prev">
    <vt:lpwstr>OFFICIAL</vt:lpwstr>
  </property>
  <property fmtid="{D5CDD505-2E9C-101B-9397-08002B2CF9AE}" pid="30" name="PM_Qualifier_Prev">
    <vt:lpwstr/>
  </property>
  <property fmtid="{D5CDD505-2E9C-101B-9397-08002B2CF9AE}" pid="31" name="MSIP_Label_87d6481e-ccdd-4ab6-8b26-05a0df5699e7_Name">
    <vt:lpwstr>OFFICIAL</vt:lpwstr>
  </property>
  <property fmtid="{D5CDD505-2E9C-101B-9397-08002B2CF9AE}" pid="32" name="MSIP_Label_87d6481e-ccdd-4ab6-8b26-05a0df5699e7_SiteId">
    <vt:lpwstr>08954cee-4782-4ff6-9ad5-1997dccef4b0</vt:lpwstr>
  </property>
  <property fmtid="{D5CDD505-2E9C-101B-9397-08002B2CF9AE}" pid="33" name="MSIP_Label_87d6481e-ccdd-4ab6-8b26-05a0df5699e7_Enabled">
    <vt:lpwstr>true</vt:lpwstr>
  </property>
  <property fmtid="{D5CDD505-2E9C-101B-9397-08002B2CF9AE}" pid="34" name="MSIP_Label_87d6481e-ccdd-4ab6-8b26-05a0df5699e7_ContentBits">
    <vt:lpwstr>0</vt:lpwstr>
  </property>
  <property fmtid="{D5CDD505-2E9C-101B-9397-08002B2CF9AE}" pid="35" name="MSIP_Label_87d6481e-ccdd-4ab6-8b26-05a0df5699e7_ActionId">
    <vt:lpwstr>dc7068b0ab504ba1b71f27c57a99a286</vt:lpwstr>
  </property>
  <property fmtid="{D5CDD505-2E9C-101B-9397-08002B2CF9AE}" pid="36" name="PM_Caveats_Count">
    <vt:lpwstr>0</vt:lpwstr>
  </property>
  <property fmtid="{D5CDD505-2E9C-101B-9397-08002B2CF9AE}" pid="37" name="EmReceivedByName">
    <vt:lpwstr/>
  </property>
  <property fmtid="{D5CDD505-2E9C-101B-9397-08002B2CF9AE}" pid="38" name="RecordPoint_SubmissionDate">
    <vt:lpwstr/>
  </property>
  <property fmtid="{D5CDD505-2E9C-101B-9397-08002B2CF9AE}" pid="39" name="TaxKeyword">
    <vt:lpwstr>34;#[SEC=OFFICIAL]|07351cc0-de73-4913-be2f-56f124cbf8bb</vt:lpwstr>
  </property>
  <property fmtid="{D5CDD505-2E9C-101B-9397-08002B2CF9AE}" pid="40" name="RecordPoint_RecordNumberSubmitted">
    <vt:lpwstr>R0002013167</vt:lpwstr>
  </property>
  <property fmtid="{D5CDD505-2E9C-101B-9397-08002B2CF9AE}" pid="41" name="ContentTypeId">
    <vt:lpwstr>0x010100B7B479F47583304BA8B631462CC772D7008F7CFF9272C47D4280006CCC81AF3990</vt:lpwstr>
  </property>
  <property fmtid="{D5CDD505-2E9C-101B-9397-08002B2CF9AE}" pid="42" name="EmToAddress">
    <vt:lpwstr/>
  </property>
  <property fmtid="{D5CDD505-2E9C-101B-9397-08002B2CF9AE}" pid="43" name="OrgUnit">
    <vt:lpwstr>1;#Agency Accounting and Budget Framework|17de058c-12f7-44f2-8e7d-03ff49305e52</vt:lpwstr>
  </property>
  <property fmtid="{D5CDD505-2E9C-101B-9397-08002B2CF9AE}" pid="44" name="EmCategory">
    <vt:lpwstr/>
  </property>
  <property fmtid="{D5CDD505-2E9C-101B-9397-08002B2CF9AE}" pid="45" name="EmConversationIndex">
    <vt:lpwstr/>
  </property>
  <property fmtid="{D5CDD505-2E9C-101B-9397-08002B2CF9AE}" pid="46" name="RecordPoint_WorkflowType">
    <vt:lpwstr>ActiveSubmitStub</vt:lpwstr>
  </property>
  <property fmtid="{D5CDD505-2E9C-101B-9397-08002B2CF9AE}" pid="47" name="EmBody">
    <vt:lpwstr/>
  </property>
  <property fmtid="{D5CDD505-2E9C-101B-9397-08002B2CF9AE}" pid="48" name="EmHasAttachments">
    <vt:bool>false</vt:bool>
  </property>
  <property fmtid="{D5CDD505-2E9C-101B-9397-08002B2CF9AE}" pid="49" name="EmBCCSMTPAddress">
    <vt:lpwstr/>
  </property>
  <property fmtid="{D5CDD505-2E9C-101B-9397-08002B2CF9AE}" pid="50" name="EmCC">
    <vt:lpwstr/>
  </property>
  <property fmtid="{D5CDD505-2E9C-101B-9397-08002B2CF9AE}" pid="51" name="EmFromName">
    <vt:lpwstr/>
  </property>
  <property fmtid="{D5CDD505-2E9C-101B-9397-08002B2CF9AE}" pid="52" name="RecordPoint_ActiveItemSiteId">
    <vt:lpwstr>{de902461-0703-410e-906b-a2e3a4f5dd57}</vt:lpwstr>
  </property>
  <property fmtid="{D5CDD505-2E9C-101B-9397-08002B2CF9AE}" pid="53" name="EmTo">
    <vt:lpwstr/>
  </property>
  <property fmtid="{D5CDD505-2E9C-101B-9397-08002B2CF9AE}" pid="54" name="EmToSMTPAddress">
    <vt:lpwstr/>
  </property>
  <property fmtid="{D5CDD505-2E9C-101B-9397-08002B2CF9AE}" pid="55" name="RecordPoint_ActiveItemListId">
    <vt:lpwstr>{917c6d10-7849-4e91-b555-256976c549b5}</vt:lpwstr>
  </property>
  <property fmtid="{D5CDD505-2E9C-101B-9397-08002B2CF9AE}" pid="56" name="Organisation Unit">
    <vt:lpwstr>2;#Accounting FW and Capability Support|17de058c-12f7-44f2-8e7d-03ff49305e52</vt:lpwstr>
  </property>
  <property fmtid="{D5CDD505-2E9C-101B-9397-08002B2CF9AE}" pid="57" name="RecordPoint_ActiveItemMoved">
    <vt:lpwstr/>
  </property>
  <property fmtid="{D5CDD505-2E9C-101B-9397-08002B2CF9AE}" pid="58" name="RecordPoint_SubmissionCompleted">
    <vt:lpwstr>2019-03-04T13:15:55.0778240+11:00</vt:lpwstr>
  </property>
  <property fmtid="{D5CDD505-2E9C-101B-9397-08002B2CF9AE}" pid="59" name="AbtEntity">
    <vt:lpwstr>2;#Department of Finance|fd660e8f-8f31-49bd-92a3-d31d4da31afe</vt:lpwstr>
  </property>
  <property fmtid="{D5CDD505-2E9C-101B-9397-08002B2CF9AE}" pid="60" name="EmCon">
    <vt:lpwstr/>
  </property>
  <property fmtid="{D5CDD505-2E9C-101B-9397-08002B2CF9AE}" pid="61" name="EmCompanies">
    <vt:lpwstr/>
  </property>
  <property fmtid="{D5CDD505-2E9C-101B-9397-08002B2CF9AE}" pid="62" name="EmFromSMTPAddress">
    <vt:lpwstr/>
  </property>
  <property fmtid="{D5CDD505-2E9C-101B-9397-08002B2CF9AE}" pid="63" name="EmAttachCount">
    <vt:lpwstr/>
  </property>
  <property fmtid="{D5CDD505-2E9C-101B-9397-08002B2CF9AE}" pid="64" name="RecordPoint_ActiveItemWebId">
    <vt:lpwstr>{e237d495-0881-4849-ae62-ddc8a8132df5}</vt:lpwstr>
  </property>
  <property fmtid="{D5CDD505-2E9C-101B-9397-08002B2CF9AE}" pid="65" name="TSYRecordClass">
    <vt:lpwstr>75;#AE-20337-Destroy 7 years after action completed|668ae28e-5138-4c7c-82db-1c8c6afc81a6</vt:lpwstr>
  </property>
  <property fmtid="{D5CDD505-2E9C-101B-9397-08002B2CF9AE}" pid="66" name="EmReceivedOnBehalfOfName">
    <vt:lpwstr/>
  </property>
  <property fmtid="{D5CDD505-2E9C-101B-9397-08002B2CF9AE}" pid="67" name="EmReplyRecipients">
    <vt:lpwstr/>
  </property>
  <property fmtid="{D5CDD505-2E9C-101B-9397-08002B2CF9AE}" pid="68" name="EmRetentionPolicyName">
    <vt:lpwstr/>
  </property>
  <property fmtid="{D5CDD505-2E9C-101B-9397-08002B2CF9AE}" pid="69" name="EmReplyRecipientNames">
    <vt:lpwstr/>
  </property>
  <property fmtid="{D5CDD505-2E9C-101B-9397-08002B2CF9AE}" pid="70" name="_dlc_DocIdItemGuid">
    <vt:lpwstr>9cccb620-83c3-4b7e-a0ac-eb56e2f72d50</vt:lpwstr>
  </property>
  <property fmtid="{D5CDD505-2E9C-101B-9397-08002B2CF9AE}" pid="71" name="About Entity">
    <vt:lpwstr>1;#Department of Finance|fd660e8f-8f31-49bd-92a3-d31d4da31afe</vt:lpwstr>
  </property>
  <property fmtid="{D5CDD505-2E9C-101B-9397-08002B2CF9AE}" pid="72" name="InitiatingEntity">
    <vt:lpwstr>2;#Department of Finance|fd660e8f-8f31-49bd-92a3-d31d4da31afe</vt:lpwstr>
  </property>
  <property fmtid="{D5CDD505-2E9C-101B-9397-08002B2CF9AE}" pid="73" name="EmFrom">
    <vt:lpwstr/>
  </property>
  <property fmtid="{D5CDD505-2E9C-101B-9397-08002B2CF9AE}" pid="74" name="EmAttachmentNames">
    <vt:lpwstr/>
  </property>
  <property fmtid="{D5CDD505-2E9C-101B-9397-08002B2CF9AE}" pid="75" name="EmSentOnBehalfOfName">
    <vt:lpwstr/>
  </property>
  <property fmtid="{D5CDD505-2E9C-101B-9397-08002B2CF9AE}" pid="76" name="Initiating Entity">
    <vt:lpwstr>1;#Department of Finance|fd660e8f-8f31-49bd-92a3-d31d4da31afe</vt:lpwstr>
  </property>
  <property fmtid="{D5CDD505-2E9C-101B-9397-08002B2CF9AE}" pid="77" name="_NewReviewCycle">
    <vt:lpwstr/>
  </property>
  <property fmtid="{D5CDD505-2E9C-101B-9397-08002B2CF9AE}" pid="78" name="Function and Activity">
    <vt:lpwstr/>
  </property>
  <property fmtid="{D5CDD505-2E9C-101B-9397-08002B2CF9AE}" pid="79" name="RecordPoint_RecordFormat">
    <vt:lpwstr/>
  </property>
  <property fmtid="{D5CDD505-2E9C-101B-9397-08002B2CF9AE}" pid="80" name="EmCCSMTPAddress">
    <vt:lpwstr/>
  </property>
  <property fmtid="{D5CDD505-2E9C-101B-9397-08002B2CF9AE}" pid="81" name="EmConversationID">
    <vt:lpwstr/>
  </property>
  <property fmtid="{D5CDD505-2E9C-101B-9397-08002B2CF9AE}" pid="82" name="RecordPoint_ActiveItemUniqueId">
    <vt:lpwstr>{942fa150-31bc-4f67-9834-ca95e1452e5d}</vt:lpwstr>
  </property>
  <property fmtid="{D5CDD505-2E9C-101B-9397-08002B2CF9AE}" pid="83" name="EmBCC">
    <vt:lpwstr/>
  </property>
  <property fmtid="{D5CDD505-2E9C-101B-9397-08002B2CF9AE}" pid="84" name="EmID">
    <vt:lpwstr/>
  </property>
  <property fmtid="{D5CDD505-2E9C-101B-9397-08002B2CF9AE}" pid="85" name="MediaServiceImageTags">
    <vt:lpwstr/>
  </property>
  <property fmtid="{D5CDD505-2E9C-101B-9397-08002B2CF9AE}" pid="86" name="EmSubject">
    <vt:lpwstr/>
  </property>
</Properties>
</file>