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defaultThemeVersion="124226"/>
  <xr:revisionPtr revIDLastSave="0" documentId="8_{DD3112BB-C624-4012-A081-7EA90B0E68FA}" xr6:coauthVersionLast="47" xr6:coauthVersionMax="47" xr10:uidLastSave="{00000000-0000-0000-0000-000000000000}"/>
  <bookViews>
    <workbookView xWindow="-120" yWindow="-120" windowWidth="38640" windowHeight="21240" firstSheet="1" activeTab="1" xr2:uid="{00000000-000D-0000-FFFF-FFFF00000000}"/>
  </bookViews>
  <sheets>
    <sheet name="old -Measure Table 2020-21 PAES" sheetId="16" state="hidden" r:id="rId1"/>
    <sheet name="Table 1.1 Measures" sheetId="17" r:id="rId2"/>
    <sheet name="Table 1.2 Variations" sheetId="19" r:id="rId3"/>
    <sheet name="Table 1.3 Approp Bill 3 " sheetId="20" r:id="rId4"/>
    <sheet name="Table 1.4 Approp Bill No. 4 " sheetId="21" r:id="rId5"/>
  </sheets>
  <externalReferences>
    <externalReference r:id="rId6"/>
  </externalReferences>
  <definedNames>
    <definedName name="_xlnm._FilterDatabase" localSheetId="1" hidden="1">'Table 1.1 Measures'!$A$1:$F$1</definedName>
    <definedName name="Measure_Table">'[1]Picklist Active'!$A$2:$G$670</definedName>
    <definedName name="_xlnm.Print_Area" localSheetId="0">'old -Measure Table 2020-21 PAES'!$A$1:$F$144</definedName>
    <definedName name="_xlnm.Print_Area" localSheetId="1">'Table 1.1 Measures'!$A$1:$F$72</definedName>
    <definedName name="_xlnm.Print_Area" localSheetId="2">'Table 1.2 Variations'!$A$1:$E$110</definedName>
    <definedName name="_xlnm.Print_Area" localSheetId="3">'Table 1.3 Approp Bill 3 '!$A$1:$F$26</definedName>
    <definedName name="_xlnm.Print_Area" localSheetId="4">'Table 1.4 Approp Bill No. 4 '!$A$1:$F$10</definedName>
    <definedName name="TM1REBUILDOPTION">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9" i="16" l="1"/>
  <c r="F49" i="16"/>
  <c r="E49" i="16"/>
  <c r="C49" i="16"/>
  <c r="D56" i="16"/>
  <c r="C56" i="16"/>
  <c r="D26" i="16"/>
  <c r="C26" i="16"/>
  <c r="F107" i="16"/>
  <c r="E107" i="16"/>
  <c r="D107" i="16"/>
  <c r="C107" i="16"/>
  <c r="C13" i="16"/>
  <c r="D126" i="16"/>
  <c r="E126" i="16"/>
  <c r="F126" i="16"/>
  <c r="C126" i="16"/>
  <c r="F103" i="16"/>
  <c r="E103" i="16"/>
  <c r="D103" i="16"/>
  <c r="C103" i="16"/>
  <c r="N91" i="16"/>
  <c r="M91" i="16"/>
  <c r="L91" i="16"/>
  <c r="K91" i="16"/>
  <c r="D91" i="16"/>
  <c r="E91" i="16"/>
  <c r="F91" i="16"/>
  <c r="C91" i="16"/>
  <c r="D62" i="16"/>
  <c r="E62" i="16"/>
  <c r="F62" i="16"/>
  <c r="C62" i="16"/>
  <c r="D136" i="16"/>
  <c r="E136" i="16"/>
  <c r="F136" i="16"/>
  <c r="C136" i="16"/>
  <c r="C42" i="16"/>
  <c r="F122" i="16"/>
  <c r="E122" i="16"/>
  <c r="D122" i="16"/>
  <c r="C122" i="16"/>
  <c r="F118" i="16"/>
  <c r="E118" i="16"/>
  <c r="D118" i="16"/>
  <c r="C118" i="16"/>
  <c r="F111" i="16"/>
  <c r="E111" i="16"/>
  <c r="D111" i="16"/>
  <c r="C111" i="16"/>
  <c r="F99" i="16"/>
  <c r="E99" i="16"/>
  <c r="D99" i="16"/>
  <c r="C99" i="16"/>
  <c r="F95" i="16"/>
  <c r="E95" i="16"/>
  <c r="D95" i="16"/>
  <c r="C95" i="16"/>
  <c r="F79" i="16"/>
  <c r="E79" i="16"/>
  <c r="D79" i="16"/>
  <c r="C79" i="16"/>
  <c r="F71" i="16"/>
  <c r="E71" i="16"/>
  <c r="D71" i="16"/>
  <c r="C71" i="16"/>
  <c r="F42" i="16"/>
  <c r="E42" i="16"/>
  <c r="D42" i="16"/>
  <c r="F33" i="16"/>
  <c r="E33" i="16"/>
  <c r="D33" i="16"/>
  <c r="C33" i="16"/>
  <c r="F13" i="16"/>
  <c r="E13" i="16"/>
  <c r="D13" i="16"/>
  <c r="F9" i="16"/>
  <c r="E9" i="16"/>
  <c r="D9" i="16"/>
  <c r="C9" i="16"/>
</calcChain>
</file>

<file path=xl/sharedStrings.xml><?xml version="1.0" encoding="utf-8"?>
<sst xmlns="http://schemas.openxmlformats.org/spreadsheetml/2006/main" count="593" uniqueCount="170">
  <si>
    <t>nfp</t>
  </si>
  <si>
    <t xml:space="preserve">Department of Health </t>
  </si>
  <si>
    <t>Department of Health</t>
  </si>
  <si>
    <t>Department of Veterans' Affairs</t>
  </si>
  <si>
    <t>Department of the Treasury</t>
  </si>
  <si>
    <t>Formatting Measurement</t>
  </si>
  <si>
    <t>row height = 30 pixels</t>
  </si>
  <si>
    <t>row height = 15 pixels</t>
  </si>
  <si>
    <t>row height = 25 pixels</t>
  </si>
  <si>
    <t>row height = 8 pixels</t>
  </si>
  <si>
    <t>Australian Digital Health Agency</t>
  </si>
  <si>
    <t>Outcome/ 
Program</t>
  </si>
  <si>
    <t>Aged Care Quality and Safety Commission</t>
  </si>
  <si>
    <t>Table 1.2: Department of Health 2019-20 MYEFO Measures since Budget (continued)</t>
  </si>
  <si>
    <t>National Mental Health Commission</t>
  </si>
  <si>
    <t>Source</t>
  </si>
  <si>
    <t>Services Australia</t>
  </si>
  <si>
    <t>row height = 35 pixels</t>
  </si>
  <si>
    <t>2020-21
$'000</t>
  </si>
  <si>
    <t>2021-22
$'000</t>
  </si>
  <si>
    <t>2022-23
$'000</t>
  </si>
  <si>
    <r>
      <t xml:space="preserve">2023-24
</t>
    </r>
    <r>
      <rPr>
        <sz val="8"/>
        <rFont val="Arial"/>
        <family val="2"/>
      </rPr>
      <t>$'000</t>
    </r>
  </si>
  <si>
    <t>Aged Care - supporting older Australians to stay at home longer</t>
  </si>
  <si>
    <t>MYEFO - page 156</t>
  </si>
  <si>
    <t>matches publication</t>
  </si>
  <si>
    <t>MYEFO - page 157</t>
  </si>
  <si>
    <r>
      <t>Australian Sporting Events</t>
    </r>
    <r>
      <rPr>
        <b/>
        <vertAlign val="superscript"/>
        <sz val="8"/>
        <rFont val="Arial"/>
        <family val="2"/>
      </rPr>
      <t xml:space="preserve"> (a)</t>
    </r>
  </si>
  <si>
    <r>
      <rPr>
        <vertAlign val="superscript"/>
        <sz val="8"/>
        <rFont val="Arial"/>
        <family val="2"/>
      </rPr>
      <t xml:space="preserve">(a) </t>
    </r>
    <r>
      <rPr>
        <sz val="8"/>
        <rFont val="Arial"/>
        <family val="2"/>
      </rPr>
      <t>Funding for this measure has already been provided for by the Government</t>
    </r>
  </si>
  <si>
    <t>Total payment</t>
  </si>
  <si>
    <t>COVID-19 Response Package - vaccination and treatment</t>
  </si>
  <si>
    <t>MYEFO - page 158</t>
  </si>
  <si>
    <t>Administered payments</t>
  </si>
  <si>
    <t>Departmental payments</t>
  </si>
  <si>
    <t>Administered receipts</t>
  </si>
  <si>
    <t>COVID-19 Response Package - Extend Coronavirus Supplement and Temporary Access and Eligibility</t>
  </si>
  <si>
    <t>Department of Social Services</t>
  </si>
  <si>
    <t>MYEFO - page 173</t>
  </si>
  <si>
    <t>Total Payments</t>
  </si>
  <si>
    <t>Total payments</t>
  </si>
  <si>
    <t>matches publication - 101.7 less 10.6 (receipts)</t>
  </si>
  <si>
    <t>Department of Foreign Affairs and Trade</t>
  </si>
  <si>
    <t>Professional Services Review</t>
  </si>
  <si>
    <t>MYEFO - page 159</t>
  </si>
  <si>
    <t>MYEFO - page 160</t>
  </si>
  <si>
    <t>Sport Integrity Australia</t>
  </si>
  <si>
    <t>Prioritising Mental Health - Early Psychosis Youth Services - continued support</t>
  </si>
  <si>
    <t>MYEFO - page 161</t>
  </si>
  <si>
    <t>MYEFO - page 162</t>
  </si>
  <si>
    <t>MYEFO - page 163</t>
  </si>
  <si>
    <t>Table 1.2: Department of Health 2020-21 Measures since Budget</t>
  </si>
  <si>
    <t>was in CR</t>
  </si>
  <si>
    <t>2023-24
$'000</t>
  </si>
  <si>
    <r>
      <rPr>
        <vertAlign val="superscript"/>
        <sz val="8"/>
        <rFont val="Arial"/>
        <family val="2"/>
      </rPr>
      <t>(b)</t>
    </r>
    <r>
      <rPr>
        <sz val="8"/>
        <rFont val="Arial"/>
        <family val="2"/>
      </rPr>
      <t xml:space="preserve"> The cost of this measure will be partially recovered from people who are quarantined at these facilities.</t>
    </r>
  </si>
  <si>
    <r>
      <rPr>
        <vertAlign val="superscript"/>
        <sz val="8"/>
        <rFont val="Arial"/>
        <family val="2"/>
      </rPr>
      <t>(c)</t>
    </r>
    <r>
      <rPr>
        <sz val="8"/>
        <rFont val="Arial"/>
        <family val="2"/>
      </rPr>
      <t xml:space="preserve"> The cost of this measure will be partially met from existing resources.</t>
    </r>
  </si>
  <si>
    <r>
      <t xml:space="preserve">Guaranteeing Medicare - improving access to appropriate services </t>
    </r>
    <r>
      <rPr>
        <b/>
        <vertAlign val="superscript"/>
        <sz val="8"/>
        <rFont val="Arial"/>
        <family val="2"/>
      </rPr>
      <t>(a)</t>
    </r>
  </si>
  <si>
    <r>
      <t xml:space="preserve">Implementing Sport 2030 - Australian sport integrity </t>
    </r>
    <r>
      <rPr>
        <b/>
        <vertAlign val="superscript"/>
        <sz val="8"/>
        <rFont val="Arial"/>
        <family val="2"/>
      </rPr>
      <t>(a)</t>
    </r>
  </si>
  <si>
    <r>
      <t xml:space="preserve">On-shore Manufacture and Suply of Essential Medical Products </t>
    </r>
    <r>
      <rPr>
        <b/>
        <vertAlign val="superscript"/>
        <sz val="8"/>
        <rFont val="Arial"/>
        <family val="2"/>
      </rPr>
      <t>(a)</t>
    </r>
  </si>
  <si>
    <r>
      <t xml:space="preserve">Prioritising Mental Health - National Stigma Reduction Strategy </t>
    </r>
    <r>
      <rPr>
        <b/>
        <vertAlign val="superscript"/>
        <sz val="8"/>
        <rFont val="Arial"/>
        <family val="2"/>
      </rPr>
      <t>(a)</t>
    </r>
  </si>
  <si>
    <r>
      <t xml:space="preserve">Queensland Children's Hospital Foundation Telethon </t>
    </r>
    <r>
      <rPr>
        <b/>
        <vertAlign val="superscript"/>
        <sz val="8"/>
        <rFont val="Arial"/>
        <family val="2"/>
      </rPr>
      <t>(a)</t>
    </r>
  </si>
  <si>
    <r>
      <t xml:space="preserve">Reducing Stillbirths </t>
    </r>
    <r>
      <rPr>
        <b/>
        <vertAlign val="superscript"/>
        <sz val="8"/>
        <rFont val="Arial"/>
        <family val="2"/>
      </rPr>
      <t>(a)</t>
    </r>
  </si>
  <si>
    <r>
      <t xml:space="preserve">Strengthening Primary Care - integrated primary care trials </t>
    </r>
    <r>
      <rPr>
        <b/>
        <vertAlign val="superscript"/>
        <sz val="8"/>
        <rFont val="Arial"/>
        <family val="2"/>
      </rPr>
      <t>(a)</t>
    </r>
  </si>
  <si>
    <r>
      <t xml:space="preserve">Western Australian Children's Health Telethon </t>
    </r>
    <r>
      <rPr>
        <b/>
        <vertAlign val="superscript"/>
        <sz val="8"/>
        <rFont val="Arial"/>
        <family val="2"/>
      </rPr>
      <t>(a)</t>
    </r>
  </si>
  <si>
    <t>Health totals = publication</t>
  </si>
  <si>
    <t>Page Divider</t>
  </si>
  <si>
    <r>
      <t xml:space="preserve">COVID-19 Response Package - ageing and aged care </t>
    </r>
    <r>
      <rPr>
        <b/>
        <vertAlign val="superscript"/>
        <sz val="8"/>
        <rFont val="Arial"/>
        <family val="2"/>
      </rPr>
      <t>(b) (c)</t>
    </r>
  </si>
  <si>
    <t>Departmental Capital payments</t>
  </si>
  <si>
    <t>to be updated - need dfat to be added to FRED</t>
  </si>
  <si>
    <r>
      <t xml:space="preserve">Improving Access to Medicines - Pharmaceutical Benefits Scheme - new and amended listings </t>
    </r>
    <r>
      <rPr>
        <b/>
        <vertAlign val="superscript"/>
        <sz val="8"/>
        <rFont val="Arial"/>
        <family val="2"/>
      </rPr>
      <t>(e)</t>
    </r>
  </si>
  <si>
    <r>
      <t xml:space="preserve">COVID-19 Response Package - quarantine arrangements in the Northern Territory and Tasmania for people returning from overseas  </t>
    </r>
    <r>
      <rPr>
        <b/>
        <vertAlign val="superscript"/>
        <sz val="8.8000000000000007"/>
        <rFont val="Arial"/>
        <family val="2"/>
      </rPr>
      <t>(c) (d)</t>
    </r>
  </si>
  <si>
    <r>
      <rPr>
        <vertAlign val="superscript"/>
        <sz val="8"/>
        <rFont val="Arial"/>
        <family val="2"/>
      </rPr>
      <t xml:space="preserve">(d) </t>
    </r>
    <r>
      <rPr>
        <sz val="8"/>
        <rFont val="Arial"/>
        <family val="2"/>
      </rPr>
      <t xml:space="preserve">The cost of this will be met from within the existing resources of the Department of Foreign Affairs and Trade. </t>
    </r>
  </si>
  <si>
    <t>row height = 45 pixels</t>
  </si>
  <si>
    <r>
      <rPr>
        <vertAlign val="superscript"/>
        <sz val="8"/>
        <rFont val="Arial"/>
        <family val="2"/>
      </rPr>
      <t xml:space="preserve">(e) </t>
    </r>
    <r>
      <rPr>
        <sz val="8"/>
        <rFont val="Arial"/>
        <family val="2"/>
      </rPr>
      <t xml:space="preserve">Revenue implications are nfp due to commercial sensitivities </t>
    </r>
  </si>
  <si>
    <r>
      <rPr>
        <vertAlign val="superscript"/>
        <sz val="8"/>
        <rFont val="Arial"/>
        <family val="2"/>
      </rPr>
      <t>(f)</t>
    </r>
    <r>
      <rPr>
        <sz val="8"/>
        <rFont val="Arial"/>
        <family val="2"/>
      </rPr>
      <t xml:space="preserve"> This measure has been announced since Mid-Year Economic and Fiscal Outlook 2020-21 (MYEFO) and will be included in the 2021-22 Budget Paper 2.</t>
    </r>
  </si>
  <si>
    <r>
      <rPr>
        <vertAlign val="superscript"/>
        <sz val="8"/>
        <rFont val="Arial"/>
        <family val="2"/>
      </rPr>
      <t xml:space="preserve">(g) </t>
    </r>
    <r>
      <rPr>
        <sz val="8"/>
        <rFont val="Arial"/>
        <family val="2"/>
      </rPr>
      <t>The Department of Health is not the lead entity for these measures. Health Portfolio impacts only are shown in this table.</t>
    </r>
  </si>
  <si>
    <r>
      <t xml:space="preserve">Other Portfolio Measures </t>
    </r>
    <r>
      <rPr>
        <b/>
        <vertAlign val="superscript"/>
        <sz val="8"/>
        <rFont val="Arial"/>
        <family val="2"/>
      </rPr>
      <t>(g)</t>
    </r>
  </si>
  <si>
    <r>
      <t xml:space="preserve">Run for the Reef </t>
    </r>
    <r>
      <rPr>
        <b/>
        <vertAlign val="superscript"/>
        <sz val="8"/>
        <rFont val="Arial"/>
        <family val="2"/>
      </rPr>
      <t>(a) (f)</t>
    </r>
  </si>
  <si>
    <t>PAES measure - 104985</t>
  </si>
  <si>
    <t>PAES measure - 104996</t>
  </si>
  <si>
    <t>Name to be confirmed</t>
  </si>
  <si>
    <r>
      <t xml:space="preserve">COVID-19 Response Package - quarantine arrangements in the Northern Territory extension  </t>
    </r>
    <r>
      <rPr>
        <b/>
        <vertAlign val="superscript"/>
        <sz val="8.8000000000000007"/>
        <rFont val="Arial"/>
        <family val="2"/>
      </rPr>
      <t>(f)</t>
    </r>
  </si>
  <si>
    <t>Departmental capital payments</t>
  </si>
  <si>
    <t>Prepared on a Government Financial Statistics (Underlying Cash) basis. Figures displayed as a 
negative (-) represent a decrease in funds and a positive (+) represent an increase in funds.</t>
  </si>
  <si>
    <t>2024-25
$'000</t>
  </si>
  <si>
    <t>2025-26
$'000</t>
  </si>
  <si>
    <r>
      <t xml:space="preserve">COVID-19 Aged Care Response </t>
    </r>
    <r>
      <rPr>
        <b/>
        <vertAlign val="superscript"/>
        <sz val="8"/>
        <rFont val="Arial"/>
        <family val="2"/>
      </rPr>
      <t>(a)</t>
    </r>
  </si>
  <si>
    <r>
      <t xml:space="preserve">Improving Aged Care Support </t>
    </r>
    <r>
      <rPr>
        <b/>
        <vertAlign val="superscript"/>
        <sz val="8"/>
        <rFont val="Arial"/>
        <family val="2"/>
      </rPr>
      <t>(a)</t>
    </r>
  </si>
  <si>
    <r>
      <t xml:space="preserve">Medicare Urgent Care Clinics - additional funding </t>
    </r>
    <r>
      <rPr>
        <b/>
        <vertAlign val="superscript"/>
        <sz val="8"/>
        <rFont val="Arial"/>
        <family val="2"/>
      </rPr>
      <t>(a)</t>
    </r>
  </si>
  <si>
    <r>
      <t xml:space="preserve">National Medical Stockpile </t>
    </r>
    <r>
      <rPr>
        <b/>
        <vertAlign val="superscript"/>
        <sz val="8"/>
        <rFont val="Arial"/>
        <family val="2"/>
      </rPr>
      <t>(a)</t>
    </r>
  </si>
  <si>
    <r>
      <t>Pharmaceutical Benefits Scheme (PBS) New and Amended Listings</t>
    </r>
    <r>
      <rPr>
        <b/>
        <vertAlign val="superscript"/>
        <sz val="8"/>
        <rFont val="Arial"/>
        <family val="2"/>
      </rPr>
      <t xml:space="preserve"> (a)</t>
    </r>
  </si>
  <si>
    <r>
      <t xml:space="preserve">Reducing Patient Costs and Improving Services through Community Pharmacies </t>
    </r>
    <r>
      <rPr>
        <b/>
        <vertAlign val="superscript"/>
        <sz val="8"/>
        <rFont val="Arial"/>
        <family val="2"/>
      </rPr>
      <t>(a)</t>
    </r>
  </si>
  <si>
    <r>
      <t xml:space="preserve">Strengthening Medicare </t>
    </r>
    <r>
      <rPr>
        <b/>
        <vertAlign val="superscript"/>
        <sz val="8"/>
        <rFont val="Arial"/>
        <family val="2"/>
      </rPr>
      <t>(a)</t>
    </r>
  </si>
  <si>
    <t>Department of Health and Aged Care</t>
  </si>
  <si>
    <t>Department of Home Affairs</t>
  </si>
  <si>
    <t>Department of the Prime Minister and Cabinet</t>
  </si>
  <si>
    <r>
      <t xml:space="preserve">COVID-19 Response </t>
    </r>
    <r>
      <rPr>
        <b/>
        <vertAlign val="superscript"/>
        <sz val="8"/>
        <rFont val="Arial"/>
        <family val="2"/>
      </rPr>
      <t>(a) (b)</t>
    </r>
  </si>
  <si>
    <r>
      <rPr>
        <vertAlign val="superscript"/>
        <sz val="8"/>
        <rFont val="Arial"/>
        <family val="2"/>
      </rPr>
      <t xml:space="preserve">(b) </t>
    </r>
    <r>
      <rPr>
        <sz val="8"/>
        <rFont val="Arial"/>
        <family val="2"/>
      </rPr>
      <t xml:space="preserve"> Includes the impact of measures that are not for publication due to commercial sensitivities (nfp).</t>
    </r>
  </si>
  <si>
    <r>
      <t xml:space="preserve">Better, Safer Future for Central Australia Plan </t>
    </r>
    <r>
      <rPr>
        <b/>
        <vertAlign val="superscript"/>
        <sz val="8"/>
        <rFont val="Arial"/>
        <family val="2"/>
      </rPr>
      <t>(a) (c)</t>
    </r>
  </si>
  <si>
    <r>
      <t xml:space="preserve">Visa and Migration System </t>
    </r>
    <r>
      <rPr>
        <b/>
        <vertAlign val="superscript"/>
        <sz val="8"/>
        <rFont val="Arial"/>
        <family val="2"/>
      </rPr>
      <t>(a) (d)</t>
    </r>
  </si>
  <si>
    <t>Other Portfolio Measures</t>
  </si>
  <si>
    <t>2022–23
$'000</t>
  </si>
  <si>
    <t>2023–24
$'000</t>
  </si>
  <si>
    <t>2024–25
$'000</t>
  </si>
  <si>
    <t>2025–26
$'000</t>
  </si>
  <si>
    <t>Table 1.1: Department of Health and Aged Care additional estimates measures</t>
  </si>
  <si>
    <t>Table 1.1: Department of Health and Aged Care additional estimates measures (continued)</t>
  </si>
  <si>
    <r>
      <rPr>
        <vertAlign val="superscript"/>
        <sz val="8"/>
        <rFont val="Arial"/>
        <family val="2"/>
      </rPr>
      <t xml:space="preserve">(c) </t>
    </r>
    <r>
      <rPr>
        <sz val="8"/>
        <rFont val="Arial"/>
        <family val="2"/>
      </rPr>
      <t>The lead entity for this measure is the Department of the Prime Minister and Cabinet. The full measure description and package details appear in 2023–24 Budget under the Prime Minister and Cabinet Portfolio.</t>
    </r>
  </si>
  <si>
    <r>
      <rPr>
        <vertAlign val="superscript"/>
        <sz val="8"/>
        <rFont val="Arial"/>
        <family val="2"/>
      </rPr>
      <t xml:space="preserve">(d) </t>
    </r>
    <r>
      <rPr>
        <sz val="8"/>
        <rFont val="Arial"/>
        <family val="2"/>
      </rPr>
      <t>The lead entity for this measure is the Department of Home Affairs. The full measure description and package details appear in 2023–24 Budget under the Home Affairs Portfolio.</t>
    </r>
  </si>
  <si>
    <r>
      <rPr>
        <vertAlign val="superscript"/>
        <sz val="8"/>
        <rFont val="Arial"/>
        <family val="2"/>
      </rPr>
      <t>(a)</t>
    </r>
    <r>
      <rPr>
        <sz val="8"/>
        <rFont val="Arial"/>
        <family val="2"/>
      </rPr>
      <t xml:space="preserve"> Measure relates to a decision made post 2022–23 October Budget. Health Portfolio impacts only are shown in this table. Full details of this measure are published under Table 1.2: Department of Health and Aged Care 2023–24 Budget measures.</t>
    </r>
  </si>
  <si>
    <t>Table 1.2: Additional estimates and variations to outcomes from measures and other variations</t>
  </si>
  <si>
    <t>Program 1.1: Health Research, Coordination and Access</t>
  </si>
  <si>
    <t>Changes to administered appropriations</t>
  </si>
  <si>
    <t>Appropriation Bill (No. 3)</t>
  </si>
  <si>
    <r>
      <rPr>
        <b/>
        <sz val="8"/>
        <rFont val="Arial"/>
        <family val="2"/>
      </rPr>
      <t>Measure</t>
    </r>
    <r>
      <rPr>
        <sz val="8"/>
        <rFont val="Arial"/>
        <family val="2"/>
      </rPr>
      <t xml:space="preserve"> - COVID-19 Response</t>
    </r>
  </si>
  <si>
    <t>Changes to departmental appropriations</t>
  </si>
  <si>
    <t>Appropriation Bill (No. 4)</t>
  </si>
  <si>
    <t>Program 1.2: Mental Health</t>
  </si>
  <si>
    <t>Support for Community Sector Organisations - reallocation of funds</t>
  </si>
  <si>
    <t>Program 1.3: Aboriginal and Torres Strait Islander Health</t>
  </si>
  <si>
    <r>
      <rPr>
        <b/>
        <sz val="8"/>
        <rFont val="Arial"/>
        <family val="2"/>
      </rPr>
      <t>Measure</t>
    </r>
    <r>
      <rPr>
        <sz val="8"/>
        <rFont val="Arial"/>
        <family val="2"/>
      </rPr>
      <t xml:space="preserve"> - Better, Safer Future for Central Australia Plan</t>
    </r>
  </si>
  <si>
    <t>Program 1.4: Health Workforce</t>
  </si>
  <si>
    <r>
      <rPr>
        <b/>
        <sz val="8"/>
        <rFont val="Arial"/>
        <family val="2"/>
      </rPr>
      <t>Measure</t>
    </r>
    <r>
      <rPr>
        <sz val="8"/>
        <rFont val="Arial"/>
        <family val="2"/>
      </rPr>
      <t xml:space="preserve"> - Strengthening Medicare</t>
    </r>
  </si>
  <si>
    <t>Table 1.2: Additional estimates and variations to outcomes from measures and other variations (continued)</t>
  </si>
  <si>
    <t xml:space="preserve">Program 1.5: Preventive Health and Chronic Disease Support </t>
  </si>
  <si>
    <t>Program 1.6: Primary Health Care Quality and Coordination</t>
  </si>
  <si>
    <r>
      <rPr>
        <b/>
        <sz val="8"/>
        <rFont val="Arial"/>
        <family val="2"/>
      </rPr>
      <t>Measure</t>
    </r>
    <r>
      <rPr>
        <sz val="8"/>
        <rFont val="Arial"/>
        <family val="2"/>
      </rPr>
      <t xml:space="preserve"> - Medicare Urgent Care Clinics - additional funding</t>
    </r>
  </si>
  <si>
    <t>Palliative Care Services Navigation Pilot - reclassification from administered funding</t>
  </si>
  <si>
    <t>Program 1.8: Health Protection, Emergency Response and Regulation</t>
  </si>
  <si>
    <t>COVID-19 Vaccines</t>
  </si>
  <si>
    <t>Transition of the National Medical Stockpile reclassification of funding</t>
  </si>
  <si>
    <r>
      <rPr>
        <b/>
        <sz val="8"/>
        <rFont val="Arial"/>
        <family val="2"/>
      </rPr>
      <t>Measure</t>
    </r>
    <r>
      <rPr>
        <sz val="8"/>
        <rFont val="Arial"/>
        <family val="2"/>
      </rPr>
      <t xml:space="preserve"> - National Medical Stockpile </t>
    </r>
  </si>
  <si>
    <t>National Occupations Respiratory Disease Registry - reclassification of funding</t>
  </si>
  <si>
    <t>Program 2.1: Medical Benefits</t>
  </si>
  <si>
    <r>
      <rPr>
        <b/>
        <sz val="8"/>
        <rFont val="Arial"/>
        <family val="2"/>
      </rPr>
      <t>Measure</t>
    </r>
    <r>
      <rPr>
        <sz val="8"/>
        <rFont val="Arial"/>
        <family val="2"/>
      </rPr>
      <t xml:space="preserve"> - COVID-19 Aged Care Response</t>
    </r>
  </si>
  <si>
    <t>Program 2.2: Hearing Services</t>
  </si>
  <si>
    <r>
      <rPr>
        <b/>
        <sz val="8"/>
        <rFont val="Arial"/>
        <family val="2"/>
      </rPr>
      <t>Measure</t>
    </r>
    <r>
      <rPr>
        <sz val="8"/>
        <rFont val="Arial"/>
        <family val="2"/>
      </rPr>
      <t xml:space="preserve"> - Visa and Migration System</t>
    </r>
  </si>
  <si>
    <t>Hearing Services Program - variation to reflect demand</t>
  </si>
  <si>
    <t>Program 2.3: Pharmaceutical Benefits</t>
  </si>
  <si>
    <r>
      <rPr>
        <b/>
        <sz val="8"/>
        <rFont val="Arial"/>
        <family val="2"/>
      </rPr>
      <t>Measure</t>
    </r>
    <r>
      <rPr>
        <sz val="8"/>
        <rFont val="Arial"/>
        <family val="2"/>
      </rPr>
      <t xml:space="preserve"> - COVID-19 Response </t>
    </r>
  </si>
  <si>
    <r>
      <rPr>
        <b/>
        <sz val="8"/>
        <rFont val="Arial"/>
        <family val="2"/>
      </rPr>
      <t>Measure</t>
    </r>
    <r>
      <rPr>
        <sz val="8"/>
        <rFont val="Arial"/>
        <family val="2"/>
      </rPr>
      <t xml:space="preserve"> - Pharmaceutical Benefits Scheme (PBS) New and Amended Listings</t>
    </r>
  </si>
  <si>
    <r>
      <rPr>
        <b/>
        <sz val="8"/>
        <rFont val="Arial"/>
        <family val="2"/>
      </rPr>
      <t>Measure</t>
    </r>
    <r>
      <rPr>
        <sz val="8"/>
        <rFont val="Arial"/>
        <family val="2"/>
      </rPr>
      <t xml:space="preserve"> - Reducing Patient Costs and Improving Services through Community Pharmacies</t>
    </r>
  </si>
  <si>
    <t>Program 3.3: Aged Care Quality</t>
  </si>
  <si>
    <r>
      <rPr>
        <b/>
        <sz val="8"/>
        <rFont val="Arial"/>
        <family val="2"/>
      </rPr>
      <t>Measure</t>
    </r>
    <r>
      <rPr>
        <sz val="8"/>
        <rFont val="Arial"/>
        <family val="2"/>
      </rPr>
      <t xml:space="preserve"> - COVID-19 Aged Care Response </t>
    </r>
  </si>
  <si>
    <r>
      <rPr>
        <b/>
        <sz val="8"/>
        <rFont val="Arial"/>
        <family val="2"/>
      </rPr>
      <t>Measure</t>
    </r>
    <r>
      <rPr>
        <sz val="8"/>
        <rFont val="Arial"/>
        <family val="2"/>
      </rPr>
      <t xml:space="preserve"> - Improving Aged Care Support</t>
    </r>
  </si>
  <si>
    <t>Table 1.3 Appropriation Bill (No. 3) 2022-23</t>
  </si>
  <si>
    <r>
      <t xml:space="preserve">2021-22
Available </t>
    </r>
    <r>
      <rPr>
        <b/>
        <vertAlign val="superscript"/>
        <sz val="8"/>
        <rFont val="Arial"/>
        <family val="2"/>
      </rPr>
      <t>(a)</t>
    </r>
    <r>
      <rPr>
        <b/>
        <sz val="8"/>
        <rFont val="Arial"/>
        <family val="2"/>
      </rPr>
      <t xml:space="preserve">
$'000</t>
    </r>
  </si>
  <si>
    <t>2022-23
Budget
$'000</t>
  </si>
  <si>
    <t>2022-23
Revised
$'000</t>
  </si>
  <si>
    <t>Additional
Estimates
$'000</t>
  </si>
  <si>
    <t>Reduced
Estimates
$'000</t>
  </si>
  <si>
    <t>Administered</t>
  </si>
  <si>
    <t>Outcome 1</t>
  </si>
  <si>
    <t>Health Policy, Access and Support</t>
  </si>
  <si>
    <t>Outcome 2</t>
  </si>
  <si>
    <t>Individual Health Benefits</t>
  </si>
  <si>
    <t>Outcome 3</t>
  </si>
  <si>
    <t>Ageing and Aged Care</t>
  </si>
  <si>
    <t>Outcome 4</t>
  </si>
  <si>
    <t>Sport and Recreation</t>
  </si>
  <si>
    <t xml:space="preserve">Total administered </t>
  </si>
  <si>
    <t xml:space="preserve">Departmental </t>
  </si>
  <si>
    <t xml:space="preserve">Total departmental </t>
  </si>
  <si>
    <t>Total appropriation administered and departmental Bill (No. 3)</t>
  </si>
  <si>
    <r>
      <rPr>
        <vertAlign val="superscript"/>
        <sz val="8"/>
        <color indexed="8"/>
        <rFont val="Arial"/>
        <family val="2"/>
      </rPr>
      <t>(a)</t>
    </r>
    <r>
      <rPr>
        <sz val="8"/>
        <color indexed="8"/>
        <rFont val="Arial"/>
        <family val="2"/>
      </rPr>
      <t xml:space="preserve"> 2021-22 available appropriation is included to allow a comparison of this year's appropriation with what was made available for use in the previous year. Available appropriation is the amount available to be drawn down, and is equal to: Budget Appropriation + Additional Estimates Appropriation + Advance to the Finance Minister - section 51 withholdings - administrative quarantines +/- Machinery of Government transfers.</t>
    </r>
  </si>
  <si>
    <t>Table 1.4: Appropriation Bill (No. 4) 2022-23</t>
  </si>
  <si>
    <r>
      <t>2021-22
Available</t>
    </r>
    <r>
      <rPr>
        <b/>
        <vertAlign val="superscript"/>
        <sz val="8"/>
        <rFont val="Arial"/>
        <family val="2"/>
      </rPr>
      <t xml:space="preserve"> (a)</t>
    </r>
    <r>
      <rPr>
        <b/>
        <sz val="8"/>
        <rFont val="Arial"/>
        <family val="2"/>
      </rPr>
      <t xml:space="preserve">
$'000</t>
    </r>
  </si>
  <si>
    <t>Non-operating</t>
  </si>
  <si>
    <t>Equity injections</t>
  </si>
  <si>
    <t>Administered assets and liabilities</t>
  </si>
  <si>
    <t>Total non-operating</t>
  </si>
  <si>
    <t>Total appropriation administered and departmental Bill (No.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</si>
</sst>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 ;\(#,###\);\-\ "/>
    <numFmt numFmtId="167" formatCode="_-* #,##0.000_-;\-* #,##0.000_-;_-* &quot;-&quot;??_-;_-@_-"/>
  </numFmts>
  <fonts count="29">
    <font>
      <sz val="11"/>
      <color theme="1"/>
      <name val="Calibri"/>
      <family val="2"/>
      <scheme val="minor"/>
    </font>
    <font>
      <sz val="10"/>
      <name val="Arial"/>
      <family val="2"/>
    </font>
    <font>
      <b/>
      <sz val="8"/>
      <name val="Arial"/>
      <family val="2"/>
    </font>
    <font>
      <sz val="8"/>
      <name val="Arial"/>
      <family val="2"/>
    </font>
    <font>
      <sz val="8"/>
      <color indexed="8"/>
      <name val="Arial"/>
      <family val="2"/>
    </font>
    <font>
      <b/>
      <sz val="10"/>
      <name val="Arial"/>
      <family val="2"/>
    </font>
    <font>
      <i/>
      <sz val="8"/>
      <name val="Arial"/>
      <family val="2"/>
    </font>
    <font>
      <i/>
      <sz val="10"/>
      <name val="Arial"/>
      <family val="2"/>
    </font>
    <font>
      <sz val="9"/>
      <name val="Arial"/>
      <family val="2"/>
    </font>
    <font>
      <b/>
      <i/>
      <sz val="14"/>
      <name val="Arial"/>
      <family val="2"/>
    </font>
    <font>
      <sz val="11"/>
      <color indexed="8"/>
      <name val="Calibri"/>
      <family val="2"/>
    </font>
    <font>
      <b/>
      <i/>
      <sz val="10"/>
      <name val="Arial"/>
      <family val="2"/>
    </font>
    <font>
      <b/>
      <sz val="20"/>
      <name val="Arial"/>
      <family val="2"/>
    </font>
    <font>
      <sz val="11"/>
      <color theme="1"/>
      <name val="Calibri"/>
      <family val="2"/>
      <scheme val="minor"/>
    </font>
    <font>
      <u/>
      <sz val="11"/>
      <color theme="10"/>
      <name val="Calibri"/>
      <family val="2"/>
      <scheme val="minor"/>
    </font>
    <font>
      <sz val="8"/>
      <color rgb="FFFF0000"/>
      <name val="Arial"/>
      <family val="2"/>
    </font>
    <font>
      <b/>
      <vertAlign val="superscript"/>
      <sz val="8"/>
      <name val="Arial"/>
      <family val="2"/>
    </font>
    <font>
      <vertAlign val="superscript"/>
      <sz val="8"/>
      <name val="Arial"/>
      <family val="2"/>
    </font>
    <font>
      <b/>
      <sz val="8"/>
      <color rgb="FFFF0000"/>
      <name val="Arial"/>
      <family val="2"/>
    </font>
    <font>
      <sz val="9"/>
      <color theme="7" tint="-0.249977111117893"/>
      <name val="Calibri"/>
      <family val="2"/>
      <scheme val="minor"/>
    </font>
    <font>
      <sz val="9"/>
      <name val="Calibri"/>
      <family val="2"/>
      <scheme val="minor"/>
    </font>
    <font>
      <i/>
      <sz val="9"/>
      <color theme="7" tint="-0.249977111117893"/>
      <name val="Calibri"/>
      <family val="2"/>
      <scheme val="minor"/>
    </font>
    <font>
      <b/>
      <i/>
      <sz val="8"/>
      <name val="Arial"/>
      <family val="2"/>
    </font>
    <font>
      <b/>
      <vertAlign val="superscript"/>
      <sz val="8.8000000000000007"/>
      <name val="Arial"/>
      <family val="2"/>
    </font>
    <font>
      <sz val="10"/>
      <name val="Arial"/>
    </font>
    <font>
      <sz val="10"/>
      <name val="Geneva"/>
    </font>
    <font>
      <vertAlign val="superscript"/>
      <sz val="8"/>
      <color indexed="8"/>
      <name val="Arial"/>
      <family val="2"/>
    </font>
    <font>
      <b/>
      <sz val="8"/>
      <color indexed="8"/>
      <name val="Arial"/>
      <family val="2"/>
    </font>
    <font>
      <sz val="8"/>
      <color indexed="19"/>
      <name val="Arial"/>
      <family val="2"/>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99"/>
        <bgColor indexed="64"/>
      </patternFill>
    </fill>
    <fill>
      <patternFill patternType="solid">
        <fgColor theme="7" tint="0.59999389629810485"/>
        <bgColor indexed="64"/>
      </patternFill>
    </fill>
    <fill>
      <patternFill patternType="solid">
        <fgColor theme="0"/>
        <bgColor indexed="64"/>
      </patternFill>
    </fill>
  </fills>
  <borders count="8">
    <border>
      <left/>
      <right/>
      <top/>
      <bottom/>
      <diagonal/>
    </border>
    <border>
      <left/>
      <right/>
      <top style="thin">
        <color theme="1"/>
      </top>
      <bottom/>
      <diagonal/>
    </border>
    <border>
      <left/>
      <right/>
      <top style="thin">
        <color theme="1"/>
      </top>
      <bottom style="thin">
        <color theme="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8"/>
      </top>
      <bottom/>
      <diagonal/>
    </border>
    <border>
      <left/>
      <right/>
      <top style="thin">
        <color indexed="8"/>
      </top>
      <bottom style="thin">
        <color indexed="8"/>
      </bottom>
      <diagonal/>
    </border>
  </borders>
  <cellStyleXfs count="34">
    <xf numFmtId="0" fontId="0" fillId="0" borderId="0"/>
    <xf numFmtId="164" fontId="1" fillId="0" borderId="0" applyFont="0" applyFill="0" applyBorder="0" applyAlignment="0" applyProtection="0"/>
    <xf numFmtId="164" fontId="1" fillId="0" borderId="0" applyFont="0" applyFill="0" applyBorder="0" applyAlignment="0" applyProtection="0"/>
    <xf numFmtId="0" fontId="6" fillId="0" borderId="0"/>
    <xf numFmtId="0" fontId="5" fillId="0" borderId="0"/>
    <xf numFmtId="0" fontId="8" fillId="0" borderId="0"/>
    <xf numFmtId="0" fontId="2" fillId="0" borderId="0"/>
    <xf numFmtId="0" fontId="14" fillId="0" borderId="0" applyNumberForma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10" fillId="0" borderId="0"/>
    <xf numFmtId="0" fontId="1" fillId="0" borderId="0"/>
    <xf numFmtId="0" fontId="13" fillId="0" borderId="0"/>
    <xf numFmtId="0" fontId="1" fillId="0" borderId="0"/>
    <xf numFmtId="0" fontId="1" fillId="0" borderId="0"/>
    <xf numFmtId="0" fontId="1" fillId="0" borderId="0" applyFont="0" applyFill="0" applyBorder="0" applyAlignment="0" applyProtection="0"/>
    <xf numFmtId="0" fontId="1" fillId="0" borderId="0"/>
    <xf numFmtId="0" fontId="1" fillId="0" borderId="0"/>
    <xf numFmtId="0" fontId="11" fillId="0" borderId="0"/>
    <xf numFmtId="0" fontId="12" fillId="0" borderId="0"/>
    <xf numFmtId="0" fontId="1" fillId="0" borderId="0" applyFont="0" applyFill="0" applyBorder="0" applyAlignment="0" applyProtection="0"/>
    <xf numFmtId="0" fontId="7" fillId="0" borderId="0"/>
    <xf numFmtId="0" fontId="1" fillId="0" borderId="0"/>
    <xf numFmtId="164" fontId="13" fillId="0" borderId="0" applyFont="0" applyFill="0" applyBorder="0" applyAlignment="0" applyProtection="0"/>
    <xf numFmtId="0" fontId="24" fillId="0" borderId="0"/>
    <xf numFmtId="0" fontId="1" fillId="0" borderId="0"/>
    <xf numFmtId="0" fontId="1" fillId="0" borderId="0"/>
    <xf numFmtId="0" fontId="1" fillId="0" borderId="0"/>
    <xf numFmtId="0" fontId="25" fillId="0" borderId="0"/>
    <xf numFmtId="0" fontId="25" fillId="0" borderId="0"/>
  </cellStyleXfs>
  <cellXfs count="129">
    <xf numFmtId="0" fontId="0" fillId="0" borderId="0" xfId="0"/>
    <xf numFmtId="0" fontId="2" fillId="0" borderId="0" xfId="13" applyFont="1"/>
    <xf numFmtId="0" fontId="3" fillId="0" borderId="0" xfId="13" applyFont="1"/>
    <xf numFmtId="0" fontId="3" fillId="0" borderId="0" xfId="13" applyFont="1" applyAlignment="1">
      <alignment horizontal="right"/>
    </xf>
    <xf numFmtId="0" fontId="4" fillId="0" borderId="0" xfId="20" applyFont="1" applyAlignment="1">
      <alignment vertical="center"/>
    </xf>
    <xf numFmtId="0" fontId="4" fillId="2" borderId="0" xfId="20" applyFont="1" applyFill="1" applyAlignment="1">
      <alignment vertical="center"/>
    </xf>
    <xf numFmtId="0" fontId="3" fillId="0" borderId="0" xfId="13" applyFont="1" applyAlignment="1">
      <alignment horizontal="left" indent="1"/>
    </xf>
    <xf numFmtId="0" fontId="2" fillId="0" borderId="0" xfId="21" applyFont="1" applyAlignment="1">
      <alignment horizontal="right"/>
    </xf>
    <xf numFmtId="0" fontId="2" fillId="0" borderId="0" xfId="13" applyFont="1" applyAlignment="1">
      <alignment horizontal="right"/>
    </xf>
    <xf numFmtId="0" fontId="3" fillId="0" borderId="0" xfId="21" applyFont="1" applyAlignment="1">
      <alignment horizontal="left"/>
    </xf>
    <xf numFmtId="166" fontId="3" fillId="0" borderId="0" xfId="13" applyNumberFormat="1" applyFont="1" applyAlignment="1">
      <alignment horizontal="right"/>
    </xf>
    <xf numFmtId="166" fontId="3" fillId="0" borderId="0" xfId="20" applyNumberFormat="1" applyFont="1" applyAlignment="1" applyProtection="1">
      <alignment horizontal="right"/>
      <protection locked="0"/>
    </xf>
    <xf numFmtId="166" fontId="3" fillId="3" borderId="0" xfId="13" applyNumberFormat="1" applyFont="1" applyFill="1" applyAlignment="1">
      <alignment horizontal="right"/>
    </xf>
    <xf numFmtId="166" fontId="3" fillId="0" borderId="0" xfId="2" applyNumberFormat="1" applyFont="1" applyFill="1" applyAlignment="1">
      <alignment horizontal="right"/>
    </xf>
    <xf numFmtId="166" fontId="3" fillId="3" borderId="0" xfId="2" applyNumberFormat="1" applyFont="1" applyFill="1" applyAlignment="1">
      <alignment horizontal="right"/>
    </xf>
    <xf numFmtId="166" fontId="2" fillId="0" borderId="0" xfId="2" applyNumberFormat="1" applyFont="1" applyFill="1" applyBorder="1" applyAlignment="1">
      <alignment horizontal="right"/>
    </xf>
    <xf numFmtId="166" fontId="3" fillId="0" borderId="0" xfId="2" applyNumberFormat="1" applyFont="1" applyFill="1" applyBorder="1" applyAlignment="1">
      <alignment horizontal="right"/>
    </xf>
    <xf numFmtId="166" fontId="3" fillId="3" borderId="0" xfId="2" applyNumberFormat="1" applyFont="1" applyFill="1" applyBorder="1" applyAlignment="1">
      <alignment horizontal="right"/>
    </xf>
    <xf numFmtId="166" fontId="2" fillId="0" borderId="2" xfId="2" applyNumberFormat="1" applyFont="1" applyFill="1" applyBorder="1" applyAlignment="1">
      <alignment horizontal="right"/>
    </xf>
    <xf numFmtId="166" fontId="2" fillId="3" borderId="2" xfId="2" applyNumberFormat="1" applyFont="1" applyFill="1" applyBorder="1" applyAlignment="1">
      <alignment horizontal="right"/>
    </xf>
    <xf numFmtId="166" fontId="2" fillId="0" borderId="2" xfId="13" applyNumberFormat="1" applyFont="1" applyBorder="1" applyAlignment="1">
      <alignment horizontal="right" wrapText="1"/>
    </xf>
    <xf numFmtId="166" fontId="2" fillId="3" borderId="2" xfId="13" applyNumberFormat="1" applyFont="1" applyFill="1" applyBorder="1" applyAlignment="1">
      <alignment horizontal="right" wrapText="1"/>
    </xf>
    <xf numFmtId="0" fontId="3" fillId="0" borderId="0" xfId="13" applyFont="1" applyAlignment="1">
      <alignment horizontal="center" vertical="center"/>
    </xf>
    <xf numFmtId="167" fontId="3" fillId="0" borderId="0" xfId="27" applyNumberFormat="1" applyFont="1" applyFill="1" applyAlignment="1">
      <alignment horizontal="center" vertical="center"/>
    </xf>
    <xf numFmtId="0" fontId="6" fillId="0" borderId="0" xfId="21" applyFont="1" applyAlignment="1">
      <alignment horizontal="left"/>
    </xf>
    <xf numFmtId="0" fontId="2" fillId="0" borderId="3" xfId="13" applyFont="1" applyBorder="1" applyAlignment="1">
      <alignment horizontal="left"/>
    </xf>
    <xf numFmtId="0" fontId="2" fillId="0" borderId="3" xfId="13" applyFont="1" applyBorder="1" applyAlignment="1">
      <alignment horizontal="right"/>
    </xf>
    <xf numFmtId="0" fontId="18" fillId="2" borderId="0" xfId="20" applyFont="1" applyFill="1" applyAlignment="1" applyProtection="1">
      <alignment horizontal="right" vertical="center"/>
      <protection locked="0"/>
    </xf>
    <xf numFmtId="165" fontId="18" fillId="2" borderId="0" xfId="20" applyNumberFormat="1" applyFont="1" applyFill="1" applyAlignment="1" applyProtection="1">
      <alignment horizontal="right"/>
      <protection locked="0"/>
    </xf>
    <xf numFmtId="166" fontId="15" fillId="0" borderId="0" xfId="20" applyNumberFormat="1" applyFont="1" applyAlignment="1" applyProtection="1">
      <alignment horizontal="right"/>
      <protection locked="0"/>
    </xf>
    <xf numFmtId="0" fontId="2" fillId="2" borderId="0" xfId="20" applyFont="1" applyFill="1" applyAlignment="1" applyProtection="1">
      <alignment horizontal="right" vertical="center"/>
      <protection locked="0"/>
    </xf>
    <xf numFmtId="165" fontId="2" fillId="2" borderId="0" xfId="20" applyNumberFormat="1" applyFont="1" applyFill="1" applyAlignment="1" applyProtection="1">
      <alignment horizontal="right"/>
      <protection locked="0"/>
    </xf>
    <xf numFmtId="0" fontId="2" fillId="0" borderId="0" xfId="13" applyFont="1" applyAlignment="1">
      <alignment horizontal="center" vertical="center"/>
    </xf>
    <xf numFmtId="0" fontId="3" fillId="0" borderId="0" xfId="13" applyFont="1" applyAlignment="1">
      <alignment vertical="top"/>
    </xf>
    <xf numFmtId="0" fontId="3" fillId="0" borderId="0" xfId="21" applyFont="1" applyAlignment="1">
      <alignment horizontal="left" wrapText="1"/>
    </xf>
    <xf numFmtId="0" fontId="21" fillId="0" borderId="0" xfId="13" applyFont="1" applyAlignment="1">
      <alignment horizontal="center" vertical="center"/>
    </xf>
    <xf numFmtId="0" fontId="2" fillId="0" borderId="0" xfId="13" applyFont="1" applyAlignment="1">
      <alignment horizontal="left"/>
    </xf>
    <xf numFmtId="0" fontId="5" fillId="3" borderId="0" xfId="13" applyFont="1" applyFill="1" applyAlignment="1">
      <alignment horizontal="left"/>
    </xf>
    <xf numFmtId="0" fontId="19" fillId="0" borderId="0" xfId="13" applyFont="1" applyAlignment="1">
      <alignment horizontal="center"/>
    </xf>
    <xf numFmtId="0" fontId="4" fillId="0" borderId="0" xfId="20" applyFont="1" applyAlignment="1">
      <alignment horizontal="center" vertical="center"/>
    </xf>
    <xf numFmtId="0" fontId="19" fillId="4" borderId="0" xfId="13" applyFont="1" applyFill="1" applyAlignment="1">
      <alignment horizontal="center"/>
    </xf>
    <xf numFmtId="0" fontId="20" fillId="0" borderId="0" xfId="13" applyFont="1" applyAlignment="1">
      <alignment horizontal="center"/>
    </xf>
    <xf numFmtId="0" fontId="19" fillId="5" borderId="0" xfId="13" applyFont="1" applyFill="1" applyAlignment="1">
      <alignment horizontal="center"/>
    </xf>
    <xf numFmtId="0" fontId="3" fillId="0" borderId="0" xfId="12" applyFont="1" applyAlignment="1">
      <alignment horizontal="left" vertical="top" wrapText="1"/>
    </xf>
    <xf numFmtId="0" fontId="3" fillId="0" borderId="0" xfId="12" applyFont="1" applyAlignment="1">
      <alignment horizontal="left" vertical="top"/>
    </xf>
    <xf numFmtId="0" fontId="3" fillId="0" borderId="0" xfId="21" applyFont="1" applyAlignment="1">
      <alignment horizontal="right"/>
    </xf>
    <xf numFmtId="166" fontId="6" fillId="3" borderId="0" xfId="2" applyNumberFormat="1" applyFont="1" applyFill="1" applyAlignment="1">
      <alignment horizontal="right"/>
    </xf>
    <xf numFmtId="166" fontId="6" fillId="0" borderId="0" xfId="2" applyNumberFormat="1" applyFont="1" applyFill="1" applyAlignment="1">
      <alignment horizontal="right"/>
    </xf>
    <xf numFmtId="166" fontId="22" fillId="0" borderId="2" xfId="2" applyNumberFormat="1" applyFont="1" applyFill="1" applyBorder="1" applyAlignment="1">
      <alignment horizontal="right"/>
    </xf>
    <xf numFmtId="0" fontId="3" fillId="0" borderId="0" xfId="28" applyFont="1"/>
    <xf numFmtId="166" fontId="2" fillId="0" borderId="0" xfId="28" applyNumberFormat="1" applyFont="1"/>
    <xf numFmtId="166" fontId="3" fillId="0" borderId="0" xfId="28" applyNumberFormat="1" applyFont="1"/>
    <xf numFmtId="166" fontId="3" fillId="0" borderId="0" xfId="28" applyNumberFormat="1" applyFont="1" applyAlignment="1">
      <alignment horizontal="right"/>
    </xf>
    <xf numFmtId="166" fontId="3" fillId="0" borderId="5" xfId="28" applyNumberFormat="1" applyFont="1" applyBorder="1" applyAlignment="1">
      <alignment horizontal="right" wrapText="1"/>
    </xf>
    <xf numFmtId="166" fontId="2" fillId="0" borderId="4" xfId="28" applyNumberFormat="1" applyFont="1" applyBorder="1" applyAlignment="1">
      <alignment horizontal="right" wrapText="1"/>
    </xf>
    <xf numFmtId="166" fontId="2" fillId="0" borderId="0" xfId="28" applyNumberFormat="1" applyFont="1" applyAlignment="1">
      <alignment horizontal="left"/>
    </xf>
    <xf numFmtId="166" fontId="2" fillId="0" borderId="0" xfId="28" applyNumberFormat="1" applyFont="1" applyAlignment="1">
      <alignment horizontal="right"/>
    </xf>
    <xf numFmtId="166" fontId="3" fillId="0" borderId="0" xfId="28" applyNumberFormat="1" applyFont="1" applyAlignment="1">
      <alignment horizontal="left"/>
    </xf>
    <xf numFmtId="166" fontId="3" fillId="0" borderId="0" xfId="28" quotePrefix="1" applyNumberFormat="1" applyFont="1" applyAlignment="1">
      <alignment horizontal="left" wrapText="1"/>
    </xf>
    <xf numFmtId="166" fontId="6" fillId="0" borderId="0" xfId="28" applyNumberFormat="1" applyFont="1" applyAlignment="1">
      <alignment horizontal="right"/>
    </xf>
    <xf numFmtId="166" fontId="3" fillId="0" borderId="0" xfId="28" applyNumberFormat="1" applyFont="1" applyAlignment="1">
      <alignment horizontal="center"/>
    </xf>
    <xf numFmtId="166" fontId="22" fillId="0" borderId="4" xfId="28" applyNumberFormat="1" applyFont="1" applyBorder="1" applyAlignment="1">
      <alignment horizontal="right"/>
    </xf>
    <xf numFmtId="166" fontId="2" fillId="0" borderId="4" xfId="28" applyNumberFormat="1" applyFont="1" applyBorder="1" applyAlignment="1">
      <alignment horizontal="right"/>
    </xf>
    <xf numFmtId="166" fontId="3" fillId="2" borderId="0" xfId="28" applyNumberFormat="1" applyFont="1" applyFill="1" applyAlignment="1">
      <alignment horizontal="left" wrapText="1"/>
    </xf>
    <xf numFmtId="166" fontId="3" fillId="0" borderId="3" xfId="28" applyNumberFormat="1" applyFont="1" applyBorder="1"/>
    <xf numFmtId="0" fontId="3" fillId="0" borderId="0" xfId="29" applyFont="1" applyAlignment="1">
      <alignment vertical="center"/>
    </xf>
    <xf numFmtId="166" fontId="3" fillId="0" borderId="0" xfId="29" applyNumberFormat="1" applyFont="1" applyAlignment="1">
      <alignment vertical="center"/>
    </xf>
    <xf numFmtId="0" fontId="4" fillId="0" borderId="6" xfId="30" applyFont="1" applyBorder="1" applyAlignment="1">
      <alignment horizontal="right"/>
    </xf>
    <xf numFmtId="166" fontId="2" fillId="0" borderId="4" xfId="29" applyNumberFormat="1" applyFont="1" applyBorder="1" applyAlignment="1">
      <alignment horizontal="right" wrapText="1"/>
    </xf>
    <xf numFmtId="166" fontId="2" fillId="3" borderId="4" xfId="29" applyNumberFormat="1" applyFont="1" applyFill="1" applyBorder="1" applyAlignment="1">
      <alignment horizontal="right" wrapText="1"/>
    </xf>
    <xf numFmtId="166" fontId="5" fillId="0" borderId="0" xfId="29" applyNumberFormat="1" applyFont="1"/>
    <xf numFmtId="166" fontId="3" fillId="0" borderId="0" xfId="29" applyNumberFormat="1" applyFont="1" applyAlignment="1">
      <alignment horizontal="right"/>
    </xf>
    <xf numFmtId="166" fontId="3" fillId="3" borderId="0" xfId="29" applyNumberFormat="1" applyFont="1" applyFill="1" applyAlignment="1">
      <alignment horizontal="right"/>
    </xf>
    <xf numFmtId="166" fontId="2" fillId="0" borderId="0" xfId="6" applyNumberFormat="1"/>
    <xf numFmtId="166" fontId="3" fillId="0" borderId="0" xfId="1" applyNumberFormat="1" applyFont="1" applyBorder="1" applyAlignment="1">
      <alignment horizontal="right"/>
    </xf>
    <xf numFmtId="166" fontId="3" fillId="0" borderId="0" xfId="1" applyNumberFormat="1" applyFont="1" applyFill="1" applyBorder="1" applyAlignment="1">
      <alignment horizontal="right"/>
    </xf>
    <xf numFmtId="166" fontId="3" fillId="0" borderId="0" xfId="1" applyNumberFormat="1" applyFont="1" applyFill="1" applyAlignment="1">
      <alignment horizontal="right"/>
    </xf>
    <xf numFmtId="166" fontId="3" fillId="0" borderId="0" xfId="32" applyNumberFormat="1" applyFont="1" applyAlignment="1">
      <alignment horizontal="left" wrapText="1" indent="1"/>
    </xf>
    <xf numFmtId="166" fontId="3" fillId="6" borderId="0" xfId="1" applyNumberFormat="1" applyFont="1" applyFill="1" applyBorder="1" applyAlignment="1">
      <alignment horizontal="right"/>
    </xf>
    <xf numFmtId="166" fontId="3" fillId="6" borderId="0" xfId="31" applyNumberFormat="1" applyFont="1" applyFill="1" applyAlignment="1">
      <alignment horizontal="right"/>
    </xf>
    <xf numFmtId="166" fontId="3" fillId="0" borderId="0" xfId="32" applyNumberFormat="1" applyFont="1" applyAlignment="1">
      <alignment horizontal="right"/>
    </xf>
    <xf numFmtId="166" fontId="3" fillId="6" borderId="0" xfId="1" applyNumberFormat="1" applyFont="1" applyFill="1" applyAlignment="1">
      <alignment horizontal="right"/>
    </xf>
    <xf numFmtId="166" fontId="3" fillId="0" borderId="0" xfId="32" applyNumberFormat="1" applyFont="1" applyAlignment="1">
      <alignment horizontal="left" indent="1"/>
    </xf>
    <xf numFmtId="166" fontId="2" fillId="0" borderId="0" xfId="32" applyNumberFormat="1" applyFont="1"/>
    <xf numFmtId="166" fontId="2" fillId="0" borderId="4" xfId="32" applyNumberFormat="1" applyFont="1" applyBorder="1" applyAlignment="1">
      <alignment horizontal="right"/>
    </xf>
    <xf numFmtId="166" fontId="2" fillId="3" borderId="4" xfId="32" applyNumberFormat="1" applyFont="1" applyFill="1" applyBorder="1" applyAlignment="1">
      <alignment horizontal="right"/>
    </xf>
    <xf numFmtId="166" fontId="2" fillId="0" borderId="0" xfId="32" applyNumberFormat="1" applyFont="1" applyAlignment="1">
      <alignment horizontal="right"/>
    </xf>
    <xf numFmtId="166" fontId="2" fillId="0" borderId="0" xfId="32" applyNumberFormat="1" applyFont="1" applyAlignment="1">
      <alignment horizontal="left"/>
    </xf>
    <xf numFmtId="166" fontId="2" fillId="0" borderId="4" xfId="1" applyNumberFormat="1" applyFont="1" applyFill="1" applyBorder="1" applyAlignment="1">
      <alignment horizontal="right"/>
    </xf>
    <xf numFmtId="166" fontId="2" fillId="0" borderId="3" xfId="32" applyNumberFormat="1" applyFont="1" applyBorder="1" applyAlignment="1">
      <alignment horizontal="left" wrapText="1"/>
    </xf>
    <xf numFmtId="166" fontId="2" fillId="0" borderId="3" xfId="32" applyNumberFormat="1" applyFont="1" applyBorder="1" applyAlignment="1">
      <alignment horizontal="right"/>
    </xf>
    <xf numFmtId="166" fontId="2" fillId="0" borderId="3" xfId="1" applyNumberFormat="1" applyFont="1" applyFill="1" applyBorder="1" applyAlignment="1">
      <alignment horizontal="right"/>
    </xf>
    <xf numFmtId="166" fontId="2" fillId="3" borderId="3" xfId="32" applyNumberFormat="1" applyFont="1" applyFill="1" applyBorder="1" applyAlignment="1">
      <alignment horizontal="right"/>
    </xf>
    <xf numFmtId="0" fontId="2" fillId="0" borderId="0" xfId="29" applyFont="1"/>
    <xf numFmtId="166" fontId="2" fillId="0" borderId="0" xfId="1" applyNumberFormat="1" applyFont="1" applyFill="1" applyBorder="1" applyAlignment="1">
      <alignment horizontal="right"/>
    </xf>
    <xf numFmtId="0" fontId="4" fillId="0" borderId="0" xfId="30" applyFont="1" applyAlignment="1">
      <alignment vertical="center"/>
    </xf>
    <xf numFmtId="0" fontId="27" fillId="0" borderId="0" xfId="30" applyFont="1" applyAlignment="1">
      <alignment vertical="center"/>
    </xf>
    <xf numFmtId="0" fontId="28" fillId="0" borderId="0" xfId="30" applyFont="1" applyAlignment="1">
      <alignment vertical="center"/>
    </xf>
    <xf numFmtId="0" fontId="2" fillId="0" borderId="7" xfId="29" applyFont="1" applyBorder="1" applyAlignment="1">
      <alignment horizontal="right" wrapText="1"/>
    </xf>
    <xf numFmtId="0" fontId="2" fillId="3" borderId="7" xfId="29" applyFont="1" applyFill="1" applyBorder="1" applyAlignment="1">
      <alignment horizontal="right" wrapText="1"/>
    </xf>
    <xf numFmtId="0" fontId="5" fillId="0" borderId="0" xfId="30" applyFont="1" applyAlignment="1">
      <alignment horizontal="left"/>
    </xf>
    <xf numFmtId="166" fontId="3" fillId="0" borderId="0" xfId="30" applyNumberFormat="1" applyFont="1" applyAlignment="1">
      <alignment horizontal="right"/>
    </xf>
    <xf numFmtId="166" fontId="3" fillId="6" borderId="0" xfId="30" applyNumberFormat="1" applyFont="1" applyFill="1" applyAlignment="1">
      <alignment horizontal="right"/>
    </xf>
    <xf numFmtId="166" fontId="3" fillId="3" borderId="0" xfId="30" applyNumberFormat="1" applyFont="1" applyFill="1" applyAlignment="1">
      <alignment horizontal="right"/>
    </xf>
    <xf numFmtId="166" fontId="28" fillId="0" borderId="0" xfId="30" applyNumberFormat="1" applyFont="1" applyAlignment="1">
      <alignment horizontal="right"/>
    </xf>
    <xf numFmtId="0" fontId="3" fillId="0" borderId="0" xfId="33" applyFont="1" applyAlignment="1">
      <alignment horizontal="left" indent="1"/>
    </xf>
    <xf numFmtId="166" fontId="3" fillId="0" borderId="0" xfId="33" applyNumberFormat="1" applyFont="1" applyAlignment="1">
      <alignment horizontal="right"/>
    </xf>
    <xf numFmtId="166" fontId="3" fillId="3" borderId="0" xfId="33" applyNumberFormat="1" applyFont="1" applyFill="1" applyAlignment="1">
      <alignment horizontal="right"/>
    </xf>
    <xf numFmtId="0" fontId="2" fillId="0" borderId="0" xfId="30" applyFont="1" applyAlignment="1">
      <alignment horizontal="left"/>
    </xf>
    <xf numFmtId="166" fontId="2" fillId="0" borderId="4" xfId="33" applyNumberFormat="1" applyFont="1" applyBorder="1" applyAlignment="1">
      <alignment horizontal="right"/>
    </xf>
    <xf numFmtId="166" fontId="2" fillId="6" borderId="4" xfId="33" applyNumberFormat="1" applyFont="1" applyFill="1" applyBorder="1" applyAlignment="1">
      <alignment horizontal="right"/>
    </xf>
    <xf numFmtId="166" fontId="2" fillId="6" borderId="4" xfId="1" applyNumberFormat="1" applyFont="1" applyFill="1" applyBorder="1" applyAlignment="1">
      <alignment horizontal="right"/>
    </xf>
    <xf numFmtId="166" fontId="2" fillId="3" borderId="4" xfId="1" applyNumberFormat="1" applyFont="1" applyFill="1" applyBorder="1" applyAlignment="1">
      <alignment horizontal="right"/>
    </xf>
    <xf numFmtId="0" fontId="2" fillId="0" borderId="3" xfId="33" applyFont="1" applyBorder="1" applyAlignment="1">
      <alignment horizontal="left" wrapText="1"/>
    </xf>
    <xf numFmtId="166" fontId="2" fillId="0" borderId="3" xfId="33" applyNumberFormat="1" applyFont="1" applyBorder="1" applyAlignment="1">
      <alignment horizontal="right"/>
    </xf>
    <xf numFmtId="166" fontId="2" fillId="3" borderId="3" xfId="1" applyNumberFormat="1" applyFont="1" applyFill="1" applyBorder="1" applyAlignment="1">
      <alignment horizontal="right"/>
    </xf>
    <xf numFmtId="0" fontId="3" fillId="0" borderId="0" xfId="30" applyFont="1" applyAlignment="1">
      <alignment vertical="center"/>
    </xf>
    <xf numFmtId="0" fontId="2" fillId="0" borderId="0" xfId="13" applyFont="1" applyAlignment="1">
      <alignment wrapText="1"/>
    </xf>
    <xf numFmtId="0" fontId="3" fillId="0" borderId="0" xfId="13" applyFont="1" applyAlignment="1">
      <alignment horizontal="left" vertical="top" wrapText="1"/>
    </xf>
    <xf numFmtId="0" fontId="2" fillId="0" borderId="0" xfId="13" applyFont="1" applyAlignment="1">
      <alignment horizontal="left" wrapText="1"/>
    </xf>
    <xf numFmtId="0" fontId="2" fillId="0" borderId="1" xfId="13" applyFont="1" applyBorder="1" applyAlignment="1">
      <alignment horizontal="right" vertical="top" wrapText="1"/>
    </xf>
    <xf numFmtId="0" fontId="2" fillId="0" borderId="0" xfId="13" applyFont="1" applyAlignment="1">
      <alignment horizontal="left"/>
    </xf>
    <xf numFmtId="0" fontId="3" fillId="0" borderId="0" xfId="13" applyFont="1" applyAlignment="1">
      <alignment horizontal="left" wrapText="1"/>
    </xf>
    <xf numFmtId="0" fontId="3" fillId="0" borderId="0" xfId="12" applyFont="1" applyAlignment="1">
      <alignment horizontal="left" vertical="top" wrapText="1"/>
    </xf>
    <xf numFmtId="0" fontId="3" fillId="0" borderId="0" xfId="12" applyFont="1" applyAlignment="1">
      <alignment horizontal="left" vertical="top"/>
    </xf>
    <xf numFmtId="166" fontId="2" fillId="0" borderId="0" xfId="28" applyNumberFormat="1" applyFont="1" applyAlignment="1">
      <alignment horizontal="left" wrapText="1"/>
    </xf>
    <xf numFmtId="0" fontId="2" fillId="0" borderId="0" xfId="29" applyFont="1" applyAlignment="1">
      <alignment horizontal="left" wrapText="1"/>
    </xf>
    <xf numFmtId="0" fontId="4" fillId="0" borderId="0" xfId="30" applyFont="1" applyAlignment="1">
      <alignment horizontal="left" wrapText="1"/>
    </xf>
    <xf numFmtId="0" fontId="27" fillId="0" borderId="0" xfId="30" applyFont="1" applyAlignment="1">
      <alignment horizontal="left" wrapText="1"/>
    </xf>
  </cellXfs>
  <cellStyles count="34">
    <cellStyle name="Comma" xfId="27" builtinId="3"/>
    <cellStyle name="Comma 2" xfId="1" xr:uid="{00000000-0005-0000-0000-000001000000}"/>
    <cellStyle name="Comma 3" xfId="2" xr:uid="{00000000-0005-0000-0000-000002000000}"/>
    <cellStyle name="COMMENTS" xfId="3" xr:uid="{00000000-0005-0000-0000-000003000000}"/>
    <cellStyle name="GROUPHEADING" xfId="4" xr:uid="{00000000-0005-0000-0000-000004000000}"/>
    <cellStyle name="heading" xfId="5" xr:uid="{00000000-0005-0000-0000-000005000000}"/>
    <cellStyle name="Headings" xfId="6" xr:uid="{00000000-0005-0000-0000-000006000000}"/>
    <cellStyle name="Hyperlink 2" xfId="7" xr:uid="{00000000-0005-0000-0000-000007000000}"/>
    <cellStyle name="item" xfId="8" xr:uid="{00000000-0005-0000-0000-000008000000}"/>
    <cellStyle name="MAIN HEADING" xfId="9" xr:uid="{00000000-0005-0000-0000-000009000000}"/>
    <cellStyle name="Microsoft Excel found an error in the formula you entered. Do you want to accept the correction proposed below?_x000a__x000a_|_x000a__x000a_• To accept the correction, click Yes._x000a_• To close this message and correct the formula yourself, click No." xfId="10" xr:uid="{00000000-0005-0000-0000-00000A000000}"/>
    <cellStyle name="Microsoft Excel found an error in the formula you entered. Do you want to accept the correction proposed below?_x000a__x000a_|_x000a__x000a_• To accept the correction, click Yes._x000a_• To close this message and correct the formula yourself, click No. 2" xfId="11" xr:uid="{00000000-0005-0000-0000-00000B000000}"/>
    <cellStyle name="Microsoft Excel found an error in the formula you entered. Do you want to accept the correction proposed below?_x000a__x000a_|_x000a__x000a_• To accept the correction, click Yes._x000a_• To close this message and correct the formula yourself, click No. 3" xfId="32" xr:uid="{00000000-0005-0000-0000-00000C000000}"/>
    <cellStyle name="Normal" xfId="0" builtinId="0"/>
    <cellStyle name="Normal 10" xfId="28" xr:uid="{00000000-0005-0000-0000-00000E000000}"/>
    <cellStyle name="Normal 2" xfId="12" xr:uid="{00000000-0005-0000-0000-00000F000000}"/>
    <cellStyle name="Normal 2 2" xfId="13" xr:uid="{00000000-0005-0000-0000-000010000000}"/>
    <cellStyle name="Normal 3" xfId="14" xr:uid="{00000000-0005-0000-0000-000011000000}"/>
    <cellStyle name="Normal 4" xfId="15" xr:uid="{00000000-0005-0000-0000-000012000000}"/>
    <cellStyle name="Normal 5" xfId="16" xr:uid="{00000000-0005-0000-0000-000013000000}"/>
    <cellStyle name="Normal 6" xfId="17" xr:uid="{00000000-0005-0000-0000-000014000000}"/>
    <cellStyle name="Normal 7" xfId="18" xr:uid="{00000000-0005-0000-0000-000015000000}"/>
    <cellStyle name="Normal 8" xfId="19" xr:uid="{00000000-0005-0000-0000-000016000000}"/>
    <cellStyle name="Normal 9" xfId="26" xr:uid="{00000000-0005-0000-0000-000017000000}"/>
    <cellStyle name="Normal_2010-11 Section 1 Tables - IT revised table 1.1" xfId="33" xr:uid="{00000000-0005-0000-0000-000018000000}"/>
    <cellStyle name="Normal_Finance Measures Summary 240106 2" xfId="20" xr:uid="{00000000-0005-0000-0000-000019000000}"/>
    <cellStyle name="Normal_Measures Table" xfId="21" xr:uid="{00000000-0005-0000-0000-00001A000000}"/>
    <cellStyle name="Normal_Table 1 1 Agency Resource Statement (AEs) " xfId="31" xr:uid="{00000000-0005-0000-0000-00001B000000}"/>
    <cellStyle name="Normal_Table 1 5 Approp Bill (No 3)" xfId="29" xr:uid="{00000000-0005-0000-0000-00001C000000}"/>
    <cellStyle name="Normal_Table 1 6 Approp Bill (No 4)" xfId="30" xr:uid="{00000000-0005-0000-0000-00001D000000}"/>
    <cellStyle name="result" xfId="22" xr:uid="{00000000-0005-0000-0000-00001E000000}"/>
    <cellStyle name="section" xfId="23" xr:uid="{00000000-0005-0000-0000-00001F000000}"/>
    <cellStyle name="Style 1" xfId="24" xr:uid="{00000000-0005-0000-0000-000020000000}"/>
    <cellStyle name="UNDERLINE" xfId="25" xr:uid="{00000000-0005-0000-0000-000021000000}"/>
  </cellStyles>
  <dxfs count="0"/>
  <tableStyles count="0" defaultTableStyle="TableStyleMedium2" defaultPivotStyle="PivotStyleLight16"/>
  <colors>
    <mruColors>
      <color rgb="FFFF9900"/>
      <color rgb="FFFF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inancegovau.sharepoint.com/Budget%20Branch/Additional%20Estimates%202021-22/1.%20Tracking/Scoresheet/FRED%20-%202021-22%20MYEF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base"/>
      <sheetName val="Summary pivots&gt;&gt;&gt;&gt;"/>
      <sheetName val="SBO summary"/>
      <sheetName val="Costing status"/>
      <sheetName val="Picklist Active"/>
      <sheetName val="Health agencies summary"/>
      <sheetName val="Health agencies - detail"/>
      <sheetName val="agency impacts "/>
      <sheetName val="Agency ASL-ASLE"/>
      <sheetName val="MYEFO Measure by Pillar"/>
      <sheetName val="REX"/>
      <sheetName val="DTBNYA"/>
      <sheetName val="Measures"/>
      <sheetName val="MA program"/>
      <sheetName val="Aged Care"/>
      <sheetName val="Vaccine program"/>
      <sheetName val="COVID"/>
      <sheetName val="BESS Measure entry"/>
      <sheetName val="BESS Table estimates"/>
      <sheetName val="BESS Table estimates ASLCont"/>
      <sheetName val="Sheet4"/>
      <sheetName val="Measure list"/>
      <sheetName val="Measure list (2)"/>
      <sheetName val="Decision tracker"/>
      <sheetName val="BESS Table estimates IT"/>
      <sheetName val="Departmental summary"/>
      <sheetName val="Departmental absorbs"/>
      <sheetName val="Departmental summary exp type"/>
      <sheetName val="Departmental summary CAPITAL"/>
      <sheetName val="Strategic agreement"/>
      <sheetName val="Reference sheets&gt;&gt;&gt;&gt;"/>
      <sheetName val="Picklist Static"/>
      <sheetName val="SBO title Save-Spend"/>
      <sheetName val="NPP title Save-Spend"/>
      <sheetName val="Final title Save-Spend"/>
      <sheetName val="Calculated fields"/>
      <sheetName val="Notes"/>
    </sheetNames>
    <sheetDataSet>
      <sheetData sheetId="0"/>
      <sheetData sheetId="1"/>
      <sheetData sheetId="2"/>
      <sheetData sheetId="3"/>
      <sheetData sheetId="4">
        <row r="2">
          <cell r="A2">
            <v>1</v>
          </cell>
          <cell r="B2" t="str">
            <v>2021-22 MYEFO</v>
          </cell>
          <cell r="C2" t="str">
            <v>Cost recovery for provider applications</v>
          </cell>
          <cell r="D2">
            <v>0</v>
          </cell>
          <cell r="E2">
            <v>0</v>
          </cell>
          <cell r="F2" t="str">
            <v>Cost recovery for provider applications</v>
          </cell>
          <cell r="G2" t="e">
            <v>#N/A</v>
          </cell>
        </row>
        <row r="3">
          <cell r="A3">
            <v>2</v>
          </cell>
          <cell r="B3" t="str">
            <v>2022-23 Budget</v>
          </cell>
          <cell r="C3" t="str">
            <v>Research - Investing in Health and Medical Research - Supporting Health and Medical Research Investment</v>
          </cell>
          <cell r="D3">
            <v>0</v>
          </cell>
          <cell r="E3">
            <v>0</v>
          </cell>
          <cell r="F3" t="str">
            <v>Research - Investing in Health and Medical Research - Supporting Health and Medical Research Investment</v>
          </cell>
          <cell r="G3" t="e">
            <v>#N/A</v>
          </cell>
        </row>
        <row r="4">
          <cell r="A4">
            <v>3</v>
          </cell>
          <cell r="B4" t="str">
            <v>Every Budget Round</v>
          </cell>
          <cell r="C4" t="str">
            <v>Update on Health Compliance Program Costs and Savings</v>
          </cell>
          <cell r="D4">
            <v>0</v>
          </cell>
          <cell r="E4">
            <v>0</v>
          </cell>
          <cell r="F4" t="str">
            <v>Update on Health Compliance Program Costs and Savings</v>
          </cell>
          <cell r="G4" t="e">
            <v>#N/A</v>
          </cell>
        </row>
        <row r="5">
          <cell r="A5">
            <v>4</v>
          </cell>
          <cell r="B5" t="str">
            <v>2022-23 Budget</v>
          </cell>
          <cell r="C5" t="str">
            <v>Sport - Reactivating Community Sport</v>
          </cell>
          <cell r="D5">
            <v>0</v>
          </cell>
          <cell r="E5">
            <v>0</v>
          </cell>
          <cell r="F5" t="str">
            <v>Sport - Reactivating Community Sport</v>
          </cell>
          <cell r="G5" t="e">
            <v>#N/A</v>
          </cell>
        </row>
        <row r="6">
          <cell r="A6">
            <v>5</v>
          </cell>
          <cell r="B6" t="str">
            <v>2022-23 Budget</v>
          </cell>
          <cell r="C6" t="str">
            <v>Men’s Health Initiatives</v>
          </cell>
          <cell r="D6">
            <v>0</v>
          </cell>
          <cell r="E6">
            <v>0</v>
          </cell>
          <cell r="F6" t="str">
            <v>Men’s Health Initiatives</v>
          </cell>
          <cell r="G6" t="e">
            <v>#N/A</v>
          </cell>
        </row>
        <row r="7">
          <cell r="A7">
            <v>6</v>
          </cell>
          <cell r="B7" t="str">
            <v>2022-23 Budget</v>
          </cell>
          <cell r="C7" t="str">
            <v>Prevention and Treatment of Allergies and Anaphylaxis</v>
          </cell>
          <cell r="D7">
            <v>0</v>
          </cell>
          <cell r="E7">
            <v>0</v>
          </cell>
          <cell r="F7" t="str">
            <v>Prevention and Treatment of Allergies and Anaphylaxis</v>
          </cell>
          <cell r="G7" t="e">
            <v>#N/A</v>
          </cell>
        </row>
        <row r="8">
          <cell r="A8">
            <v>7</v>
          </cell>
          <cell r="B8" t="str">
            <v>Every Budget Round</v>
          </cell>
          <cell r="C8" t="str">
            <v xml:space="preserve"> Ageing and Aged Care - Reducing Numbers of Younger People in Residential Aged Care</v>
          </cell>
          <cell r="D8">
            <v>0</v>
          </cell>
          <cell r="E8">
            <v>0</v>
          </cell>
          <cell r="F8" t="str">
            <v xml:space="preserve"> Ageing and Aged Care - Reducing Numbers of Younger People in Residential Aged Care</v>
          </cell>
          <cell r="G8" t="e">
            <v>#N/A</v>
          </cell>
        </row>
        <row r="9">
          <cell r="A9">
            <v>8</v>
          </cell>
          <cell r="B9" t="str">
            <v>2022-23 Budget</v>
          </cell>
          <cell r="C9" t="str">
            <v xml:space="preserve">Enhancement of the National Headspace Network </v>
          </cell>
          <cell r="D9">
            <v>0</v>
          </cell>
          <cell r="E9">
            <v>0</v>
          </cell>
          <cell r="F9" t="str">
            <v xml:space="preserve">Enhancement of the National Headspace Network </v>
          </cell>
          <cell r="G9" t="e">
            <v>#N/A</v>
          </cell>
        </row>
        <row r="10">
          <cell r="A10">
            <v>9</v>
          </cell>
          <cell r="B10" t="str">
            <v>2022-23 Budget</v>
          </cell>
          <cell r="C10" t="str">
            <v>Operational Costs for Cardiac, Breast, Hip Fracture and Diabetes Registries</v>
          </cell>
          <cell r="D10">
            <v>0</v>
          </cell>
          <cell r="E10">
            <v>0</v>
          </cell>
          <cell r="F10" t="str">
            <v>Operational Costs for Cardiac, Breast, Hip Fracture and Diabetes Registries</v>
          </cell>
          <cell r="G10" t="e">
            <v>#N/A</v>
          </cell>
        </row>
        <row r="11">
          <cell r="A11">
            <v>10</v>
          </cell>
          <cell r="B11" t="str">
            <v>2022-23 Budget</v>
          </cell>
          <cell r="C11" t="str">
            <v>Sport - Implementing Sport 2030 - Driving Social Inclusion through Sport and Physical Activity</v>
          </cell>
          <cell r="D11">
            <v>0</v>
          </cell>
          <cell r="E11">
            <v>0</v>
          </cell>
          <cell r="F11" t="str">
            <v>Sport - Implementing Sport 2030 - Driving Social Inclusion through Sport and Physical Activity</v>
          </cell>
          <cell r="G11" t="e">
            <v>#N/A</v>
          </cell>
        </row>
        <row r="12">
          <cell r="A12">
            <v>11</v>
          </cell>
          <cell r="B12" t="str">
            <v>2022-23 Budget</v>
          </cell>
          <cell r="C12" t="str">
            <v>Providing Local Family Drug Support</v>
          </cell>
          <cell r="D12">
            <v>0</v>
          </cell>
          <cell r="E12">
            <v>0</v>
          </cell>
          <cell r="F12" t="str">
            <v>Providing Local Family Drug Support</v>
          </cell>
          <cell r="G12" t="e">
            <v>#N/A</v>
          </cell>
        </row>
        <row r="13">
          <cell r="A13">
            <v>12</v>
          </cell>
          <cell r="B13" t="str">
            <v>2022-23 MYEFO</v>
          </cell>
          <cell r="C13" t="str">
            <v>MRFF Disbursements - Australian Cancer Research Foundation International Centre for the Proteome of Human Cancer (PAES)</v>
          </cell>
          <cell r="D13">
            <v>0</v>
          </cell>
          <cell r="E13">
            <v>0</v>
          </cell>
          <cell r="F13" t="str">
            <v>MRFF Disbursements - Australian Cancer Research Foundation International Centre for the Proteome of Human Cancer (PAES)</v>
          </cell>
          <cell r="G13" t="e">
            <v>#N/A</v>
          </cell>
        </row>
        <row r="14">
          <cell r="A14">
            <v>13</v>
          </cell>
          <cell r="B14" t="str">
            <v>Every Budget Round</v>
          </cell>
          <cell r="C14" t="str">
            <v>Administrative Decision-making Framework for Price Increases to PBS Medicines</v>
          </cell>
          <cell r="D14">
            <v>0</v>
          </cell>
          <cell r="E14">
            <v>0</v>
          </cell>
          <cell r="F14" t="str">
            <v>Administrative Decision-making Framework for Price Increases to PBS Medicines</v>
          </cell>
          <cell r="G14" t="e">
            <v>#N/A</v>
          </cell>
        </row>
        <row r="15">
          <cell r="A15">
            <v>14</v>
          </cell>
          <cell r="B15" t="str">
            <v>2021-22 MYEFO</v>
          </cell>
          <cell r="C15" t="str">
            <v>Controlling Supply of Overseas Trained Doctors</v>
          </cell>
          <cell r="D15">
            <v>0</v>
          </cell>
          <cell r="E15">
            <v>0</v>
          </cell>
          <cell r="F15" t="str">
            <v>Controlling Supply of Overseas Trained Doctors</v>
          </cell>
          <cell r="G15" t="e">
            <v>#N/A</v>
          </cell>
        </row>
        <row r="16">
          <cell r="A16">
            <v>16</v>
          </cell>
          <cell r="B16" t="str">
            <v>2022-23 Budget</v>
          </cell>
          <cell r="C16" t="str">
            <v>Phase Three of the Modernising Health Payment and Services Program (Health Delivery Modernisation)</v>
          </cell>
          <cell r="D16">
            <v>0</v>
          </cell>
          <cell r="E16">
            <v>0</v>
          </cell>
          <cell r="F16" t="str">
            <v>Phase Three of the Modernising Health Payment and Services Program (Health Delivery Modernisation)</v>
          </cell>
          <cell r="G16" t="e">
            <v>#N/A</v>
          </cell>
        </row>
        <row r="17">
          <cell r="A17">
            <v>17</v>
          </cell>
          <cell r="B17" t="str">
            <v>2021-22 MYEFO</v>
          </cell>
          <cell r="C17" t="str">
            <v>Closing the Gap in Life Expectancy of Aboriginal and Torres Strait Islander People - Health Infrastructure</v>
          </cell>
          <cell r="D17">
            <v>106510</v>
          </cell>
          <cell r="E17">
            <v>106081</v>
          </cell>
          <cell r="F17" t="str">
            <v>Closing the Gap in Life Expectancy of Aboriginal and Torres Strait Islander People - Health Infrastructure</v>
          </cell>
          <cell r="G17" t="str">
            <v>Closing the Gap Package</v>
          </cell>
        </row>
        <row r="18">
          <cell r="A18">
            <v>18</v>
          </cell>
          <cell r="B18" t="str">
            <v>2022-23 Budget</v>
          </cell>
          <cell r="C18" t="str">
            <v>17. Guaranteeing Medicare - Implementing MBS Review Recommendations for General Practitioners, and care at home - Level E</v>
          </cell>
          <cell r="D18">
            <v>0</v>
          </cell>
          <cell r="E18">
            <v>0</v>
          </cell>
          <cell r="F18" t="str">
            <v>17. Guaranteeing Medicare - Implementing MBS Review Recommendations for General Practitioners, and care at home - Level E</v>
          </cell>
          <cell r="G18" t="e">
            <v>#N/A</v>
          </cell>
        </row>
        <row r="19">
          <cell r="A19">
            <v>19</v>
          </cell>
          <cell r="B19" t="str">
            <v>2022-23 Budget</v>
          </cell>
          <cell r="C19" t="str">
            <v>Sport - Increasing physical activity in older Australians</v>
          </cell>
          <cell r="D19">
            <v>0</v>
          </cell>
          <cell r="E19">
            <v>0</v>
          </cell>
          <cell r="F19" t="str">
            <v>Sport - Increasing physical activity in older Australians</v>
          </cell>
          <cell r="G19" t="e">
            <v>#N/A</v>
          </cell>
        </row>
        <row r="20">
          <cell r="A20">
            <v>20</v>
          </cell>
          <cell r="B20" t="str">
            <v>2022-23 Budget</v>
          </cell>
          <cell r="C20" t="str">
            <v>PHC Reform - Guaranteeing Medicare - PIP QI Continuity of funding from 2023-24</v>
          </cell>
          <cell r="D20">
            <v>0</v>
          </cell>
          <cell r="E20">
            <v>0</v>
          </cell>
          <cell r="F20" t="str">
            <v>PHC Reform - Guaranteeing Medicare - PIP QI Continuity of funding from 2023-24</v>
          </cell>
          <cell r="G20" t="e">
            <v>#N/A</v>
          </cell>
        </row>
        <row r="21">
          <cell r="A21">
            <v>21</v>
          </cell>
          <cell r="B21" t="str">
            <v>2021-22 MYEFO</v>
          </cell>
          <cell r="C21" t="str">
            <v>Australian Institute of Sport Redevelopment</v>
          </cell>
          <cell r="D21">
            <v>0</v>
          </cell>
          <cell r="E21">
            <v>0</v>
          </cell>
          <cell r="F21" t="str">
            <v>Australian Institute of Sport Redevelopment</v>
          </cell>
          <cell r="G21" t="e">
            <v>#N/A</v>
          </cell>
        </row>
        <row r="22">
          <cell r="A22">
            <v>22</v>
          </cell>
          <cell r="B22" t="str">
            <v>2022-23 Budget</v>
          </cell>
          <cell r="C22" t="str">
            <v>Increasing National Cancer Screening Participation</v>
          </cell>
          <cell r="D22">
            <v>0</v>
          </cell>
          <cell r="E22">
            <v>0</v>
          </cell>
          <cell r="F22" t="str">
            <v>Increasing National Cancer Screening Participation</v>
          </cell>
          <cell r="G22" t="e">
            <v>#N/A</v>
          </cell>
        </row>
        <row r="23">
          <cell r="A23">
            <v>23</v>
          </cell>
          <cell r="B23" t="str">
            <v>2022-23 Budget</v>
          </cell>
          <cell r="C23" t="str">
            <v>Guaranteeing Medicare - Establishing a New Health Technology Assessment Application Pathway for the MSAC</v>
          </cell>
          <cell r="D23">
            <v>0</v>
          </cell>
          <cell r="E23">
            <v>0</v>
          </cell>
          <cell r="F23" t="str">
            <v>Guaranteeing Medicare - Establishing a New Health Technology Assessment Application Pathway for the MSAC</v>
          </cell>
          <cell r="G23" t="e">
            <v>#N/A</v>
          </cell>
        </row>
        <row r="24">
          <cell r="A24">
            <v>24</v>
          </cell>
          <cell r="B24" t="str">
            <v>2022-23 Budget</v>
          </cell>
          <cell r="C24" t="str">
            <v>Modernising Food Regulation</v>
          </cell>
          <cell r="D24">
            <v>0</v>
          </cell>
          <cell r="E24">
            <v>0</v>
          </cell>
          <cell r="F24" t="str">
            <v>Modernising Food Regulation</v>
          </cell>
          <cell r="G24" t="e">
            <v>#N/A</v>
          </cell>
        </row>
        <row r="25">
          <cell r="A25">
            <v>25</v>
          </cell>
          <cell r="B25" t="str">
            <v>2022-23 Budget</v>
          </cell>
          <cell r="C25" t="str">
            <v>Research - Investing in Health and Medical Research - AIHW ICT and Data Security and Capability Uplift</v>
          </cell>
          <cell r="D25">
            <v>0</v>
          </cell>
          <cell r="E25">
            <v>0</v>
          </cell>
          <cell r="F25" t="str">
            <v>Research - Investing in Health and Medical Research - AIHW ICT and Data Security and Capability Uplift</v>
          </cell>
          <cell r="G25" t="e">
            <v>#N/A</v>
          </cell>
        </row>
        <row r="26">
          <cell r="A26">
            <v>26</v>
          </cell>
          <cell r="B26" t="str">
            <v>2022-23 Budget</v>
          </cell>
          <cell r="C26" t="str">
            <v>Improving Access to Medicines - Organ/Blood: Haemopoietic Progenitor Cell (HPC) Sector National Arrangements</v>
          </cell>
          <cell r="D26">
            <v>0</v>
          </cell>
          <cell r="E26">
            <v>0</v>
          </cell>
          <cell r="F26" t="str">
            <v>Improving Access to Medicines - Organ/Blood: Haemopoietic Progenitor Cell (HPC) Sector National Arrangements</v>
          </cell>
          <cell r="G26" t="e">
            <v>#N/A</v>
          </cell>
        </row>
        <row r="27">
          <cell r="A27">
            <v>27</v>
          </cell>
          <cell r="B27" t="str">
            <v>2022-23 MYEFO</v>
          </cell>
          <cell r="C27" t="str">
            <v>Younger people in residential aged care - Commonwelath targets, Strategy 2020-25 and further proposals</v>
          </cell>
          <cell r="D27">
            <v>0</v>
          </cell>
          <cell r="E27">
            <v>0</v>
          </cell>
          <cell r="F27" t="str">
            <v>Younger people in residential aged care - Commonwelath targets, Strategy 2020-25 and further proposals</v>
          </cell>
          <cell r="G27" t="e">
            <v>#N/A</v>
          </cell>
        </row>
        <row r="28">
          <cell r="A28">
            <v>28</v>
          </cell>
          <cell r="B28" t="str">
            <v>2023-24 Budget</v>
          </cell>
          <cell r="C28" t="str">
            <v>Implementation of the Building a National One Health Antimicrobial Resistance and Usage Surveillance and Response Capability and Delivering Australia's National Antimicrobial Resistance Strategy - 2020 and Beyond</v>
          </cell>
          <cell r="D28">
            <v>0</v>
          </cell>
          <cell r="E28">
            <v>0</v>
          </cell>
          <cell r="F28" t="str">
            <v>Implementation of the Building a National One Health Antimicrobial Resistance and Usage Surveillance and Response Capability and Delivering Australia's National Antimicrobial Resistance Strategy - 2020 and Beyond</v>
          </cell>
          <cell r="G28" t="e">
            <v>#N/A</v>
          </cell>
        </row>
        <row r="29">
          <cell r="A29">
            <v>29</v>
          </cell>
          <cell r="B29" t="str">
            <v>2023-24 Budget</v>
          </cell>
          <cell r="C29" t="str">
            <v>Commonwealth Disability Support for Older Australians (DSOA) Program - Funding to Support Older People With Disability</v>
          </cell>
          <cell r="D29">
            <v>0</v>
          </cell>
          <cell r="E29">
            <v>0</v>
          </cell>
          <cell r="F29" t="str">
            <v>Commonwealth Disability Support for Older Australians (DSOA) Program - Funding to Support Older People With Disability</v>
          </cell>
          <cell r="G29" t="e">
            <v>#N/A</v>
          </cell>
        </row>
        <row r="30">
          <cell r="A30">
            <v>30</v>
          </cell>
          <cell r="B30" t="str">
            <v>2022-23 Budget</v>
          </cell>
          <cell r="C30" t="str">
            <v xml:space="preserve">Serious Incident Response Scheme </v>
          </cell>
          <cell r="D30">
            <v>0</v>
          </cell>
          <cell r="E30">
            <v>0</v>
          </cell>
          <cell r="F30" t="str">
            <v xml:space="preserve">Serious Incident Response Scheme </v>
          </cell>
          <cell r="G30" t="e">
            <v>#N/A</v>
          </cell>
        </row>
        <row r="31">
          <cell r="A31">
            <v>31</v>
          </cell>
          <cell r="B31" t="str">
            <v>2022-23 Budget</v>
          </cell>
          <cell r="C31" t="str">
            <v>Private Health Insurance – Expanding funding to at home and community based mental health care</v>
          </cell>
          <cell r="D31">
            <v>0</v>
          </cell>
          <cell r="E31">
            <v>0</v>
          </cell>
          <cell r="F31" t="str">
            <v>Private Health Insurance – Expanding funding to at home and community based mental health care</v>
          </cell>
          <cell r="G31" t="e">
            <v>#N/A</v>
          </cell>
        </row>
        <row r="32">
          <cell r="A32">
            <v>32</v>
          </cell>
          <cell r="B32" t="str">
            <v>2022-23 Budget</v>
          </cell>
          <cell r="C32" t="str">
            <v>Private Health Insurance – Progress of the PHI including progress on work with industry to implement arrangements for increased out of hospital mental health and rehabilitation treatment for patients</v>
          </cell>
          <cell r="D32">
            <v>0</v>
          </cell>
          <cell r="E32">
            <v>0</v>
          </cell>
          <cell r="F32" t="str">
            <v>Private Health Insurance – Progress of the PHI including progress on work with industry to implement arrangements for increased out of hospital mental health and rehabilitation treatment for patients</v>
          </cell>
          <cell r="G32" t="e">
            <v>#N/A</v>
          </cell>
        </row>
        <row r="33">
          <cell r="A33">
            <v>33</v>
          </cell>
          <cell r="B33" t="str">
            <v>2024-25 MYEFO</v>
          </cell>
          <cell r="C33" t="str">
            <v>Improving Access to Medicines - Special Pricing Arrangements Limitations</v>
          </cell>
          <cell r="D33">
            <v>0</v>
          </cell>
          <cell r="E33">
            <v>0</v>
          </cell>
          <cell r="F33" t="str">
            <v>Improving Access to Medicines - Special Pricing Arrangements Limitations</v>
          </cell>
          <cell r="G33" t="e">
            <v>#N/A</v>
          </cell>
        </row>
        <row r="34">
          <cell r="A34">
            <v>34</v>
          </cell>
          <cell r="B34" t="str">
            <v>2022-23 Budget</v>
          </cell>
          <cell r="C34" t="str">
            <v>Improving Access to Medicines - Framework to introduce unique identification for PBS listed medicines packs</v>
          </cell>
          <cell r="D34">
            <v>0</v>
          </cell>
          <cell r="E34">
            <v>0</v>
          </cell>
          <cell r="F34" t="str">
            <v>Improving Access to Medicines - Framework to introduce unique identification for PBS listed medicines packs</v>
          </cell>
          <cell r="G34" t="e">
            <v>#N/A</v>
          </cell>
        </row>
        <row r="35">
          <cell r="A35">
            <v>35</v>
          </cell>
          <cell r="B35" t="str">
            <v>2022-23 Budget</v>
          </cell>
          <cell r="C35" t="str">
            <v>Improving Access to Medicines - Apply new accelerated PBS invoicing and collection policy to risk share arrangements revenue rebates</v>
          </cell>
          <cell r="D35">
            <v>0</v>
          </cell>
          <cell r="E35">
            <v>0</v>
          </cell>
          <cell r="F35" t="str">
            <v>Improving Access to Medicines - Apply new accelerated PBS invoicing and collection policy to risk share arrangements revenue rebates</v>
          </cell>
          <cell r="G35" t="e">
            <v>#N/A</v>
          </cell>
        </row>
        <row r="36">
          <cell r="A36">
            <v>36</v>
          </cell>
          <cell r="B36" t="str">
            <v>2022-23 Budget</v>
          </cell>
          <cell r="C36" t="str">
            <v xml:space="preserve">Stoma Appliance Scheme (SAS) enhancements </v>
          </cell>
          <cell r="D36">
            <v>0</v>
          </cell>
          <cell r="E36">
            <v>0</v>
          </cell>
          <cell r="F36" t="str">
            <v xml:space="preserve">Stoma Appliance Scheme (SAS) enhancements </v>
          </cell>
          <cell r="G36" t="e">
            <v>#N/A</v>
          </cell>
        </row>
        <row r="37">
          <cell r="A37">
            <v>37</v>
          </cell>
          <cell r="B37" t="str">
            <v>2022-23 Budget</v>
          </cell>
          <cell r="C37" t="str">
            <v>A national approach to organ and tissue donation and transplantation</v>
          </cell>
          <cell r="D37">
            <v>0</v>
          </cell>
          <cell r="E37">
            <v>0</v>
          </cell>
          <cell r="F37" t="str">
            <v>A national approach to organ and tissue donation and transplantation</v>
          </cell>
          <cell r="G37" t="e">
            <v>#N/A</v>
          </cell>
        </row>
        <row r="38">
          <cell r="A38">
            <v>38</v>
          </cell>
          <cell r="B38" t="str">
            <v>2021-22 MYEFO</v>
          </cell>
          <cell r="C38" t="str">
            <v>Expiring National Partnership Agreement - Continuation of the Participant Follow-Up Function (PFUF) Service for the National Bowel Cancer Screening Program</v>
          </cell>
          <cell r="D38">
            <v>106525</v>
          </cell>
          <cell r="E38">
            <v>106127</v>
          </cell>
          <cell r="F38" t="str">
            <v>Expiring National Partnership Agreement - Continuation of the Participant Follow-Up Function (PFUF) Service for the National Bowel Cancer Screening Program</v>
          </cell>
          <cell r="G38" t="str">
            <v>Preventive Health</v>
          </cell>
        </row>
        <row r="39">
          <cell r="A39">
            <v>39</v>
          </cell>
          <cell r="B39" t="str">
            <v>2022-23 Budget</v>
          </cell>
          <cell r="C39" t="str">
            <v xml:space="preserve">International Overdose Awareness Day </v>
          </cell>
          <cell r="D39">
            <v>0</v>
          </cell>
          <cell r="E39">
            <v>0</v>
          </cell>
          <cell r="F39" t="str">
            <v xml:space="preserve">International Overdose Awareness Day </v>
          </cell>
          <cell r="G39" t="e">
            <v>#N/A</v>
          </cell>
        </row>
        <row r="40">
          <cell r="A40">
            <v>40</v>
          </cell>
          <cell r="B40" t="str">
            <v>2021-22 MYEFO</v>
          </cell>
          <cell r="C40" t="str">
            <v xml:space="preserve">ANSTO - Nuclear Medicine </v>
          </cell>
          <cell r="D40">
            <v>0</v>
          </cell>
          <cell r="E40">
            <v>0</v>
          </cell>
          <cell r="F40" t="str">
            <v xml:space="preserve">ANSTO - Nuclear Medicine </v>
          </cell>
          <cell r="G40" t="e">
            <v>#N/A</v>
          </cell>
        </row>
        <row r="41">
          <cell r="A41">
            <v>41</v>
          </cell>
          <cell r="B41" t="str">
            <v>2022-23 Budget</v>
          </cell>
          <cell r="C41" t="str">
            <v>PHN Independent Program Assurance</v>
          </cell>
          <cell r="D41">
            <v>0</v>
          </cell>
          <cell r="E41">
            <v>0</v>
          </cell>
          <cell r="F41" t="str">
            <v>PHN Independent Program Assurance</v>
          </cell>
          <cell r="G41" t="e">
            <v>#N/A</v>
          </cell>
        </row>
        <row r="42">
          <cell r="A42">
            <v>42</v>
          </cell>
          <cell r="B42" t="str">
            <v>2022-23 Budget</v>
          </cell>
          <cell r="C42" t="str">
            <v>Smart Recovery Australia</v>
          </cell>
          <cell r="D42">
            <v>0</v>
          </cell>
          <cell r="E42">
            <v>0</v>
          </cell>
          <cell r="F42" t="str">
            <v>Smart Recovery Australia</v>
          </cell>
          <cell r="G42" t="e">
            <v>#N/A</v>
          </cell>
        </row>
        <row r="43">
          <cell r="A43">
            <v>43</v>
          </cell>
          <cell r="B43" t="str">
            <v>2021-22 MYEFO</v>
          </cell>
          <cell r="C43" t="str">
            <v>Guaranteeing Medicare - Access to HIV treatment for people who are not eligible for Medicare (5 yr impact to 2026-27)</v>
          </cell>
          <cell r="D43">
            <v>106520</v>
          </cell>
          <cell r="E43">
            <v>105992</v>
          </cell>
          <cell r="F43" t="str">
            <v>Guaranteeing Medicare - Access to HIV treatment for people who are not eligible for Medicare (5 yr impact to 2026-27)</v>
          </cell>
          <cell r="G43" t="str">
            <v>New Products and Listings</v>
          </cell>
        </row>
        <row r="44">
          <cell r="A44">
            <v>44</v>
          </cell>
          <cell r="B44" t="str">
            <v>2021-22 MYEFO</v>
          </cell>
          <cell r="C44" t="str">
            <v>Indigenous - National Aboriginal and Torres Strait Islander Health Plan</v>
          </cell>
          <cell r="D44">
            <v>0</v>
          </cell>
          <cell r="E44">
            <v>0</v>
          </cell>
          <cell r="F44" t="str">
            <v>Indigenous - National Aboriginal and Torres Strait Islander Health Plan</v>
          </cell>
          <cell r="G44" t="e">
            <v>#N/A</v>
          </cell>
        </row>
        <row r="45">
          <cell r="A45">
            <v>45</v>
          </cell>
          <cell r="B45" t="str">
            <v>2022-23 Budget</v>
          </cell>
          <cell r="C45" t="str">
            <v xml:space="preserve">Safeguarding the Integrity of Australian Sport - Future Funding Requirements </v>
          </cell>
          <cell r="D45">
            <v>0</v>
          </cell>
          <cell r="E45">
            <v>0</v>
          </cell>
          <cell r="F45" t="str">
            <v xml:space="preserve">Safeguarding the Integrity of Australian Sport - Future Funding Requirements </v>
          </cell>
          <cell r="G45" t="e">
            <v>#N/A</v>
          </cell>
        </row>
        <row r="46">
          <cell r="A46">
            <v>46</v>
          </cell>
          <cell r="B46" t="str">
            <v>2022-23 MYEFO</v>
          </cell>
          <cell r="C46" t="str">
            <v xml:space="preserve">Future of the National Sports Tribunal Pilot </v>
          </cell>
          <cell r="D46">
            <v>0</v>
          </cell>
          <cell r="E46">
            <v>0</v>
          </cell>
          <cell r="F46" t="str">
            <v xml:space="preserve">Future of the National Sports Tribunal Pilot </v>
          </cell>
          <cell r="G46" t="e">
            <v>#N/A</v>
          </cell>
        </row>
        <row r="47">
          <cell r="A47">
            <v>47</v>
          </cell>
          <cell r="B47" t="str">
            <v>2021-22 MYEFO</v>
          </cell>
          <cell r="C47" t="str">
            <v>National Skin Cancer Awareness Campaign</v>
          </cell>
          <cell r="D47">
            <v>106525</v>
          </cell>
          <cell r="E47">
            <v>0</v>
          </cell>
          <cell r="F47" t="str">
            <v>National Skin Cancer Awareness Campaign</v>
          </cell>
          <cell r="G47" t="str">
            <v>Preventive Health</v>
          </cell>
        </row>
        <row r="48">
          <cell r="A48">
            <v>48</v>
          </cell>
          <cell r="B48" t="str">
            <v>2021-22 MYEFO</v>
          </cell>
          <cell r="C48" t="str">
            <v>National Nursing Workforce</v>
          </cell>
          <cell r="D48">
            <v>0</v>
          </cell>
          <cell r="E48">
            <v>0</v>
          </cell>
          <cell r="F48" t="str">
            <v>National Nursing Workforce</v>
          </cell>
          <cell r="G48" t="e">
            <v>#N/A</v>
          </cell>
        </row>
        <row r="49">
          <cell r="A49">
            <v>49</v>
          </cell>
          <cell r="B49" t="str">
            <v>2022-23 Budget</v>
          </cell>
          <cell r="C49" t="str">
            <v>Guaranteeing Medicare – Improving patient care through implementing MBS Review Recommendations for Allied Heath, Aboriginal and Torres Strait Islander peoples and Participating Midwives (MBS Review Recommendations for non-GP)</v>
          </cell>
          <cell r="D49">
            <v>0</v>
          </cell>
          <cell r="E49">
            <v>0</v>
          </cell>
          <cell r="F49" t="str">
            <v>Guaranteeing Medicare – Improving patient care through implementing MBS Review Recommendations for Allied Heath, Aboriginal and Torres Strait Islander peoples and Participating Midwives (MBS Review Recommendations for non-GP)</v>
          </cell>
          <cell r="G49" t="e">
            <v>#N/A</v>
          </cell>
        </row>
        <row r="50">
          <cell r="A50">
            <v>50</v>
          </cell>
          <cell r="B50" t="str">
            <v>2022-23 Budget</v>
          </cell>
          <cell r="C50" t="str">
            <v>Private Health Insurance - Bundled Payments for private health services delivered in and out of hospital</v>
          </cell>
          <cell r="D50">
            <v>0</v>
          </cell>
          <cell r="E50">
            <v>0</v>
          </cell>
          <cell r="F50" t="str">
            <v>Private Health Insurance - Bundled Payments for private health services delivered in and out of hospital</v>
          </cell>
          <cell r="G50" t="e">
            <v>#N/A</v>
          </cell>
        </row>
        <row r="51">
          <cell r="A51">
            <v>51</v>
          </cell>
          <cell r="B51" t="str">
            <v>2022-23 Budget</v>
          </cell>
          <cell r="C51" t="str">
            <v>Private Health Insurance - Addressing low value care</v>
          </cell>
          <cell r="D51">
            <v>0</v>
          </cell>
          <cell r="E51">
            <v>0</v>
          </cell>
          <cell r="F51" t="str">
            <v>Private Health Insurance - Addressing low value care</v>
          </cell>
          <cell r="G51" t="e">
            <v>#N/A</v>
          </cell>
        </row>
        <row r="52">
          <cell r="A52">
            <v>52</v>
          </cell>
          <cell r="B52" t="str">
            <v>2021-22 MYEFO</v>
          </cell>
          <cell r="C52" t="str">
            <v>2032 Brisbane Olympic and Paralympic Games - Supporting Commonwealth's non-infrastructure interest and obligations</v>
          </cell>
          <cell r="D52">
            <v>0</v>
          </cell>
          <cell r="E52">
            <v>0</v>
          </cell>
          <cell r="F52" t="str">
            <v>2032 Brisbane Olympic and Paralympic Games - Supporting Commonwealth's non-infrastructure interest and obligations</v>
          </cell>
          <cell r="G52" t="e">
            <v>#N/A</v>
          </cell>
        </row>
        <row r="53">
          <cell r="A53">
            <v>53</v>
          </cell>
          <cell r="B53" t="str">
            <v>2022-23 Budget</v>
          </cell>
          <cell r="C53" t="str">
            <v>Guaranteeing Medicare - Medicare Benefits Schedule Reviews GP Level B Consultation</v>
          </cell>
          <cell r="D53">
            <v>0</v>
          </cell>
          <cell r="E53">
            <v>0</v>
          </cell>
          <cell r="F53" t="str">
            <v>Guaranteeing Medicare - Medicare Benefits Schedule Reviews GP Level B Consultation</v>
          </cell>
          <cell r="G53" t="e">
            <v>#N/A</v>
          </cell>
        </row>
        <row r="54">
          <cell r="A54">
            <v>54</v>
          </cell>
          <cell r="B54" t="str">
            <v>2022-23 Budget</v>
          </cell>
          <cell r="C54" t="str">
            <v>Establishment of a National Prevention Health Program</v>
          </cell>
          <cell r="D54">
            <v>0</v>
          </cell>
          <cell r="E54">
            <v>0</v>
          </cell>
          <cell r="F54" t="str">
            <v>Establishment of a National Prevention Health Program</v>
          </cell>
          <cell r="G54" t="e">
            <v>#N/A</v>
          </cell>
        </row>
        <row r="55">
          <cell r="A55">
            <v>55</v>
          </cell>
          <cell r="B55" t="str">
            <v>2021-22 MYEFO</v>
          </cell>
          <cell r="C55" t="str">
            <v>Existing Funding Provisioned for Extension of the National Ice Action Strategy</v>
          </cell>
          <cell r="D55">
            <v>0</v>
          </cell>
          <cell r="E55">
            <v>0</v>
          </cell>
          <cell r="F55" t="str">
            <v>Existing Funding Provisioned for Extension of the National Ice Action Strategy</v>
          </cell>
          <cell r="G55" t="e">
            <v>#N/A</v>
          </cell>
        </row>
        <row r="56">
          <cell r="A56">
            <v>56</v>
          </cell>
          <cell r="B56" t="str">
            <v>2022-23 Budget</v>
          </cell>
          <cell r="C56" t="str">
            <v>Increase to Tobacco Excise to Offset the National Preventive Health Program and Lung Cancer Screening</v>
          </cell>
          <cell r="D56">
            <v>0</v>
          </cell>
          <cell r="E56">
            <v>0</v>
          </cell>
          <cell r="F56" t="str">
            <v>Increase to Tobacco Excise to Offset the National Preventive Health Program and Lung Cancer Screening</v>
          </cell>
          <cell r="G56" t="e">
            <v>#N/A</v>
          </cell>
        </row>
        <row r="57">
          <cell r="A57">
            <v>57</v>
          </cell>
          <cell r="B57" t="str">
            <v>2021-22 MYEFO</v>
          </cell>
          <cell r="C57" t="str">
            <v>11. Pharmaceutical Benefits Scheme (PBS) Safety Net Automation</v>
          </cell>
          <cell r="D57">
            <v>0</v>
          </cell>
          <cell r="E57">
            <v>0</v>
          </cell>
          <cell r="F57" t="str">
            <v>11. Pharmaceutical Benefits Scheme (PBS) Safety Net Automation</v>
          </cell>
          <cell r="G57" t="e">
            <v>#N/A</v>
          </cell>
        </row>
        <row r="58">
          <cell r="A58">
            <v>58</v>
          </cell>
          <cell r="B58" t="str">
            <v>2023-24 Budget</v>
          </cell>
          <cell r="C58" t="str">
            <v xml:space="preserve">Investment in Workforce Incentive Program (WIP) Practice Stream </v>
          </cell>
          <cell r="D58">
            <v>0</v>
          </cell>
          <cell r="E58">
            <v>0</v>
          </cell>
          <cell r="F58" t="str">
            <v xml:space="preserve">Investment in Workforce Incentive Program (WIP) Practice Stream </v>
          </cell>
          <cell r="G58" t="e">
            <v>#N/A</v>
          </cell>
        </row>
        <row r="59">
          <cell r="A59">
            <v>59</v>
          </cell>
          <cell r="B59" t="str">
            <v>2022-23 Budget</v>
          </cell>
          <cell r="C59" t="str">
            <v>Primary Health Care Innovation Fund</v>
          </cell>
          <cell r="D59">
            <v>0</v>
          </cell>
          <cell r="E59">
            <v>0</v>
          </cell>
          <cell r="F59" t="str">
            <v>Primary Health Care Innovation Fund</v>
          </cell>
          <cell r="G59" t="e">
            <v>#N/A</v>
          </cell>
        </row>
        <row r="60">
          <cell r="A60">
            <v>60</v>
          </cell>
          <cell r="B60" t="str">
            <v>2022-23 Budget</v>
          </cell>
          <cell r="C60" t="str">
            <v>National Social Prescribing Scheme</v>
          </cell>
          <cell r="D60">
            <v>0</v>
          </cell>
          <cell r="E60">
            <v>0</v>
          </cell>
          <cell r="F60" t="str">
            <v>National Social Prescribing Scheme</v>
          </cell>
          <cell r="G60" t="e">
            <v>#N/A</v>
          </cell>
        </row>
        <row r="61">
          <cell r="A61">
            <v>61</v>
          </cell>
          <cell r="B61" t="str">
            <v>2022-23 Budget</v>
          </cell>
          <cell r="C61" t="str">
            <v xml:space="preserve">National Roadmap - Expansion of the Primary Care Enhancement Program for people with intellectual disability </v>
          </cell>
          <cell r="D61">
            <v>0</v>
          </cell>
          <cell r="E61">
            <v>0</v>
          </cell>
          <cell r="F61" t="str">
            <v xml:space="preserve">National Roadmap - Expansion of the Primary Care Enhancement Program for people with intellectual disability </v>
          </cell>
          <cell r="G61" t="e">
            <v>#N/A</v>
          </cell>
        </row>
        <row r="62">
          <cell r="A62">
            <v>62</v>
          </cell>
          <cell r="B62" t="str">
            <v>2021-22 MYEFO</v>
          </cell>
          <cell r="C62" t="str">
            <v>PHC Reform - Allied Health - Culturally Safe Care</v>
          </cell>
          <cell r="D62">
            <v>0</v>
          </cell>
          <cell r="E62">
            <v>0</v>
          </cell>
          <cell r="F62" t="str">
            <v>PHC Reform - Allied Health - Culturally Safe Care</v>
          </cell>
          <cell r="G62" t="e">
            <v>#N/A</v>
          </cell>
        </row>
        <row r="63">
          <cell r="A63">
            <v>63</v>
          </cell>
          <cell r="B63" t="str">
            <v>2022-23 Budget</v>
          </cell>
          <cell r="C63" t="str">
            <v>National Rural Women's Health Centre</v>
          </cell>
          <cell r="D63">
            <v>0</v>
          </cell>
          <cell r="E63">
            <v>0</v>
          </cell>
          <cell r="F63" t="str">
            <v>National Rural Women's Health Centre</v>
          </cell>
          <cell r="G63" t="e">
            <v>#N/A</v>
          </cell>
        </row>
        <row r="64">
          <cell r="A64">
            <v>64</v>
          </cell>
          <cell r="B64" t="str">
            <v>2021-22 MYEFO</v>
          </cell>
          <cell r="C64" t="str">
            <v>PHC Reform - Auslan and Spoken Language Interpreters</v>
          </cell>
          <cell r="D64">
            <v>0</v>
          </cell>
          <cell r="E64">
            <v>0</v>
          </cell>
          <cell r="F64" t="str">
            <v>PHC Reform - Auslan and Spoken Language Interpreters</v>
          </cell>
          <cell r="G64" t="e">
            <v>#N/A</v>
          </cell>
        </row>
        <row r="65">
          <cell r="A65">
            <v>65</v>
          </cell>
          <cell r="B65" t="str">
            <v>2022-23 Budget</v>
          </cell>
          <cell r="C65" t="str">
            <v xml:space="preserve">Emergency Response Coordination in Primary Care &amp; Regional Care Planning </v>
          </cell>
          <cell r="D65">
            <v>0</v>
          </cell>
          <cell r="E65">
            <v>0</v>
          </cell>
          <cell r="F65" t="str">
            <v xml:space="preserve">Emergency Response Coordination in Primary Care &amp; Regional Care Planning </v>
          </cell>
          <cell r="G65" t="e">
            <v>#N/A</v>
          </cell>
        </row>
        <row r="66">
          <cell r="A66">
            <v>66</v>
          </cell>
          <cell r="B66" t="str">
            <v>2022-23 Budget</v>
          </cell>
          <cell r="C66" t="str">
            <v xml:space="preserve">Enhancing Consumer Health Literacy Primary </v>
          </cell>
          <cell r="D66">
            <v>0</v>
          </cell>
          <cell r="E66">
            <v>0</v>
          </cell>
          <cell r="F66" t="str">
            <v xml:space="preserve">Enhancing Consumer Health Literacy Primary </v>
          </cell>
          <cell r="G66" t="e">
            <v>#N/A</v>
          </cell>
        </row>
        <row r="67">
          <cell r="A67">
            <v>67</v>
          </cell>
          <cell r="B67" t="str">
            <v>2021-22 MYEFO</v>
          </cell>
          <cell r="C67" t="str">
            <v xml:space="preserve">PHC Reform - National Roadmap - Oral health of people with an intellectual disability </v>
          </cell>
          <cell r="D67">
            <v>0</v>
          </cell>
          <cell r="E67">
            <v>0</v>
          </cell>
          <cell r="F67" t="str">
            <v xml:space="preserve">PHC Reform - National Roadmap - Oral health of people with an intellectual disability </v>
          </cell>
          <cell r="G67" t="e">
            <v>#N/A</v>
          </cell>
        </row>
        <row r="68">
          <cell r="A68">
            <v>68</v>
          </cell>
          <cell r="B68" t="str">
            <v>2021-22 MYEFO</v>
          </cell>
          <cell r="C68" t="str">
            <v>Supporting States and Territories through the National Partnership on COVID-19 Response</v>
          </cell>
          <cell r="D68">
            <v>106376</v>
          </cell>
          <cell r="E68">
            <v>106042</v>
          </cell>
          <cell r="F68" t="str">
            <v>Supporting States and Territories through the National Partnership on COVID-19 Response</v>
          </cell>
          <cell r="G68" t="str">
            <v>COVID-19 Response Package — supporting our hospitals</v>
          </cell>
        </row>
        <row r="69">
          <cell r="A69">
            <v>69</v>
          </cell>
          <cell r="B69" t="str">
            <v>2021-22 MYEFO</v>
          </cell>
          <cell r="C69" t="str">
            <v xml:space="preserve">COVID-19 Pathology Testing in Aged Care </v>
          </cell>
          <cell r="D69">
            <v>106524</v>
          </cell>
          <cell r="E69">
            <v>106326</v>
          </cell>
          <cell r="F69" t="str">
            <v xml:space="preserve">COVID-19 Pathology Testing in Aged Care </v>
          </cell>
          <cell r="G69" t="str">
            <v>COVID-19 Response Package — ageing and aged care</v>
          </cell>
        </row>
        <row r="70">
          <cell r="A70">
            <v>70</v>
          </cell>
          <cell r="B70" t="str">
            <v>2021-22 MYEFO</v>
          </cell>
          <cell r="C70" t="str">
            <v>Changes to Ongoing Continued Dispensing Arrangements</v>
          </cell>
          <cell r="D70">
            <v>106521</v>
          </cell>
          <cell r="E70">
            <v>0</v>
          </cell>
          <cell r="F70" t="str">
            <v>Changes to Ongoing Continued Dispensing Arrangements</v>
          </cell>
          <cell r="G70" t="str">
            <v>COVID-19 Response Package — guaranteeing Medicare and access to medicines</v>
          </cell>
        </row>
        <row r="71">
          <cell r="A71">
            <v>71</v>
          </cell>
          <cell r="B71" t="str">
            <v>2022-23 MYEFO</v>
          </cell>
          <cell r="C71" t="str">
            <v>Strenthening Fraud Management Capabilities for Home Care</v>
          </cell>
          <cell r="D71">
            <v>0</v>
          </cell>
          <cell r="E71">
            <v>0</v>
          </cell>
          <cell r="F71" t="str">
            <v>Strenthening Fraud Management Capabilities for Home Care</v>
          </cell>
          <cell r="G71" t="e">
            <v>#N/A</v>
          </cell>
        </row>
        <row r="72">
          <cell r="A72">
            <v>72</v>
          </cell>
          <cell r="B72" t="str">
            <v>2022-23 Budget</v>
          </cell>
          <cell r="C72" t="str">
            <v>Transforming digital health - Better clinical outcomes through digital support for clinical quality registries</v>
          </cell>
          <cell r="D72">
            <v>0</v>
          </cell>
          <cell r="E72">
            <v>0</v>
          </cell>
          <cell r="F72" t="str">
            <v>Transforming digital health - Better clinical outcomes through digital support for clinical quality registries</v>
          </cell>
          <cell r="G72" t="e">
            <v>#N/A</v>
          </cell>
        </row>
        <row r="73">
          <cell r="A73">
            <v>73</v>
          </cell>
          <cell r="B73" t="str">
            <v>2021-22 MYEFO</v>
          </cell>
          <cell r="C73" t="str">
            <v>PHC Reform - Allied Health - Improving access</v>
          </cell>
          <cell r="D73">
            <v>0</v>
          </cell>
          <cell r="E73">
            <v>0</v>
          </cell>
          <cell r="F73" t="str">
            <v>PHC Reform - Allied Health - Improving access</v>
          </cell>
          <cell r="G73" t="e">
            <v>#N/A</v>
          </cell>
        </row>
        <row r="74">
          <cell r="A74">
            <v>74</v>
          </cell>
          <cell r="B74" t="str">
            <v>2022-23 Budget</v>
          </cell>
          <cell r="C74" t="str">
            <v>Allied Health - Support for Allied Health to work in Disability Sector</v>
          </cell>
          <cell r="D74">
            <v>0</v>
          </cell>
          <cell r="E74">
            <v>0</v>
          </cell>
          <cell r="F74" t="str">
            <v>Allied Health - Support for Allied Health to work in Disability Sector</v>
          </cell>
          <cell r="G74" t="e">
            <v>#N/A</v>
          </cell>
        </row>
        <row r="75">
          <cell r="A75">
            <v>75</v>
          </cell>
          <cell r="B75" t="str">
            <v>2022-23 Budget</v>
          </cell>
          <cell r="C75" t="str">
            <v>Better Targeting ePIP Incentive</v>
          </cell>
          <cell r="D75">
            <v>0</v>
          </cell>
          <cell r="E75">
            <v>0</v>
          </cell>
          <cell r="F75" t="str">
            <v>Better Targeting ePIP Incentive</v>
          </cell>
          <cell r="G75" t="e">
            <v>#N/A</v>
          </cell>
        </row>
        <row r="76">
          <cell r="A76">
            <v>76</v>
          </cell>
          <cell r="B76" t="str">
            <v>2022-23 Budget</v>
          </cell>
          <cell r="C76" t="str">
            <v xml:space="preserve">Guaranteeing Medicare - A Continuous MBS Review Mechanism </v>
          </cell>
          <cell r="D76">
            <v>0</v>
          </cell>
          <cell r="E76">
            <v>0</v>
          </cell>
          <cell r="F76" t="str">
            <v xml:space="preserve">Guaranteeing Medicare - A Continuous MBS Review Mechanism </v>
          </cell>
          <cell r="G76" t="e">
            <v>#N/A</v>
          </cell>
        </row>
        <row r="77">
          <cell r="A77">
            <v>77</v>
          </cell>
          <cell r="B77" t="str">
            <v>2022-23 Budget</v>
          </cell>
          <cell r="C77" t="str">
            <v>Improving Access to Medicines - Guaranteeing Access to Essential Medical Products - National Medical Stockpile</v>
          </cell>
          <cell r="D77">
            <v>0</v>
          </cell>
          <cell r="E77">
            <v>0</v>
          </cell>
          <cell r="F77" t="str">
            <v>Improving Access to Medicines - Guaranteeing Access to Essential Medical Products - National Medical Stockpile</v>
          </cell>
          <cell r="G77" t="e">
            <v>#N/A</v>
          </cell>
        </row>
        <row r="78">
          <cell r="A78">
            <v>78</v>
          </cell>
          <cell r="B78" t="str">
            <v>2021-22 MYEFO</v>
          </cell>
          <cell r="C78" t="str">
            <v>2023 Women's Football World Cup</v>
          </cell>
          <cell r="D78">
            <v>0</v>
          </cell>
          <cell r="E78">
            <v>0</v>
          </cell>
          <cell r="F78" t="str">
            <v>2023 Women's Football World Cup</v>
          </cell>
          <cell r="G78" t="e">
            <v>#N/A</v>
          </cell>
        </row>
        <row r="79">
          <cell r="A79">
            <v>79</v>
          </cell>
          <cell r="B79" t="str">
            <v>2021-22 MYEFO</v>
          </cell>
          <cell r="C79" t="str">
            <v>Rugby World Cup 2027 Bid</v>
          </cell>
          <cell r="D79">
            <v>0</v>
          </cell>
          <cell r="E79">
            <v>0</v>
          </cell>
          <cell r="F79" t="str">
            <v>Rugby World Cup 2027 Bid</v>
          </cell>
          <cell r="G79" t="e">
            <v>#N/A</v>
          </cell>
        </row>
        <row r="80">
          <cell r="A80">
            <v>80</v>
          </cell>
          <cell r="B80" t="str">
            <v>2022-23 Budget</v>
          </cell>
          <cell r="C80" t="str">
            <v>Creutzfeldt-Jakob Disease (CJD) Scheme – Review</v>
          </cell>
          <cell r="D80">
            <v>0</v>
          </cell>
          <cell r="E80">
            <v>0</v>
          </cell>
          <cell r="F80" t="str">
            <v>Creutzfeldt-Jakob Disease (CJD) Scheme – Review</v>
          </cell>
          <cell r="G80" t="e">
            <v>#N/A</v>
          </cell>
        </row>
        <row r="81">
          <cell r="A81">
            <v>81</v>
          </cell>
          <cell r="B81" t="str">
            <v>2022-23 Budget</v>
          </cell>
          <cell r="C81" t="str">
            <v>Expand the Health Demand and Supply Utilisation Patters Planning (HeaDS UPP) Tool</v>
          </cell>
          <cell r="D81">
            <v>0</v>
          </cell>
          <cell r="E81">
            <v>0</v>
          </cell>
          <cell r="F81" t="str">
            <v>Expand the Health Demand and Supply Utilisation Patters Planning (HeaDS UPP) Tool</v>
          </cell>
          <cell r="G81" t="e">
            <v>#N/A</v>
          </cell>
        </row>
        <row r="82">
          <cell r="A82">
            <v>82</v>
          </cell>
          <cell r="B82" t="str">
            <v>2022-23 Budget</v>
          </cell>
          <cell r="C82" t="str">
            <v>Regulation and Certification of Self-Regulated and Auxiliary Allied Health Professions</v>
          </cell>
          <cell r="D82">
            <v>0</v>
          </cell>
          <cell r="E82">
            <v>0</v>
          </cell>
          <cell r="F82" t="str">
            <v>Regulation and Certification of Self-Regulated and Auxiliary Allied Health Professions</v>
          </cell>
          <cell r="G82" t="e">
            <v>#N/A</v>
          </cell>
        </row>
        <row r="83">
          <cell r="A83">
            <v>83</v>
          </cell>
          <cell r="B83" t="str">
            <v>2022-23 Budget</v>
          </cell>
          <cell r="C83" t="str">
            <v>Medical Research Future Fund - 10 Year Plan</v>
          </cell>
          <cell r="D83">
            <v>0</v>
          </cell>
          <cell r="E83">
            <v>0</v>
          </cell>
          <cell r="F83" t="str">
            <v>Medical Research Future Fund - 10 Year Plan</v>
          </cell>
          <cell r="G83" t="e">
            <v>#N/A</v>
          </cell>
        </row>
        <row r="84">
          <cell r="A84">
            <v>84</v>
          </cell>
          <cell r="B84" t="str">
            <v>2021-22 MYEFO</v>
          </cell>
          <cell r="C84" t="str">
            <v>Clarification of Policy Authority for the Primary Care Enhancement Program</v>
          </cell>
          <cell r="D84">
            <v>0</v>
          </cell>
          <cell r="E84">
            <v>0</v>
          </cell>
          <cell r="F84" t="str">
            <v>Clarification of Policy Authority for the Primary Care Enhancement Program</v>
          </cell>
          <cell r="G84" t="e">
            <v>#N/A</v>
          </cell>
        </row>
        <row r="85">
          <cell r="A85">
            <v>85</v>
          </cell>
          <cell r="B85" t="str">
            <v>2022-23 MYEFO</v>
          </cell>
          <cell r="C85" t="str">
            <v xml:space="preserve">Reforming Accommodation Settings in Residential Aged Care </v>
          </cell>
          <cell r="D85">
            <v>0</v>
          </cell>
          <cell r="E85">
            <v>0</v>
          </cell>
          <cell r="F85" t="str">
            <v xml:space="preserve">Reforming Accommodation Settings in Residential Aged Care </v>
          </cell>
          <cell r="G85" t="e">
            <v>#N/A</v>
          </cell>
        </row>
        <row r="86">
          <cell r="A86">
            <v>86</v>
          </cell>
          <cell r="B86" t="str">
            <v>2021-22 MYEFO</v>
          </cell>
          <cell r="C86" t="str">
            <v xml:space="preserve">4. Residential Aged Care Quality and Safety - Fund the ACQSC with a plan for the implementation of a Serious Incident Scheme (SIRS) for in-home care </v>
          </cell>
          <cell r="D86">
            <v>106523</v>
          </cell>
          <cell r="E86">
            <v>106264</v>
          </cell>
          <cell r="F86" t="str">
            <v xml:space="preserve">4. Residential Aged Care Quality and Safety - Fund the ACQSC with a plan for the implementation of a Serious Incident Scheme (SIRS) for in-home care </v>
          </cell>
          <cell r="G86" t="str">
            <v>Ageing and Aged Care</v>
          </cell>
        </row>
        <row r="87">
          <cell r="A87">
            <v>87</v>
          </cell>
          <cell r="B87" t="str">
            <v>2022-23 Budget</v>
          </cell>
          <cell r="C87" t="str">
            <v xml:space="preserve">Star Rating System for in-home care </v>
          </cell>
          <cell r="D87">
            <v>0</v>
          </cell>
          <cell r="E87">
            <v>0</v>
          </cell>
          <cell r="F87" t="str">
            <v xml:space="preserve">Star Rating System for in-home care </v>
          </cell>
          <cell r="G87" t="e">
            <v>#N/A</v>
          </cell>
        </row>
        <row r="88">
          <cell r="A88">
            <v>88</v>
          </cell>
          <cell r="B88" t="str">
            <v>2022-23 MYEFO</v>
          </cell>
          <cell r="C88" t="str">
            <v xml:space="preserve">3. Workforce - Growing a skilled high quality workforce to care for Senior Australians </v>
          </cell>
          <cell r="D88">
            <v>0</v>
          </cell>
          <cell r="E88">
            <v>0</v>
          </cell>
          <cell r="F88" t="str">
            <v xml:space="preserve">3. Workforce - Growing a skilled high quality workforce to care for Senior Australians </v>
          </cell>
          <cell r="G88" t="e">
            <v>#N/A</v>
          </cell>
        </row>
        <row r="89">
          <cell r="A89">
            <v>89</v>
          </cell>
          <cell r="B89" t="str">
            <v>2022-23 Budget</v>
          </cell>
          <cell r="C89" t="str">
            <v>ICT Changes to Implement the requirments of the new Aged Care Act</v>
          </cell>
          <cell r="D89">
            <v>0</v>
          </cell>
          <cell r="E89">
            <v>0</v>
          </cell>
          <cell r="F89" t="str">
            <v>ICT Changes to Implement the requirments of the new Aged Care Act</v>
          </cell>
          <cell r="G89" t="e">
            <v>#N/A</v>
          </cell>
        </row>
        <row r="90">
          <cell r="A90">
            <v>90</v>
          </cell>
          <cell r="B90" t="str">
            <v>2023-24 Budget</v>
          </cell>
          <cell r="C90" t="str">
            <v xml:space="preserve">Connecting Senior Australians to Aged Care Services </v>
          </cell>
          <cell r="D90">
            <v>0</v>
          </cell>
          <cell r="E90">
            <v>0</v>
          </cell>
          <cell r="F90" t="str">
            <v xml:space="preserve">Connecting Senior Australians to Aged Care Services </v>
          </cell>
          <cell r="G90" t="e">
            <v>#N/A</v>
          </cell>
        </row>
        <row r="91">
          <cell r="A91">
            <v>91</v>
          </cell>
          <cell r="B91" t="str">
            <v>2022-23 Budget</v>
          </cell>
          <cell r="C91" t="str">
            <v>Governance - Strengthening Regional Stewardship of Aged Care - Options for nationwide rollout</v>
          </cell>
          <cell r="D91">
            <v>0</v>
          </cell>
          <cell r="E91">
            <v>0</v>
          </cell>
          <cell r="F91" t="str">
            <v>Governance - Strengthening Regional Stewardship of Aged Care - Options for nationwide rollout</v>
          </cell>
          <cell r="G91" t="e">
            <v>#N/A</v>
          </cell>
        </row>
        <row r="92">
          <cell r="A92">
            <v>92</v>
          </cell>
          <cell r="B92" t="str">
            <v>2021-22 MYEFO</v>
          </cell>
          <cell r="C92" t="str">
            <v>5. Governance - More Equitable Access to Aged Care for First Nations People and Special Needs Groups - Detailed Infrastructure Plan (First Pass)</v>
          </cell>
          <cell r="D92">
            <v>0</v>
          </cell>
          <cell r="E92">
            <v>0</v>
          </cell>
          <cell r="F92" t="str">
            <v>5. Governance - More Equitable Access to Aged Care for First Nations People and Special Needs Groups - Detailed Infrastructure Plan (First Pass)</v>
          </cell>
          <cell r="G92" t="e">
            <v>#N/A</v>
          </cell>
        </row>
        <row r="93">
          <cell r="A93">
            <v>93</v>
          </cell>
          <cell r="B93" t="str">
            <v>2022-23 MYEFO</v>
          </cell>
          <cell r="C93" t="str">
            <v>Implement a Care Model for First Nations People</v>
          </cell>
          <cell r="D93">
            <v>0</v>
          </cell>
          <cell r="E93">
            <v>0</v>
          </cell>
          <cell r="F93" t="str">
            <v>Implement a Care Model for First Nations People</v>
          </cell>
          <cell r="G93" t="e">
            <v>#N/A</v>
          </cell>
        </row>
        <row r="94">
          <cell r="A94">
            <v>94</v>
          </cell>
          <cell r="B94" t="str">
            <v>2021-22 MYEFO</v>
          </cell>
          <cell r="C94" t="str">
            <v xml:space="preserve">Home Care - Improving Aged Care Data and Tracking Quality </v>
          </cell>
          <cell r="D94">
            <v>0</v>
          </cell>
          <cell r="E94">
            <v>0</v>
          </cell>
          <cell r="F94" t="str">
            <v xml:space="preserve">Home Care - Improving Aged Care Data and Tracking Quality </v>
          </cell>
          <cell r="G94" t="e">
            <v>#N/A</v>
          </cell>
        </row>
        <row r="95">
          <cell r="A95">
            <v>95</v>
          </cell>
          <cell r="B95" t="str">
            <v>2022-23 Budget</v>
          </cell>
          <cell r="C95" t="str">
            <v>Regulatory Model for non-registered allied health professionals</v>
          </cell>
          <cell r="D95">
            <v>0</v>
          </cell>
          <cell r="E95">
            <v>0</v>
          </cell>
          <cell r="F95" t="str">
            <v>Regulatory Model for non-registered allied health professionals</v>
          </cell>
          <cell r="G95" t="e">
            <v>#N/A</v>
          </cell>
        </row>
        <row r="96">
          <cell r="A96">
            <v>96</v>
          </cell>
          <cell r="B96" t="str">
            <v>2022-23 MYEFO</v>
          </cell>
          <cell r="C96" t="str">
            <v>Roadmap - Medium and Long term Regulatory Reform</v>
          </cell>
          <cell r="D96">
            <v>0</v>
          </cell>
          <cell r="E96">
            <v>0</v>
          </cell>
          <cell r="F96" t="str">
            <v>Roadmap - Medium and Long term Regulatory Reform</v>
          </cell>
          <cell r="G96" t="e">
            <v>#N/A</v>
          </cell>
        </row>
        <row r="97">
          <cell r="A97">
            <v>97</v>
          </cell>
          <cell r="B97" t="str">
            <v>2022-23 MYEFO</v>
          </cell>
          <cell r="C97" t="str">
            <v>5. Governance - Options to align pricing and payments in the NDIS, Veterans; care and Aged Care</v>
          </cell>
          <cell r="D97">
            <v>0</v>
          </cell>
          <cell r="E97">
            <v>0</v>
          </cell>
          <cell r="F97" t="str">
            <v>5. Governance - Options to align pricing and payments in the NDIS, Veterans; care and Aged Care</v>
          </cell>
          <cell r="G97" t="e">
            <v>#N/A</v>
          </cell>
        </row>
        <row r="98">
          <cell r="A98">
            <v>98</v>
          </cell>
          <cell r="B98" t="str">
            <v>2022-23 MYEFO</v>
          </cell>
          <cell r="C98" t="str">
            <v>Excluding People with Primary Psychosocial Disability from the National Disability Insurance Scheme (NDIS) and Establishing a New Program of Supports</v>
          </cell>
          <cell r="D98">
            <v>0</v>
          </cell>
          <cell r="E98">
            <v>0</v>
          </cell>
          <cell r="F98" t="str">
            <v>Excluding People with Primary Psychosocial Disability from the National Disability Insurance Scheme (NDIS) and Establishing a New Program of Supports</v>
          </cell>
          <cell r="G98" t="e">
            <v>#N/A</v>
          </cell>
        </row>
        <row r="99">
          <cell r="A99">
            <v>99</v>
          </cell>
          <cell r="B99" t="str">
            <v>2022-23 MYEFO</v>
          </cell>
          <cell r="C99" t="str">
            <v>Facilitating the Transfer of NDIS Participants 65 Years of Age and Over to Aged Care - Options</v>
          </cell>
          <cell r="D99">
            <v>0</v>
          </cell>
          <cell r="E99">
            <v>0</v>
          </cell>
          <cell r="F99" t="str">
            <v>Facilitating the Transfer of NDIS Participants 65 Years of Age and Over to Aged Care - Options</v>
          </cell>
          <cell r="G99" t="e">
            <v>#N/A</v>
          </cell>
        </row>
        <row r="100">
          <cell r="A100">
            <v>100</v>
          </cell>
          <cell r="B100" t="str">
            <v>2022-23 Budget</v>
          </cell>
          <cell r="C100" t="str">
            <v xml:space="preserve">Extension of the National Ice Action Strategy </v>
          </cell>
          <cell r="D100">
            <v>0</v>
          </cell>
          <cell r="E100">
            <v>0</v>
          </cell>
          <cell r="F100" t="str">
            <v xml:space="preserve">Extension of the National Ice Action Strategy </v>
          </cell>
          <cell r="G100" t="e">
            <v>#N/A</v>
          </cell>
        </row>
        <row r="101">
          <cell r="A101">
            <v>101</v>
          </cell>
          <cell r="B101" t="str">
            <v>2022-23 Budget</v>
          </cell>
          <cell r="C101" t="str">
            <v>Implement a National Preventive Health Strategy</v>
          </cell>
          <cell r="D101">
            <v>0</v>
          </cell>
          <cell r="E101">
            <v>0</v>
          </cell>
          <cell r="F101" t="str">
            <v>Implement a National Preventive Health Strategy</v>
          </cell>
          <cell r="G101" t="e">
            <v>#N/A</v>
          </cell>
        </row>
        <row r="102">
          <cell r="A102">
            <v>102</v>
          </cell>
          <cell r="B102" t="str">
            <v>2022-23 MYEFO</v>
          </cell>
          <cell r="C102" t="str">
            <v>National Lung Cancer Screening Program (Second Pass)</v>
          </cell>
          <cell r="D102">
            <v>0</v>
          </cell>
          <cell r="E102">
            <v>0</v>
          </cell>
          <cell r="F102" t="str">
            <v>National Lung Cancer Screening Program (Second Pass)</v>
          </cell>
          <cell r="G102" t="e">
            <v>#N/A</v>
          </cell>
        </row>
        <row r="103">
          <cell r="A103">
            <v>103</v>
          </cell>
          <cell r="B103" t="str">
            <v>2021-22 MYEFO</v>
          </cell>
          <cell r="C103" t="str">
            <v>1. Guaranteeing Medicare - Ongoing Telehealth Arrangements</v>
          </cell>
          <cell r="D103">
            <v>106531</v>
          </cell>
          <cell r="E103">
            <v>106436</v>
          </cell>
          <cell r="F103" t="str">
            <v>1. Guaranteeing Medicare - Ongoing Telehealth Arrangements</v>
          </cell>
          <cell r="G103" t="str">
            <v>Guaranteeing Medicare — strengthening primary care</v>
          </cell>
        </row>
        <row r="104">
          <cell r="A104">
            <v>104</v>
          </cell>
          <cell r="B104" t="str">
            <v>2022-23 Budget</v>
          </cell>
          <cell r="C104" t="str">
            <v xml:space="preserve">Operational Funding for the Australian Digital Health Agency (ADHA) </v>
          </cell>
          <cell r="D104">
            <v>0</v>
          </cell>
          <cell r="E104">
            <v>0</v>
          </cell>
          <cell r="F104" t="str">
            <v xml:space="preserve">Operational Funding for the Australian Digital Health Agency (ADHA) </v>
          </cell>
          <cell r="G104" t="e">
            <v>#N/A</v>
          </cell>
        </row>
        <row r="105">
          <cell r="A105">
            <v>105</v>
          </cell>
          <cell r="B105" t="str">
            <v>2022-23 Budget</v>
          </cell>
          <cell r="C105" t="str">
            <v>National Partnership Agreement on Public Dental Services for Adults</v>
          </cell>
          <cell r="D105">
            <v>0</v>
          </cell>
          <cell r="E105">
            <v>0</v>
          </cell>
          <cell r="F105" t="str">
            <v>National Partnership Agreement on Public Dental Services for Adults</v>
          </cell>
          <cell r="G105" t="e">
            <v>#N/A</v>
          </cell>
        </row>
        <row r="106">
          <cell r="A106">
            <v>106</v>
          </cell>
          <cell r="B106" t="str">
            <v>2022-23 Budget</v>
          </cell>
          <cell r="C106" t="str">
            <v xml:space="preserve">9. PHC Reform - Guaranteeing Medicare - Improving Access to After Hours Care </v>
          </cell>
          <cell r="D106">
            <v>0</v>
          </cell>
          <cell r="E106">
            <v>0</v>
          </cell>
          <cell r="F106" t="str">
            <v xml:space="preserve">9. PHC Reform - Guaranteeing Medicare - Improving Access to After Hours Care </v>
          </cell>
          <cell r="G106" t="e">
            <v>#N/A</v>
          </cell>
        </row>
        <row r="107">
          <cell r="A107">
            <v>107</v>
          </cell>
          <cell r="B107" t="str">
            <v>2022-23 MYEFO</v>
          </cell>
          <cell r="C107" t="str">
            <v>Private Health Insurance - Future Reform Options and Implementation Timeframes</v>
          </cell>
          <cell r="D107">
            <v>0</v>
          </cell>
          <cell r="E107">
            <v>0</v>
          </cell>
          <cell r="F107" t="str">
            <v>Private Health Insurance - Future Reform Options and Implementation Timeframes</v>
          </cell>
          <cell r="G107" t="e">
            <v>#N/A</v>
          </cell>
        </row>
        <row r="108">
          <cell r="A108">
            <v>108</v>
          </cell>
          <cell r="B108" t="str">
            <v>2021-22 MYEFO</v>
          </cell>
          <cell r="C108" t="str">
            <v>Improving Access to Medicines - New Strategic Agreements with the Medicines Industry (5 yr impact to 2026-27)</v>
          </cell>
          <cell r="D108">
            <v>106514</v>
          </cell>
          <cell r="E108">
            <v>105993</v>
          </cell>
          <cell r="F108" t="str">
            <v>Improving Access to Medicines - New Strategic Agreements with the Medicines Industry (5 yr impact to 2026-27)</v>
          </cell>
          <cell r="G108" t="str">
            <v>Improving Access to Medicines — new strategic agreements with Medicines Australia and the Generic and Biosimilar Medicines Association</v>
          </cell>
        </row>
        <row r="109">
          <cell r="A109">
            <v>109</v>
          </cell>
          <cell r="B109" t="str">
            <v>2021-22 MYEFO</v>
          </cell>
          <cell r="C109" t="str">
            <v>Community Pharmacy Program Reforms</v>
          </cell>
          <cell r="D109">
            <v>106122</v>
          </cell>
          <cell r="E109">
            <v>106122</v>
          </cell>
          <cell r="F109" t="str">
            <v>Community Pharmacy Program Reforms</v>
          </cell>
          <cell r="G109" t="str">
            <v>Community Pharmacy Program Reforms (DTBNYA)</v>
          </cell>
        </row>
        <row r="110">
          <cell r="A110">
            <v>110</v>
          </cell>
          <cell r="B110" t="str">
            <v>2022-23 Budget</v>
          </cell>
          <cell r="C110" t="str">
            <v xml:space="preserve">Streamlining Health Products Digital Pathways (The Health Products Portal) Cost Recovery </v>
          </cell>
          <cell r="D110">
            <v>0</v>
          </cell>
          <cell r="E110">
            <v>0</v>
          </cell>
          <cell r="F110" t="str">
            <v xml:space="preserve">Streamlining Health Products Digital Pathways (The Health Products Portal) Cost Recovery </v>
          </cell>
          <cell r="G110" t="e">
            <v>#N/A</v>
          </cell>
        </row>
        <row r="111">
          <cell r="A111">
            <v>111</v>
          </cell>
          <cell r="B111" t="str">
            <v>2021-22 MYEFO</v>
          </cell>
          <cell r="C111" t="str">
            <v>Indemnity Coverage for the COVID-19 Vaccination Rollout Program (Vaccine Claims Scheme)</v>
          </cell>
          <cell r="D111">
            <v>0</v>
          </cell>
          <cell r="E111">
            <v>0</v>
          </cell>
          <cell r="F111" t="str">
            <v>Indemnity Coverage for the COVID-19 Vaccination Rollout Program (Vaccine Claims Scheme)</v>
          </cell>
          <cell r="G111" t="e">
            <v>#N/A</v>
          </cell>
        </row>
        <row r="112">
          <cell r="A112">
            <v>112</v>
          </cell>
          <cell r="B112" t="str">
            <v>2022-23 Budget</v>
          </cell>
          <cell r="C112" t="str">
            <v>Workforce Intelligence Capability Compact (the Compact)</v>
          </cell>
          <cell r="D112">
            <v>0</v>
          </cell>
          <cell r="E112">
            <v>0</v>
          </cell>
          <cell r="F112" t="str">
            <v>Workforce Intelligence Capability Compact (the Compact)</v>
          </cell>
          <cell r="G112" t="e">
            <v>#N/A</v>
          </cell>
        </row>
        <row r="113">
          <cell r="A113">
            <v>113</v>
          </cell>
          <cell r="B113" t="str">
            <v>2023-24 Budget</v>
          </cell>
          <cell r="C113" t="str">
            <v>Health Workforce Grant Programs - Review</v>
          </cell>
          <cell r="D113">
            <v>0</v>
          </cell>
          <cell r="E113">
            <v>0</v>
          </cell>
          <cell r="F113" t="str">
            <v>Health Workforce Grant Programs - Review</v>
          </cell>
          <cell r="G113" t="e">
            <v>#N/A</v>
          </cell>
        </row>
        <row r="114">
          <cell r="A114">
            <v>114</v>
          </cell>
          <cell r="B114" t="str">
            <v>2022-23 Budget</v>
          </cell>
          <cell r="C114" t="str">
            <v>National Medical Workforce Strategy</v>
          </cell>
          <cell r="D114">
            <v>0</v>
          </cell>
          <cell r="E114">
            <v>0</v>
          </cell>
          <cell r="F114" t="str">
            <v>National Medical Workforce Strategy</v>
          </cell>
          <cell r="G114" t="e">
            <v>#N/A</v>
          </cell>
        </row>
        <row r="115">
          <cell r="A115">
            <v>115</v>
          </cell>
          <cell r="B115" t="str">
            <v>2022-23 Budget</v>
          </cell>
          <cell r="C115" t="str">
            <v>Expanding Access to Online Mental Health Treatment (Expanding Mental Health Services Delivered by Digital Means)</v>
          </cell>
          <cell r="D115">
            <v>0</v>
          </cell>
          <cell r="E115">
            <v>0</v>
          </cell>
          <cell r="F115" t="str">
            <v>Expanding Access to Online Mental Health Treatment (Expanding Mental Health Services Delivered by Digital Means)</v>
          </cell>
          <cell r="G115" t="e">
            <v>#N/A</v>
          </cell>
        </row>
        <row r="116">
          <cell r="A116">
            <v>116</v>
          </cell>
          <cell r="B116" t="str">
            <v>2022-23 Budget</v>
          </cell>
          <cell r="C116" t="str">
            <v>Leverage non-government investment to improve the quality of mental health supports in the workplaces</v>
          </cell>
          <cell r="D116">
            <v>0</v>
          </cell>
          <cell r="E116">
            <v>0</v>
          </cell>
          <cell r="F116" t="str">
            <v>Leverage non-government investment to improve the quality of mental health supports in the workplaces</v>
          </cell>
          <cell r="G116" t="e">
            <v>#N/A</v>
          </cell>
        </row>
        <row r="117">
          <cell r="A117">
            <v>117</v>
          </cell>
          <cell r="B117" t="str">
            <v>2022-23 Budget</v>
          </cell>
          <cell r="C117" t="str">
            <v xml:space="preserve">Postvention Sustainability - States and Territories </v>
          </cell>
          <cell r="D117">
            <v>0</v>
          </cell>
          <cell r="E117">
            <v>0</v>
          </cell>
          <cell r="F117" t="str">
            <v xml:space="preserve">Postvention Sustainability - States and Territories </v>
          </cell>
          <cell r="G117" t="e">
            <v>#N/A</v>
          </cell>
        </row>
        <row r="118">
          <cell r="A118">
            <v>118</v>
          </cell>
          <cell r="B118" t="str">
            <v>2021-22 MYEFO</v>
          </cell>
          <cell r="C118" t="str">
            <v>Results of the trial to support targeted regional initiatives for suicide prevention</v>
          </cell>
          <cell r="D118">
            <v>0</v>
          </cell>
          <cell r="E118">
            <v>0</v>
          </cell>
          <cell r="F118" t="str">
            <v>Results of the trial to support targeted regional initiatives for suicide prevention</v>
          </cell>
          <cell r="G118" t="e">
            <v>#N/A</v>
          </cell>
        </row>
        <row r="119">
          <cell r="A119">
            <v>119</v>
          </cell>
          <cell r="B119" t="str">
            <v>2022-23 Budget</v>
          </cell>
          <cell r="C119" t="str">
            <v>Lived Experience Approach to Suicide Prevention</v>
          </cell>
          <cell r="D119">
            <v>0</v>
          </cell>
          <cell r="E119">
            <v>0</v>
          </cell>
          <cell r="F119" t="str">
            <v>Lived Experience Approach to Suicide Prevention</v>
          </cell>
          <cell r="G119" t="e">
            <v>#N/A</v>
          </cell>
        </row>
        <row r="120">
          <cell r="A120">
            <v>120</v>
          </cell>
          <cell r="B120" t="str">
            <v>2022-23 Budget</v>
          </cell>
          <cell r="C120" t="str">
            <v>Headspace Network - Evaluation Outcomes</v>
          </cell>
          <cell r="D120">
            <v>0</v>
          </cell>
          <cell r="E120">
            <v>0</v>
          </cell>
          <cell r="F120" t="str">
            <v>Headspace Network - Evaluation Outcomes</v>
          </cell>
          <cell r="G120" t="e">
            <v>#N/A</v>
          </cell>
        </row>
        <row r="121">
          <cell r="A121">
            <v>121</v>
          </cell>
          <cell r="B121" t="str">
            <v>2021-22 MYEFO</v>
          </cell>
          <cell r="C121" t="str">
            <v xml:space="preserve">Improving Care Coordination </v>
          </cell>
          <cell r="D121">
            <v>0</v>
          </cell>
          <cell r="E121">
            <v>0</v>
          </cell>
          <cell r="F121" t="str">
            <v xml:space="preserve">Improving Care Coordination </v>
          </cell>
          <cell r="G121" t="e">
            <v>#N/A</v>
          </cell>
        </row>
        <row r="122">
          <cell r="A122">
            <v>122</v>
          </cell>
          <cell r="B122" t="str">
            <v>2022-23 Budget</v>
          </cell>
          <cell r="C122" t="str">
            <v xml:space="preserve">Regional and remote mental health pilot initiatives </v>
          </cell>
          <cell r="D122">
            <v>0</v>
          </cell>
          <cell r="E122">
            <v>0</v>
          </cell>
          <cell r="F122" t="str">
            <v xml:space="preserve">Regional and remote mental health pilot initiatives </v>
          </cell>
          <cell r="G122" t="e">
            <v>#N/A</v>
          </cell>
        </row>
        <row r="123">
          <cell r="A123">
            <v>123</v>
          </cell>
          <cell r="B123" t="str">
            <v>2022-23 Budget</v>
          </cell>
          <cell r="C123" t="str">
            <v>Mental Health of Multicultural Communities - Evaluation Outcomes</v>
          </cell>
          <cell r="D123">
            <v>0</v>
          </cell>
          <cell r="E123">
            <v>0</v>
          </cell>
          <cell r="F123" t="str">
            <v>Mental Health of Multicultural Communities - Evaluation Outcomes</v>
          </cell>
          <cell r="G123" t="e">
            <v>#N/A</v>
          </cell>
        </row>
        <row r="124">
          <cell r="A124">
            <v>124</v>
          </cell>
          <cell r="B124" t="str">
            <v>2022-23 Budget</v>
          </cell>
          <cell r="C124" t="str">
            <v xml:space="preserve">Enhancing Consumer and Carer Participation </v>
          </cell>
          <cell r="D124">
            <v>0</v>
          </cell>
          <cell r="E124">
            <v>0</v>
          </cell>
          <cell r="F124" t="str">
            <v xml:space="preserve">Enhancing Consumer and Carer Participation </v>
          </cell>
          <cell r="G124" t="e">
            <v>#N/A</v>
          </cell>
        </row>
        <row r="125">
          <cell r="A125">
            <v>125</v>
          </cell>
          <cell r="B125" t="str">
            <v>2021-22 MYEFO</v>
          </cell>
          <cell r="C125" t="str">
            <v>Finalisation of the National Agreement on Mental Health &amp; Suicide Prevention</v>
          </cell>
          <cell r="D125">
            <v>0</v>
          </cell>
          <cell r="E125">
            <v>0</v>
          </cell>
          <cell r="F125" t="str">
            <v>Finalisation of the National Agreement on Mental Health &amp; Suicide Prevention</v>
          </cell>
          <cell r="G125" t="e">
            <v>#N/A</v>
          </cell>
        </row>
        <row r="126">
          <cell r="A126">
            <v>126</v>
          </cell>
          <cell r="B126" t="str">
            <v>2021-22 MYEFO</v>
          </cell>
          <cell r="C126" t="str">
            <v>National Mental Health Commission (NMHC) - structure, role and responsibilities - not to establish as a Statutory Authority</v>
          </cell>
          <cell r="D126">
            <v>0</v>
          </cell>
          <cell r="E126">
            <v>0</v>
          </cell>
          <cell r="F126" t="str">
            <v>National Mental Health Commission (NMHC) - structure, role and responsibilities - not to establish as a Statutory Authority</v>
          </cell>
          <cell r="G126" t="e">
            <v>#N/A</v>
          </cell>
        </row>
        <row r="127">
          <cell r="A127">
            <v>127</v>
          </cell>
          <cell r="B127" t="str">
            <v>2021-22 MYEFO</v>
          </cell>
          <cell r="C127" t="str">
            <v>Support implementation of the forthcoming National Disaster Mental Health and Wellbeing Framework and the National Action Plan for emergency Service Workers</v>
          </cell>
          <cell r="D127">
            <v>0</v>
          </cell>
          <cell r="E127">
            <v>0</v>
          </cell>
          <cell r="F127" t="str">
            <v>Support implementation of the forthcoming National Disaster Mental Health and Wellbeing Framework and the National Action Plan for emergency Service Workers</v>
          </cell>
          <cell r="G127" t="e">
            <v>#N/A</v>
          </cell>
        </row>
        <row r="128">
          <cell r="A128">
            <v>128</v>
          </cell>
          <cell r="B128" t="str">
            <v>2022-23 Budget</v>
          </cell>
          <cell r="C128" t="str">
            <v>Australian Government response to the PC and NSPA reports</v>
          </cell>
          <cell r="D128">
            <v>0</v>
          </cell>
          <cell r="E128">
            <v>0</v>
          </cell>
          <cell r="F128" t="str">
            <v>Australian Government response to the PC and NSPA reports</v>
          </cell>
          <cell r="G128" t="e">
            <v>#N/A</v>
          </cell>
        </row>
        <row r="129">
          <cell r="A129">
            <v>129</v>
          </cell>
          <cell r="B129" t="str">
            <v>2022-23 Budget</v>
          </cell>
          <cell r="C129" t="str">
            <v>Mental Health and Suicide Prevention Capability</v>
          </cell>
          <cell r="D129">
            <v>0</v>
          </cell>
          <cell r="E129">
            <v>0</v>
          </cell>
          <cell r="F129" t="str">
            <v>Mental Health and Suicide Prevention Capability</v>
          </cell>
          <cell r="G129" t="e">
            <v>#N/A</v>
          </cell>
        </row>
        <row r="130">
          <cell r="A130">
            <v>130</v>
          </cell>
          <cell r="B130" t="str">
            <v>2022-23 Budget</v>
          </cell>
          <cell r="C130" t="str">
            <v>Better Access initiative</v>
          </cell>
          <cell r="D130">
            <v>0</v>
          </cell>
          <cell r="E130">
            <v>0</v>
          </cell>
          <cell r="F130" t="str">
            <v>Better Access initiative</v>
          </cell>
          <cell r="G130" t="e">
            <v>#N/A</v>
          </cell>
        </row>
        <row r="131">
          <cell r="A131">
            <v>131</v>
          </cell>
          <cell r="B131" t="str">
            <v>2022-23 Budget</v>
          </cell>
          <cell r="C131" t="str">
            <v>Rural and regional specialist training in child and family focused mental health</v>
          </cell>
          <cell r="D131">
            <v>0</v>
          </cell>
          <cell r="E131">
            <v>0</v>
          </cell>
          <cell r="F131" t="str">
            <v>Rural and regional specialist training in child and family focused mental health</v>
          </cell>
          <cell r="G131" t="e">
            <v>#N/A</v>
          </cell>
        </row>
        <row r="132">
          <cell r="A132">
            <v>132</v>
          </cell>
          <cell r="B132" t="str">
            <v>2022-23 Budget</v>
          </cell>
          <cell r="C132" t="str">
            <v>SANE Australia digital platform trial</v>
          </cell>
          <cell r="D132">
            <v>0</v>
          </cell>
          <cell r="E132">
            <v>0</v>
          </cell>
          <cell r="F132" t="str">
            <v>SANE Australia digital platform trial</v>
          </cell>
          <cell r="G132" t="e">
            <v>#N/A</v>
          </cell>
        </row>
        <row r="133">
          <cell r="A133">
            <v>133</v>
          </cell>
          <cell r="B133" t="str">
            <v>2022-23 MYEFO</v>
          </cell>
          <cell r="C133" t="str">
            <v xml:space="preserve">National Digital Platform Evaluation </v>
          </cell>
          <cell r="D133">
            <v>0</v>
          </cell>
          <cell r="E133">
            <v>0</v>
          </cell>
          <cell r="F133" t="str">
            <v xml:space="preserve">National Digital Platform Evaluation </v>
          </cell>
          <cell r="G133" t="e">
            <v>#N/A</v>
          </cell>
        </row>
        <row r="134">
          <cell r="A134">
            <v>134</v>
          </cell>
          <cell r="B134" t="str">
            <v>2023-24 Budget</v>
          </cell>
          <cell r="C134" t="str">
            <v>Multicultural Mental Health Trials - Results</v>
          </cell>
          <cell r="D134">
            <v>0</v>
          </cell>
          <cell r="E134">
            <v>0</v>
          </cell>
          <cell r="F134" t="str">
            <v>Multicultural Mental Health Trials - Results</v>
          </cell>
          <cell r="G134" t="e">
            <v>#N/A</v>
          </cell>
        </row>
        <row r="135">
          <cell r="A135">
            <v>135</v>
          </cell>
          <cell r="B135" t="str">
            <v>2023-24 Budget</v>
          </cell>
          <cell r="C135" t="str">
            <v>Regional and remote mental health pilot initiatives - Results</v>
          </cell>
          <cell r="D135">
            <v>0</v>
          </cell>
          <cell r="E135">
            <v>0</v>
          </cell>
          <cell r="F135" t="str">
            <v>Regional and remote mental health pilot initiatives - Results</v>
          </cell>
          <cell r="G135" t="e">
            <v>#N/A</v>
          </cell>
        </row>
        <row r="136">
          <cell r="A136">
            <v>136</v>
          </cell>
          <cell r="B136" t="str">
            <v>2023-24 Budget</v>
          </cell>
          <cell r="C136" t="str">
            <v>Individual Placement and Support Program Trials - Results</v>
          </cell>
          <cell r="D136">
            <v>0</v>
          </cell>
          <cell r="E136">
            <v>0</v>
          </cell>
          <cell r="F136" t="str">
            <v>Individual Placement and Support Program Trials - Results</v>
          </cell>
          <cell r="G136" t="e">
            <v>#N/A</v>
          </cell>
        </row>
        <row r="137">
          <cell r="A137">
            <v>137</v>
          </cell>
          <cell r="B137" t="str">
            <v>2023-24 Budget</v>
          </cell>
          <cell r="C137" t="str">
            <v>Mental health and suicide prevention services to Aboriginal and Torres Strait Islander Australians</v>
          </cell>
          <cell r="D137">
            <v>0</v>
          </cell>
          <cell r="E137">
            <v>0</v>
          </cell>
          <cell r="F137" t="str">
            <v>Mental health and suicide prevention services to Aboriginal and Torres Strait Islander Australians</v>
          </cell>
          <cell r="G137" t="e">
            <v>#N/A</v>
          </cell>
        </row>
        <row r="138">
          <cell r="A138">
            <v>138</v>
          </cell>
          <cell r="B138" t="str">
            <v>2023-24 Budget</v>
          </cell>
          <cell r="C138" t="str">
            <v xml:space="preserve">Eating disorders </v>
          </cell>
          <cell r="D138">
            <v>0</v>
          </cell>
          <cell r="E138">
            <v>0</v>
          </cell>
          <cell r="F138" t="str">
            <v xml:space="preserve">Eating disorders </v>
          </cell>
          <cell r="G138" t="e">
            <v>#N/A</v>
          </cell>
        </row>
        <row r="139">
          <cell r="A139">
            <v>139</v>
          </cell>
          <cell r="B139" t="str">
            <v>2024-25 Budget</v>
          </cell>
          <cell r="C139" t="str">
            <v>Distress Intervention Trials results</v>
          </cell>
          <cell r="D139">
            <v>0</v>
          </cell>
          <cell r="E139">
            <v>0</v>
          </cell>
          <cell r="F139" t="str">
            <v>Distress Intervention Trials results</v>
          </cell>
          <cell r="G139" t="e">
            <v>#N/A</v>
          </cell>
        </row>
        <row r="140">
          <cell r="A140">
            <v>140</v>
          </cell>
          <cell r="B140" t="str">
            <v>2024-25 Budget</v>
          </cell>
          <cell r="C140" t="str">
            <v>Expansion of aftercare services - suicide distress trials</v>
          </cell>
          <cell r="D140">
            <v>0</v>
          </cell>
          <cell r="E140">
            <v>0</v>
          </cell>
          <cell r="F140" t="str">
            <v>Expansion of aftercare services - suicide distress trials</v>
          </cell>
          <cell r="G140" t="e">
            <v>#N/A</v>
          </cell>
        </row>
        <row r="141">
          <cell r="A141">
            <v>141</v>
          </cell>
          <cell r="B141" t="str">
            <v>2024-25 Budget</v>
          </cell>
          <cell r="C141" t="str">
            <v>Expansion of local approaches to suicide prevention</v>
          </cell>
          <cell r="D141">
            <v>0</v>
          </cell>
          <cell r="E141">
            <v>0</v>
          </cell>
          <cell r="F141" t="str">
            <v>Expansion of local approaches to suicide prevention</v>
          </cell>
          <cell r="G141" t="e">
            <v>#N/A</v>
          </cell>
        </row>
        <row r="142">
          <cell r="A142">
            <v>142</v>
          </cell>
          <cell r="B142" t="str">
            <v>2022-23 MYEFO</v>
          </cell>
          <cell r="C142" t="str">
            <v>3. Workforce - Growing a skilled high quality workforce to care for Senior Australians - Additional Home Care Packages</v>
          </cell>
          <cell r="D142">
            <v>0</v>
          </cell>
          <cell r="E142">
            <v>0</v>
          </cell>
          <cell r="F142" t="str">
            <v>3. Workforce - Growing a skilled high quality workforce to care for Senior Australians - Additional Home Care Packages</v>
          </cell>
          <cell r="G142" t="e">
            <v>#N/A</v>
          </cell>
        </row>
        <row r="143">
          <cell r="A143">
            <v>143</v>
          </cell>
          <cell r="B143" t="str">
            <v>2021-22 MYEFO</v>
          </cell>
          <cell r="C143" t="str">
            <v>Reforming Home Care</v>
          </cell>
          <cell r="D143">
            <v>0</v>
          </cell>
          <cell r="E143">
            <v>0</v>
          </cell>
          <cell r="F143" t="str">
            <v>Reforming Home Care</v>
          </cell>
          <cell r="G143" t="e">
            <v>#N/A</v>
          </cell>
        </row>
        <row r="144">
          <cell r="A144">
            <v>144</v>
          </cell>
          <cell r="B144" t="str">
            <v>2021-22 MYEFO</v>
          </cell>
          <cell r="C144" t="str">
            <v xml:space="preserve">3. Workforce - Single Assessment Workforce for Aged Care - Final Design details of the tender and review mechanisms </v>
          </cell>
          <cell r="D144">
            <v>106523</v>
          </cell>
          <cell r="E144">
            <v>105978</v>
          </cell>
          <cell r="F144" t="str">
            <v xml:space="preserve">3. Workforce - Single Assessment Workforce for Aged Care - Final Design details of the tender and review mechanisms </v>
          </cell>
          <cell r="G144" t="str">
            <v>Ageing and Aged Care</v>
          </cell>
        </row>
        <row r="145">
          <cell r="A145">
            <v>145</v>
          </cell>
          <cell r="B145" t="str">
            <v>2021-22 MYEFO</v>
          </cell>
          <cell r="C145" t="str">
            <v>5. Governance  - Reform the Consumer Contribution System across home and residential aged care and reforms to the home care</v>
          </cell>
          <cell r="D145">
            <v>0</v>
          </cell>
          <cell r="E145">
            <v>0</v>
          </cell>
          <cell r="F145" t="str">
            <v>5. Governance  - Reform the Consumer Contribution System across home and residential aged care and reforms to the home care</v>
          </cell>
          <cell r="G145" t="e">
            <v>#N/A</v>
          </cell>
        </row>
        <row r="146">
          <cell r="A146">
            <v>146</v>
          </cell>
          <cell r="B146" t="str">
            <v>2021-22 MYEFO</v>
          </cell>
          <cell r="C146" t="str">
            <v>4. Residential Aged Care Quality and Safety - New Multidisciplinary Outreach Service Delivery Model (First Pass)</v>
          </cell>
          <cell r="D146">
            <v>0</v>
          </cell>
          <cell r="E146">
            <v>0</v>
          </cell>
          <cell r="F146" t="str">
            <v>4. Residential Aged Care Quality and Safety - New Multidisciplinary Outreach Service Delivery Model (First Pass)</v>
          </cell>
          <cell r="G146" t="e">
            <v>#N/A</v>
          </cell>
        </row>
        <row r="147">
          <cell r="A147">
            <v>147</v>
          </cell>
          <cell r="B147" t="str">
            <v>2022-23 MYEFO</v>
          </cell>
          <cell r="C147" t="str">
            <v>Improve access to GP-led care and incentivise GPs who deliver care in residential aged care facilities</v>
          </cell>
          <cell r="D147">
            <v>0</v>
          </cell>
          <cell r="E147">
            <v>0</v>
          </cell>
          <cell r="F147" t="str">
            <v>Improve access to GP-led care and incentivise GPs who deliver care in residential aged care facilities</v>
          </cell>
          <cell r="G147" t="e">
            <v>#N/A</v>
          </cell>
        </row>
        <row r="148">
          <cell r="A148">
            <v>148</v>
          </cell>
          <cell r="B148" t="str">
            <v>2021-22 MYEFO</v>
          </cell>
          <cell r="C148" t="str">
            <v>2. Residential Aged Care Services and Sustainability - Aged Care Prudential Oversight (Structural Adjustment)</v>
          </cell>
          <cell r="D148">
            <v>106523</v>
          </cell>
          <cell r="E148">
            <v>106420</v>
          </cell>
          <cell r="F148" t="str">
            <v>2. Residential Aged Care Services and Sustainability - Aged Care Prudential Oversight (Structural Adjustment)</v>
          </cell>
          <cell r="G148" t="str">
            <v>Ageing and Aged Care</v>
          </cell>
        </row>
        <row r="149">
          <cell r="A149">
            <v>149</v>
          </cell>
          <cell r="B149" t="str">
            <v>2022-23 MYEFO</v>
          </cell>
          <cell r="C149" t="str">
            <v>Residential Aged Care Services and Sustainability - Aged Care Structural Adjustment</v>
          </cell>
          <cell r="D149">
            <v>0</v>
          </cell>
          <cell r="E149">
            <v>0</v>
          </cell>
          <cell r="F149" t="str">
            <v>Residential Aged Care Services and Sustainability - Aged Care Structural Adjustment</v>
          </cell>
          <cell r="G149" t="e">
            <v>#N/A</v>
          </cell>
        </row>
        <row r="150">
          <cell r="A150">
            <v>150</v>
          </cell>
          <cell r="B150" t="str">
            <v>2022-23 MYEFO</v>
          </cell>
          <cell r="C150" t="str">
            <v xml:space="preserve">Residential Aged Care Services and Sustainability - Aged Care Structural Adjustment </v>
          </cell>
          <cell r="D150">
            <v>0</v>
          </cell>
          <cell r="E150">
            <v>0</v>
          </cell>
          <cell r="F150" t="str">
            <v xml:space="preserve">Residential Aged Care Services and Sustainability - Aged Care Structural Adjustment </v>
          </cell>
          <cell r="G150" t="e">
            <v>#N/A</v>
          </cell>
        </row>
        <row r="151">
          <cell r="A151">
            <v>151</v>
          </cell>
          <cell r="B151" t="str">
            <v>2022-23 MYEFO</v>
          </cell>
          <cell r="C151" t="str">
            <v xml:space="preserve">3. Workforce - Growing a skilled high quality workforce to care for senior Australians - Mandatory Minimum Qualifications </v>
          </cell>
          <cell r="D151">
            <v>0</v>
          </cell>
          <cell r="E151">
            <v>0</v>
          </cell>
          <cell r="F151" t="str">
            <v xml:space="preserve">3. Workforce - Growing a skilled high quality workforce to care for senior Australians - Mandatory Minimum Qualifications </v>
          </cell>
          <cell r="G151" t="e">
            <v>#N/A</v>
          </cell>
        </row>
        <row r="152">
          <cell r="A152">
            <v>152</v>
          </cell>
          <cell r="B152" t="str">
            <v>2023-24 Budget</v>
          </cell>
          <cell r="C152" t="str">
            <v>Workforce - Growing a skilled high quality workforce to care for senior Australians - Evaluation</v>
          </cell>
          <cell r="D152">
            <v>0</v>
          </cell>
          <cell r="E152">
            <v>0</v>
          </cell>
          <cell r="F152" t="str">
            <v>Workforce - Growing a skilled high quality workforce to care for senior Australians - Evaluation</v>
          </cell>
          <cell r="G152" t="e">
            <v>#N/A</v>
          </cell>
        </row>
        <row r="153">
          <cell r="A153">
            <v>153</v>
          </cell>
          <cell r="B153" t="str">
            <v>2023-24 Budget</v>
          </cell>
          <cell r="C153" t="str">
            <v>Ongoing operational funding for Sport Integrity Australia</v>
          </cell>
          <cell r="D153">
            <v>0</v>
          </cell>
          <cell r="E153">
            <v>0</v>
          </cell>
          <cell r="F153" t="str">
            <v>Ongoing operational funding for Sport Integrity Australia</v>
          </cell>
          <cell r="G153" t="e">
            <v>#N/A</v>
          </cell>
        </row>
        <row r="154">
          <cell r="A154">
            <v>154</v>
          </cell>
          <cell r="B154" t="str">
            <v>2022-23 Budget</v>
          </cell>
          <cell r="C154" t="str">
            <v>Options for an Australian Sports Wagering Scheme (ASWS)</v>
          </cell>
          <cell r="D154">
            <v>0</v>
          </cell>
          <cell r="E154">
            <v>0</v>
          </cell>
          <cell r="F154" t="str">
            <v>Options for an Australian Sports Wagering Scheme (ASWS)</v>
          </cell>
          <cell r="G154" t="e">
            <v>#N/A</v>
          </cell>
        </row>
        <row r="155">
          <cell r="A155">
            <v>155</v>
          </cell>
          <cell r="B155" t="str">
            <v>2021-22 MYEFO</v>
          </cell>
          <cell r="C155" t="str">
            <v>Seventh Community Pharmacy Agreement (7CPA) Global Exchange Scholarship</v>
          </cell>
          <cell r="D155">
            <v>0</v>
          </cell>
          <cell r="E155">
            <v>106082</v>
          </cell>
          <cell r="F155" t="str">
            <v>Seventh Community Pharmacy Agreement (7CPA) Global Exchange Scholarship</v>
          </cell>
          <cell r="G155" t="e">
            <v>#N/A</v>
          </cell>
        </row>
        <row r="156">
          <cell r="A156">
            <v>156</v>
          </cell>
          <cell r="B156" t="str">
            <v>2021-22 MYEFO</v>
          </cell>
          <cell r="C156" t="str">
            <v>PHC Reform - Guaranteeing Medicare - Strengthening Primary Health Care - MyGP and permanent telehealth</v>
          </cell>
          <cell r="D156">
            <v>0</v>
          </cell>
          <cell r="E156">
            <v>0</v>
          </cell>
          <cell r="F156" t="str">
            <v>PHC Reform - Guaranteeing Medicare - Strengthening Primary Health Care - MyGP and permanent telehealth</v>
          </cell>
          <cell r="G156" t="e">
            <v>#N/A</v>
          </cell>
        </row>
        <row r="157">
          <cell r="A157">
            <v>157</v>
          </cell>
          <cell r="B157" t="str">
            <v>2021-22 MYEFO</v>
          </cell>
          <cell r="C157" t="str">
            <v>1. Home Care - Future Design and Funding (First Pass)</v>
          </cell>
          <cell r="D157">
            <v>0</v>
          </cell>
          <cell r="E157">
            <v>0</v>
          </cell>
          <cell r="F157" t="str">
            <v>1. Home Care - Future Design and Funding (First Pass)</v>
          </cell>
          <cell r="G157" t="e">
            <v>#N/A</v>
          </cell>
        </row>
        <row r="158">
          <cell r="A158">
            <v>158</v>
          </cell>
          <cell r="B158" t="str">
            <v>2022-23 Budget</v>
          </cell>
          <cell r="C158" t="str">
            <v>The Australian Institutes for Infectious Diseases and Global Health</v>
          </cell>
          <cell r="D158">
            <v>0</v>
          </cell>
          <cell r="E158">
            <v>0</v>
          </cell>
          <cell r="F158" t="str">
            <v>The Australian Institutes for Infectious Diseases and Global Health</v>
          </cell>
          <cell r="G158" t="e">
            <v>#N/A</v>
          </cell>
        </row>
        <row r="159">
          <cell r="A159">
            <v>159</v>
          </cell>
          <cell r="B159" t="str">
            <v>2021-22 MYEFO</v>
          </cell>
          <cell r="C159" t="str">
            <v>Supporting the viability of rural general practice through a network of GP Rural Health Lighthouse Practices</v>
          </cell>
          <cell r="D159">
            <v>0</v>
          </cell>
          <cell r="E159">
            <v>0</v>
          </cell>
          <cell r="F159" t="str">
            <v>Supporting the viability of rural general practice through a network of GP Rural Health Lighthouse Practices</v>
          </cell>
          <cell r="G159" t="e">
            <v>#N/A</v>
          </cell>
        </row>
        <row r="160">
          <cell r="A160">
            <v>160</v>
          </cell>
          <cell r="B160" t="str">
            <v>2022-23 Budget</v>
          </cell>
          <cell r="C160" t="str">
            <v xml:space="preserve">Streamlining the Rural Procedural Grants Program and the Practice Incentives Program Procedural GP payments </v>
          </cell>
          <cell r="D160">
            <v>0</v>
          </cell>
          <cell r="E160">
            <v>0</v>
          </cell>
          <cell r="F160" t="str">
            <v xml:space="preserve">Streamlining the Rural Procedural Grants Program and the Practice Incentives Program Procedural GP payments </v>
          </cell>
          <cell r="G160" t="e">
            <v>#N/A</v>
          </cell>
        </row>
        <row r="161">
          <cell r="A161">
            <v>161</v>
          </cell>
          <cell r="B161" t="str">
            <v>2023-24 Budget</v>
          </cell>
          <cell r="C161" t="str">
            <v>Alternative funding model for the Specialist Training Program</v>
          </cell>
          <cell r="D161">
            <v>0</v>
          </cell>
          <cell r="E161">
            <v>0</v>
          </cell>
          <cell r="F161" t="str">
            <v>Alternative funding model for the Specialist Training Program</v>
          </cell>
          <cell r="G161" t="e">
            <v>#N/A</v>
          </cell>
        </row>
        <row r="162">
          <cell r="A162">
            <v>162</v>
          </cell>
          <cell r="B162" t="str">
            <v>2022-23 Budget</v>
          </cell>
          <cell r="C162" t="str">
            <v>Take Home Naloxone (THN) Pilot Program Outcome</v>
          </cell>
          <cell r="D162">
            <v>0</v>
          </cell>
          <cell r="E162">
            <v>0</v>
          </cell>
          <cell r="F162" t="str">
            <v>Take Home Naloxone (THN) Pilot Program Outcome</v>
          </cell>
          <cell r="G162" t="e">
            <v>#N/A</v>
          </cell>
        </row>
        <row r="163">
          <cell r="A163">
            <v>163</v>
          </cell>
          <cell r="B163" t="str">
            <v>2023-24 Budget</v>
          </cell>
          <cell r="C163" t="str">
            <v>Continued Funding for the Health Star Rating System - Further 3 years</v>
          </cell>
          <cell r="D163">
            <v>0</v>
          </cell>
          <cell r="E163">
            <v>0</v>
          </cell>
          <cell r="F163" t="str">
            <v>Continued Funding for the Health Star Rating System - Further 3 years</v>
          </cell>
          <cell r="G163" t="e">
            <v>#N/A</v>
          </cell>
        </row>
        <row r="164">
          <cell r="A164">
            <v>164</v>
          </cell>
          <cell r="B164" t="str">
            <v>2022-23 Budget</v>
          </cell>
          <cell r="C164" t="str">
            <v>Drug and Alcohol Treatment Services Maintenance (SACs) - Future Funding Arrangements</v>
          </cell>
          <cell r="D164">
            <v>0</v>
          </cell>
          <cell r="E164">
            <v>0</v>
          </cell>
          <cell r="F164" t="str">
            <v>Drug and Alcohol Treatment Services Maintenance (SACs) - Future Funding Arrangements</v>
          </cell>
          <cell r="G164" t="e">
            <v>#N/A</v>
          </cell>
        </row>
        <row r="165">
          <cell r="A165">
            <v>165</v>
          </cell>
          <cell r="B165" t="str">
            <v>2022-23 Budget</v>
          </cell>
          <cell r="C165" t="str">
            <v>Reducing Problematic Use of Alcohol - Hello Sunday Morning (HSM) Daybreak Program - Industry Partnership</v>
          </cell>
          <cell r="D165">
            <v>0</v>
          </cell>
          <cell r="E165">
            <v>0</v>
          </cell>
          <cell r="F165" t="str">
            <v>Reducing Problematic Use of Alcohol - Hello Sunday Morning (HSM) Daybreak Program - Industry Partnership</v>
          </cell>
          <cell r="G165" t="e">
            <v>#N/A</v>
          </cell>
        </row>
        <row r="166">
          <cell r="A166">
            <v>166</v>
          </cell>
          <cell r="B166" t="str">
            <v>2023-24 Budget</v>
          </cell>
          <cell r="C166" t="str">
            <v>Stillbirth Autopsies</v>
          </cell>
          <cell r="D166">
            <v>0</v>
          </cell>
          <cell r="E166">
            <v>0</v>
          </cell>
          <cell r="F166" t="str">
            <v>Stillbirth Autopsies</v>
          </cell>
          <cell r="G166" t="e">
            <v>#N/A</v>
          </cell>
        </row>
        <row r="167">
          <cell r="A167">
            <v>167</v>
          </cell>
          <cell r="B167" t="str">
            <v>2022-23 Budget</v>
          </cell>
          <cell r="C167" t="str">
            <v>New Digital Health Strategy</v>
          </cell>
          <cell r="D167">
            <v>0</v>
          </cell>
          <cell r="E167">
            <v>0</v>
          </cell>
          <cell r="F167" t="str">
            <v>New Digital Health Strategy</v>
          </cell>
          <cell r="G167" t="e">
            <v>#N/A</v>
          </cell>
        </row>
        <row r="168">
          <cell r="A168">
            <v>168</v>
          </cell>
          <cell r="B168" t="str">
            <v>2022-23 Budget</v>
          </cell>
          <cell r="C168" t="str">
            <v xml:space="preserve">12. PHC Reform - Guaranteeing Medicare – Strengthening Primary Health Care – LGBTI community health transition program </v>
          </cell>
          <cell r="D168">
            <v>0</v>
          </cell>
          <cell r="E168">
            <v>0</v>
          </cell>
          <cell r="F168" t="str">
            <v xml:space="preserve">12. PHC Reform - Guaranteeing Medicare – Strengthening Primary Health Care – LGBTI community health transition program </v>
          </cell>
          <cell r="G168" t="e">
            <v>#N/A</v>
          </cell>
        </row>
        <row r="169">
          <cell r="A169">
            <v>169</v>
          </cell>
          <cell r="B169" t="str">
            <v>2022-23 Budget</v>
          </cell>
          <cell r="C169" t="str">
            <v xml:space="preserve">Guaranteeing Medicare – Strengthening Primary Health Care - Greater Uptake and Effective Use of annual health assessments for people with intellectual disability </v>
          </cell>
          <cell r="D169">
            <v>0</v>
          </cell>
          <cell r="E169">
            <v>0</v>
          </cell>
          <cell r="F169" t="str">
            <v xml:space="preserve">Guaranteeing Medicare – Strengthening Primary Health Care - Greater Uptake and Effective Use of annual health assessments for people with intellectual disability </v>
          </cell>
          <cell r="G169" t="e">
            <v>#N/A</v>
          </cell>
        </row>
        <row r="170">
          <cell r="A170">
            <v>170</v>
          </cell>
          <cell r="B170" t="str">
            <v>2021-22 MYEFO</v>
          </cell>
          <cell r="C170" t="str">
            <v>PHC Reform - Guaranteeing Medicare – Strengthening Primary Health Care - Establishing a National Centre of Excellence in Intellectual Disability Health</v>
          </cell>
          <cell r="D170">
            <v>0</v>
          </cell>
          <cell r="E170">
            <v>0</v>
          </cell>
          <cell r="F170" t="str">
            <v>PHC Reform - Guaranteeing Medicare – Strengthening Primary Health Care - Establishing a National Centre of Excellence in Intellectual Disability Health</v>
          </cell>
          <cell r="G170" t="e">
            <v>#N/A</v>
          </cell>
        </row>
        <row r="171">
          <cell r="A171">
            <v>171</v>
          </cell>
          <cell r="B171" t="str">
            <v>2021-22 MYEFO</v>
          </cell>
          <cell r="C171" t="str">
            <v>Victoria to join Healthdirect Australia - Extend</v>
          </cell>
          <cell r="D171">
            <v>0</v>
          </cell>
          <cell r="E171">
            <v>0</v>
          </cell>
          <cell r="F171" t="str">
            <v>Victoria to join Healthdirect Australia - Extend</v>
          </cell>
          <cell r="G171" t="e">
            <v>#N/A</v>
          </cell>
        </row>
        <row r="172">
          <cell r="A172">
            <v>172</v>
          </cell>
          <cell r="B172" t="str">
            <v>2022-23 Budget</v>
          </cell>
          <cell r="C172" t="str">
            <v>Diagnostic Imaging IT Solution - Leverages existing functionally within My Health Record</v>
          </cell>
          <cell r="D172">
            <v>0</v>
          </cell>
          <cell r="E172">
            <v>0</v>
          </cell>
          <cell r="F172" t="str">
            <v>Diagnostic Imaging IT Solution - Leverages existing functionally within My Health Record</v>
          </cell>
          <cell r="G172" t="e">
            <v>#N/A</v>
          </cell>
        </row>
        <row r="173">
          <cell r="A173">
            <v>173</v>
          </cell>
          <cell r="B173" t="str">
            <v>2023-24 Budget</v>
          </cell>
          <cell r="C173" t="str">
            <v>Private Health Insurance - Implementation of private hospital default benefit arrangements</v>
          </cell>
          <cell r="D173">
            <v>0</v>
          </cell>
          <cell r="E173">
            <v>0</v>
          </cell>
          <cell r="F173" t="str">
            <v>Private Health Insurance - Implementation of private hospital default benefit arrangements</v>
          </cell>
          <cell r="G173" t="e">
            <v>#N/A</v>
          </cell>
        </row>
        <row r="174">
          <cell r="A174">
            <v>174</v>
          </cell>
          <cell r="B174" t="str">
            <v>2023-24 Budget</v>
          </cell>
          <cell r="C174" t="str">
            <v xml:space="preserve">PHI Reform </v>
          </cell>
          <cell r="D174">
            <v>0</v>
          </cell>
          <cell r="E174">
            <v>0</v>
          </cell>
          <cell r="F174" t="str">
            <v xml:space="preserve">PHI Reform </v>
          </cell>
          <cell r="G174" t="e">
            <v>#N/A</v>
          </cell>
        </row>
        <row r="175">
          <cell r="A175">
            <v>175</v>
          </cell>
          <cell r="B175" t="str">
            <v>2022-23 Budget</v>
          </cell>
          <cell r="C175" t="str">
            <v>Private Health Insurance - Improving the Private Health Insurance Prostheses List - Cost Recovery Model</v>
          </cell>
          <cell r="D175">
            <v>0</v>
          </cell>
          <cell r="E175">
            <v>0</v>
          </cell>
          <cell r="F175" t="str">
            <v>Private Health Insurance - Improving the Private Health Insurance Prostheses List - Cost Recovery Model</v>
          </cell>
          <cell r="G175" t="e">
            <v>#N/A</v>
          </cell>
        </row>
        <row r="176">
          <cell r="A176">
            <v>176</v>
          </cell>
          <cell r="B176" t="str">
            <v>2022-23 Budget</v>
          </cell>
          <cell r="C176" t="str">
            <v>Private Health Insurance - Improving the Private Health Insurance Prostheses List - Inquiry</v>
          </cell>
          <cell r="D176">
            <v>0</v>
          </cell>
          <cell r="E176">
            <v>0</v>
          </cell>
          <cell r="F176" t="str">
            <v>Private Health Insurance - Improving the Private Health Insurance Prostheses List - Inquiry</v>
          </cell>
          <cell r="G176" t="e">
            <v>#N/A</v>
          </cell>
        </row>
        <row r="177">
          <cell r="A177">
            <v>177</v>
          </cell>
          <cell r="B177" t="str">
            <v>2021-22 MYEFO</v>
          </cell>
          <cell r="C177" t="str">
            <v>Purchase of 25 million doses of Moderna COVID-19 Vaccine</v>
          </cell>
          <cell r="D177">
            <v>0</v>
          </cell>
          <cell r="E177">
            <v>0</v>
          </cell>
          <cell r="F177" t="str">
            <v>Purchase of 25 million doses of Moderna COVID-19 Vaccine</v>
          </cell>
          <cell r="G177" t="e">
            <v>#N/A</v>
          </cell>
        </row>
        <row r="178">
          <cell r="A178">
            <v>178</v>
          </cell>
          <cell r="B178" t="str">
            <v>2021-22 MYEFO</v>
          </cell>
          <cell r="C178" t="str">
            <v>Guaranteeing Medicare - Health Care Homes</v>
          </cell>
          <cell r="D178">
            <v>0</v>
          </cell>
          <cell r="E178">
            <v>0</v>
          </cell>
          <cell r="F178" t="str">
            <v>Guaranteeing Medicare - Health Care Homes</v>
          </cell>
          <cell r="G178" t="e">
            <v>#N/A</v>
          </cell>
        </row>
        <row r="179">
          <cell r="A179">
            <v>179</v>
          </cell>
          <cell r="B179" t="str">
            <v>2022-23 Budget</v>
          </cell>
          <cell r="C179" t="str">
            <v xml:space="preserve">Deregulation of Magnetic Resonance Imaging </v>
          </cell>
          <cell r="D179">
            <v>0</v>
          </cell>
          <cell r="E179">
            <v>0</v>
          </cell>
          <cell r="F179" t="str">
            <v xml:space="preserve">Deregulation of Magnetic Resonance Imaging </v>
          </cell>
          <cell r="G179" t="e">
            <v>#N/A</v>
          </cell>
        </row>
        <row r="180">
          <cell r="A180">
            <v>180</v>
          </cell>
          <cell r="B180" t="str">
            <v>2023-24 Budget</v>
          </cell>
          <cell r="C180" t="str">
            <v>Guaranteeing Medicare - Modernisation of Diagnostic Imaging</v>
          </cell>
          <cell r="D180">
            <v>0</v>
          </cell>
          <cell r="E180">
            <v>0</v>
          </cell>
          <cell r="F180" t="str">
            <v>Guaranteeing Medicare - Modernisation of Diagnostic Imaging</v>
          </cell>
          <cell r="G180" t="e">
            <v>#N/A</v>
          </cell>
        </row>
        <row r="181">
          <cell r="A181">
            <v>181</v>
          </cell>
          <cell r="B181" t="str">
            <v>2022-23 Budget</v>
          </cell>
          <cell r="C181" t="str">
            <v>Private Health Insurance – Further Reform Options to improve the sustainability and value of PHI</v>
          </cell>
          <cell r="D181">
            <v>0</v>
          </cell>
          <cell r="E181">
            <v>0</v>
          </cell>
          <cell r="F181" t="str">
            <v>Private Health Insurance – Further Reform Options to improve the sustainability and value of PHI</v>
          </cell>
          <cell r="G181" t="e">
            <v>#N/A</v>
          </cell>
        </row>
        <row r="182">
          <cell r="A182">
            <v>182</v>
          </cell>
          <cell r="B182" t="str">
            <v>2021-22 MYEFO</v>
          </cell>
          <cell r="C182" t="str">
            <v>National Mental Health and Suicide Prevention Agreement - Update on the progress of negotiations with the States</v>
          </cell>
          <cell r="D182">
            <v>0</v>
          </cell>
          <cell r="E182">
            <v>0</v>
          </cell>
          <cell r="F182" t="str">
            <v>National Mental Health and Suicide Prevention Agreement - Update on the progress of negotiations with the States</v>
          </cell>
          <cell r="G182" t="e">
            <v>#N/A</v>
          </cell>
        </row>
        <row r="183">
          <cell r="A183">
            <v>183</v>
          </cell>
          <cell r="B183" t="str">
            <v>2022-23 Budget</v>
          </cell>
          <cell r="C183" t="str">
            <v>Mental Health and Suicide Prevention - Outcomes</v>
          </cell>
          <cell r="D183">
            <v>0</v>
          </cell>
          <cell r="E183">
            <v>0</v>
          </cell>
          <cell r="F183" t="str">
            <v>Mental Health and Suicide Prevention - Outcomes</v>
          </cell>
          <cell r="G183" t="e">
            <v>#N/A</v>
          </cell>
        </row>
        <row r="184">
          <cell r="A184">
            <v>184</v>
          </cell>
          <cell r="B184" t="str">
            <v>2021-22 MYEFO</v>
          </cell>
          <cell r="C184" t="str">
            <v>Establish an onshore mRNA manufacturing capability</v>
          </cell>
          <cell r="D184">
            <v>0</v>
          </cell>
          <cell r="E184">
            <v>0</v>
          </cell>
          <cell r="F184" t="str">
            <v>Establish an onshore mRNA manufacturing capability</v>
          </cell>
          <cell r="G184" t="e">
            <v>#N/A</v>
          </cell>
        </row>
        <row r="185">
          <cell r="A185">
            <v>185</v>
          </cell>
          <cell r="B185" t="str">
            <v>2021-22 MYEFO</v>
          </cell>
          <cell r="C185" t="str">
            <v>COVID-19 Vaccine Manufacturing Capabilities - long-term mRNA manufacturing capability in Australia</v>
          </cell>
          <cell r="D185">
            <v>0</v>
          </cell>
          <cell r="E185">
            <v>0</v>
          </cell>
          <cell r="F185" t="str">
            <v>COVID-19 Vaccine Manufacturing Capabilities - long-term mRNA manufacturing capability in Australia</v>
          </cell>
          <cell r="G185" t="e">
            <v>#N/A</v>
          </cell>
        </row>
        <row r="186">
          <cell r="A186">
            <v>186</v>
          </cell>
          <cell r="B186" t="str">
            <v>2022-23 Budget</v>
          </cell>
          <cell r="C186" t="str">
            <v>Aged Care Quality and Safety Commission - ongoing resourcing for expanded enforcement powers</v>
          </cell>
          <cell r="D186">
            <v>0</v>
          </cell>
          <cell r="E186">
            <v>0</v>
          </cell>
          <cell r="F186" t="str">
            <v>Aged Care Quality and Safety Commission - ongoing resourcing for expanded enforcement powers</v>
          </cell>
          <cell r="G186" t="e">
            <v>#N/A</v>
          </cell>
        </row>
        <row r="187">
          <cell r="A187">
            <v>187</v>
          </cell>
          <cell r="B187" t="str">
            <v>2024-25 Budget</v>
          </cell>
          <cell r="C187" t="str">
            <v>Independent Regulator of Aged Care Services - Outcome of Capability Review</v>
          </cell>
          <cell r="D187">
            <v>0</v>
          </cell>
          <cell r="E187">
            <v>0</v>
          </cell>
          <cell r="F187" t="str">
            <v>Independent Regulator of Aged Care Services - Outcome of Capability Review</v>
          </cell>
          <cell r="G187" t="e">
            <v>#N/A</v>
          </cell>
        </row>
        <row r="188">
          <cell r="A188">
            <v>188</v>
          </cell>
          <cell r="B188" t="str">
            <v>2022-23 Budget</v>
          </cell>
          <cell r="C188" t="str">
            <v>Implementation of Aged Care Reforms - Progress Update</v>
          </cell>
          <cell r="D188">
            <v>0</v>
          </cell>
          <cell r="E188">
            <v>0</v>
          </cell>
          <cell r="F188" t="str">
            <v>Implementation of Aged Care Reforms - Progress Update</v>
          </cell>
          <cell r="G188" t="e">
            <v>#N/A</v>
          </cell>
        </row>
        <row r="189">
          <cell r="A189">
            <v>189</v>
          </cell>
          <cell r="B189" t="str">
            <v>2021-22 MYEFO</v>
          </cell>
          <cell r="C189" t="str">
            <v>2. Residential Aged Care Services and Sustainability - AN-ACC Model Price Setting Framework</v>
          </cell>
          <cell r="D189">
            <v>0</v>
          </cell>
          <cell r="E189">
            <v>0</v>
          </cell>
          <cell r="F189" t="str">
            <v>2. Residential Aged Care Services and Sustainability - AN-ACC Model Price Setting Framework</v>
          </cell>
          <cell r="G189" t="e">
            <v>#N/A</v>
          </cell>
        </row>
        <row r="190">
          <cell r="A190">
            <v>190</v>
          </cell>
          <cell r="B190" t="str">
            <v>2021-22 MYEFO</v>
          </cell>
          <cell r="C190" t="str">
            <v>COVID-19 Emergency Health Response - Update</v>
          </cell>
          <cell r="D190">
            <v>0</v>
          </cell>
          <cell r="E190">
            <v>0</v>
          </cell>
          <cell r="F190" t="str">
            <v>COVID-19 Emergency Health Response - Update</v>
          </cell>
          <cell r="G190" t="e">
            <v>#N/A</v>
          </cell>
        </row>
        <row r="191">
          <cell r="A191">
            <v>191</v>
          </cell>
          <cell r="B191" t="str">
            <v>2021-22 MYEFO</v>
          </cell>
          <cell r="C191" t="str">
            <v>STOMA New and Amended listings (5 yr impact to 2026-27)</v>
          </cell>
          <cell r="D191">
            <v>106520</v>
          </cell>
          <cell r="E191">
            <v>106087</v>
          </cell>
          <cell r="F191" t="str">
            <v>STOMA New and Amended listings (5 yr impact to 2026-27)</v>
          </cell>
          <cell r="G191" t="str">
            <v>New Products and Listings</v>
          </cell>
        </row>
        <row r="192">
          <cell r="A192">
            <v>192</v>
          </cell>
          <cell r="B192" t="str">
            <v>2021-22 MYEFO</v>
          </cell>
          <cell r="C192" t="str">
            <v>PHC Reform - Primary Health Care 10 Year Plan</v>
          </cell>
          <cell r="D192">
            <v>0</v>
          </cell>
          <cell r="E192">
            <v>0</v>
          </cell>
          <cell r="F192" t="str">
            <v>PHC Reform - Primary Health Care 10 Year Plan</v>
          </cell>
          <cell r="G192" t="e">
            <v>#N/A</v>
          </cell>
        </row>
        <row r="193">
          <cell r="A193">
            <v>193</v>
          </cell>
          <cell r="B193" t="str">
            <v>2022-23 Budget</v>
          </cell>
          <cell r="C193" t="str">
            <v xml:space="preserve">Future of the Quality Use of Medicines (QUM) Program </v>
          </cell>
          <cell r="D193">
            <v>0</v>
          </cell>
          <cell r="E193">
            <v>0</v>
          </cell>
          <cell r="F193" t="str">
            <v xml:space="preserve">Future of the Quality Use of Medicines (QUM) Program </v>
          </cell>
          <cell r="G193" t="e">
            <v>#N/A</v>
          </cell>
        </row>
        <row r="194">
          <cell r="A194">
            <v>194</v>
          </cell>
          <cell r="B194" t="str">
            <v>2021-22 MYEFO</v>
          </cell>
          <cell r="C194" t="str">
            <v xml:space="preserve">Guaranteeing Medicare - Medicare Benefits Schedule (MBS) - New and Amended Listings </v>
          </cell>
          <cell r="D194">
            <v>106517</v>
          </cell>
          <cell r="E194">
            <v>105987</v>
          </cell>
          <cell r="F194" t="str">
            <v>MBS - new and amended listings</v>
          </cell>
          <cell r="G194" t="str">
            <v>Guaranteeing Medicare — Medicare Benefits Schedule new and amended listings</v>
          </cell>
        </row>
        <row r="195">
          <cell r="A195">
            <v>195</v>
          </cell>
          <cell r="B195" t="str">
            <v>2021-22 MYEFO</v>
          </cell>
          <cell r="C195" t="str">
            <v>PBS New and Amended Listings</v>
          </cell>
          <cell r="D195">
            <v>106339</v>
          </cell>
          <cell r="E195">
            <v>106339</v>
          </cell>
          <cell r="F195" t="str">
            <v>PBS Listings (incl price decreases)</v>
          </cell>
          <cell r="G195" t="str">
            <v>Guaranteeing Medicare and Access to Medicines — Pharmaceutical Benefits Scheme — new and amended listings</v>
          </cell>
        </row>
        <row r="196">
          <cell r="A196">
            <v>196</v>
          </cell>
          <cell r="B196" t="str">
            <v>2022-23 Budget</v>
          </cell>
          <cell r="C196" t="str">
            <v>PHC Reform - Allied Health - Digital Health</v>
          </cell>
          <cell r="D196">
            <v>0</v>
          </cell>
          <cell r="E196">
            <v>0</v>
          </cell>
          <cell r="F196" t="str">
            <v>PHC Reform - Allied Health - Digital Health</v>
          </cell>
          <cell r="G196" t="e">
            <v>#N/A</v>
          </cell>
        </row>
        <row r="197">
          <cell r="A197">
            <v>197</v>
          </cell>
          <cell r="B197" t="str">
            <v>2022-23 Budget</v>
          </cell>
          <cell r="C197" t="str">
            <v>Re-architect the Critical National Infrastructure underpinning My Health Record</v>
          </cell>
          <cell r="D197">
            <v>0</v>
          </cell>
          <cell r="E197">
            <v>0</v>
          </cell>
          <cell r="F197" t="str">
            <v>Re-architect the Critical National Infrastructure underpinning My Health Record</v>
          </cell>
          <cell r="G197" t="e">
            <v>#N/A</v>
          </cell>
        </row>
        <row r="198">
          <cell r="A198">
            <v>198</v>
          </cell>
          <cell r="B198" t="str">
            <v>2022-23 Budget</v>
          </cell>
          <cell r="C198" t="str">
            <v>My Health Record - Future Arrangements</v>
          </cell>
          <cell r="D198">
            <v>0</v>
          </cell>
          <cell r="E198">
            <v>0</v>
          </cell>
          <cell r="F198" t="str">
            <v>My Health Record - Future Arrangements</v>
          </cell>
          <cell r="G198" t="e">
            <v>#N/A</v>
          </cell>
        </row>
        <row r="199">
          <cell r="A199">
            <v>199</v>
          </cell>
          <cell r="B199" t="str">
            <v>2021-22 MYEFO</v>
          </cell>
          <cell r="C199" t="str">
            <v>Extending COVID-19 Health Response Operations - National Incident Centre</v>
          </cell>
          <cell r="D199">
            <v>106376</v>
          </cell>
          <cell r="E199">
            <v>106327</v>
          </cell>
          <cell r="F199" t="str">
            <v>Extending COVID-19 Health Response Operations - National Incident Centre</v>
          </cell>
          <cell r="G199" t="str">
            <v>COVID-19 Response Package — supporting our hospitals</v>
          </cell>
        </row>
        <row r="200">
          <cell r="A200">
            <v>200</v>
          </cell>
          <cell r="B200" t="str">
            <v>2021-22 MYEFO</v>
          </cell>
          <cell r="C200" t="str">
            <v>Medicare Benefits Schedule (MBS) GP COVID-19 Vaccine (in depth vaccine hesitancy whole population)</v>
          </cell>
          <cell r="D200">
            <v>106522</v>
          </cell>
          <cell r="E200">
            <v>106139</v>
          </cell>
          <cell r="F200" t="str">
            <v>Medicare Benefits Schedule (MBS) GP COVID-19 Vaccine (in depth vaccine hesitancy whole population)</v>
          </cell>
          <cell r="G200" t="str">
            <v>COVID-19 Response Package — COVID-19 Vaccine Program</v>
          </cell>
        </row>
        <row r="201">
          <cell r="A201">
            <v>201</v>
          </cell>
          <cell r="B201" t="str">
            <v>2021-22 MYEFO</v>
          </cell>
          <cell r="C201" t="str">
            <v>Time-limited incentive payment for GPs through CVCs to undertake in-reach vaccinations at aged care centres</v>
          </cell>
          <cell r="D201">
            <v>106522</v>
          </cell>
          <cell r="E201">
            <v>106001</v>
          </cell>
          <cell r="F201" t="str">
            <v>Time-limited incentive payment for GPs through CVCs to undertake in-reach vaccinations at aged care centres</v>
          </cell>
          <cell r="G201" t="str">
            <v>COVID-19 Response Package — COVID-19 Vaccine Program</v>
          </cell>
        </row>
        <row r="202">
          <cell r="A202">
            <v>202</v>
          </cell>
          <cell r="B202" t="str">
            <v>2021-22 MYEFO</v>
          </cell>
          <cell r="C202" t="str">
            <v>VIRTUS Oceania Asia Games 2022</v>
          </cell>
          <cell r="D202">
            <v>0</v>
          </cell>
          <cell r="E202">
            <v>0</v>
          </cell>
          <cell r="F202" t="str">
            <v>VIRTUS Oceania Asia Games 2022</v>
          </cell>
          <cell r="G202" t="e">
            <v>#N/A</v>
          </cell>
        </row>
        <row r="203">
          <cell r="A203">
            <v>203</v>
          </cell>
          <cell r="B203" t="str">
            <v>2021-22 MYEFO</v>
          </cell>
          <cell r="C203" t="str">
            <v>Aged Care COVID-19 Preparedness - Extension</v>
          </cell>
          <cell r="D203">
            <v>106524</v>
          </cell>
          <cell r="E203">
            <v>105959</v>
          </cell>
          <cell r="F203" t="str">
            <v>Aged Care COVID-19 Preparedness - Extension</v>
          </cell>
          <cell r="G203" t="str">
            <v>COVID-19 Response Package — ageing and aged care</v>
          </cell>
        </row>
        <row r="204">
          <cell r="A204">
            <v>204</v>
          </cell>
          <cell r="B204" t="str">
            <v>2021-22 MYEFO</v>
          </cell>
          <cell r="C204" t="str">
            <v>COVID- 19 Aged Care Programs - Update</v>
          </cell>
          <cell r="D204">
            <v>0</v>
          </cell>
          <cell r="E204">
            <v>0</v>
          </cell>
          <cell r="F204" t="str">
            <v>COVID- 19 Aged Care Programs - Update</v>
          </cell>
          <cell r="G204" t="e">
            <v>#N/A</v>
          </cell>
        </row>
        <row r="205">
          <cell r="A205">
            <v>205</v>
          </cell>
          <cell r="B205" t="str">
            <v>2022-23 Budget</v>
          </cell>
          <cell r="C205" t="str">
            <v>Cost Recovery arrangements for the Australian Industrial Chemicals Introduction Scheme (AICIS)</v>
          </cell>
          <cell r="D205">
            <v>0</v>
          </cell>
          <cell r="E205">
            <v>0</v>
          </cell>
          <cell r="F205" t="str">
            <v>Cost Recovery arrangements for the Australian Industrial Chemicals Introduction Scheme (AICIS)</v>
          </cell>
          <cell r="G205" t="e">
            <v>#N/A</v>
          </cell>
        </row>
        <row r="206">
          <cell r="A206">
            <v>206</v>
          </cell>
          <cell r="B206" t="str">
            <v>2021-22 MYEFO</v>
          </cell>
          <cell r="C206" t="str">
            <v>Preventive Health - Increasing Consumer Access to Kava in Australia - update</v>
          </cell>
          <cell r="D206">
            <v>0</v>
          </cell>
          <cell r="E206">
            <v>0</v>
          </cell>
          <cell r="F206" t="str">
            <v>Preventive Health - Increasing Consumer Access to Kava in Australia - update</v>
          </cell>
          <cell r="G206" t="e">
            <v>#N/A</v>
          </cell>
        </row>
        <row r="207">
          <cell r="A207">
            <v>207</v>
          </cell>
          <cell r="B207" t="str">
            <v>2022-23 Budget</v>
          </cell>
          <cell r="C207" t="str">
            <v>GP Training - Increasing consistency and transparency of payments</v>
          </cell>
          <cell r="D207">
            <v>0</v>
          </cell>
          <cell r="E207">
            <v>0</v>
          </cell>
          <cell r="F207" t="str">
            <v>GP Training - Increasing consistency and transparency of payments</v>
          </cell>
          <cell r="G207" t="e">
            <v>#N/A</v>
          </cell>
        </row>
        <row r="208">
          <cell r="A208">
            <v>208</v>
          </cell>
          <cell r="B208" t="str">
            <v>2022-23 Budget</v>
          </cell>
          <cell r="C208" t="str">
            <v>Rationalisation of Health Workforce Agencies</v>
          </cell>
          <cell r="D208">
            <v>0</v>
          </cell>
          <cell r="E208">
            <v>0</v>
          </cell>
          <cell r="F208" t="str">
            <v>Rationalisation of Health Workforce Agencies</v>
          </cell>
          <cell r="G208" t="e">
            <v>#N/A</v>
          </cell>
        </row>
        <row r="209">
          <cell r="A209">
            <v>209</v>
          </cell>
          <cell r="B209" t="str">
            <v>2022-23 Budget</v>
          </cell>
          <cell r="C209" t="str">
            <v>Health Workforce Data Strategy</v>
          </cell>
          <cell r="D209">
            <v>0</v>
          </cell>
          <cell r="E209">
            <v>0</v>
          </cell>
          <cell r="F209" t="str">
            <v>Health Workforce Data Strategy</v>
          </cell>
          <cell r="G209" t="e">
            <v>#N/A</v>
          </cell>
        </row>
        <row r="210">
          <cell r="A210">
            <v>210</v>
          </cell>
          <cell r="B210" t="str">
            <v>2021-22 MYEFO</v>
          </cell>
          <cell r="C210" t="str">
            <v>Additional Rural Medical Commonwealth Supported Places (CSP) [Led by Education]</v>
          </cell>
          <cell r="D210">
            <v>0</v>
          </cell>
          <cell r="E210">
            <v>0</v>
          </cell>
          <cell r="F210" t="str">
            <v>Additional Rural Medical Commonwealth Supported Places (CSP) [Led by Education]</v>
          </cell>
          <cell r="G210" t="e">
            <v>#N/A</v>
          </cell>
        </row>
        <row r="211">
          <cell r="A211">
            <v>211</v>
          </cell>
          <cell r="B211" t="str">
            <v>2021-22 MYEFO</v>
          </cell>
          <cell r="C211" t="str">
            <v>Growing the Aboriginal and Torres Strait Islander Health Workforce</v>
          </cell>
          <cell r="D211">
            <v>0</v>
          </cell>
          <cell r="E211">
            <v>0</v>
          </cell>
          <cell r="F211" t="str">
            <v>Growing the Aboriginal and Torres Strait Islander Health Workforce</v>
          </cell>
          <cell r="G211" t="e">
            <v>#N/A</v>
          </cell>
        </row>
        <row r="212">
          <cell r="A212">
            <v>212</v>
          </cell>
          <cell r="B212" t="str">
            <v>2021-22 MYEFO</v>
          </cell>
          <cell r="C212" t="str">
            <v>PHC Reform - Guaranteeing Medicare - PIP for older Australians</v>
          </cell>
          <cell r="D212">
            <v>0</v>
          </cell>
          <cell r="E212">
            <v>0</v>
          </cell>
          <cell r="F212" t="str">
            <v>PHC Reform - Guaranteeing Medicare - PIP for older Australians</v>
          </cell>
          <cell r="G212" t="e">
            <v>#N/A</v>
          </cell>
        </row>
        <row r="213">
          <cell r="A213">
            <v>213</v>
          </cell>
          <cell r="B213" t="str">
            <v>2021-22 MYEFO</v>
          </cell>
          <cell r="C213" t="str">
            <v>PHC Reform - General Practice Accreditation</v>
          </cell>
          <cell r="D213">
            <v>0</v>
          </cell>
          <cell r="E213">
            <v>0</v>
          </cell>
          <cell r="F213" t="str">
            <v>PHC Reform - General Practice Accreditation</v>
          </cell>
          <cell r="G213" t="e">
            <v>#N/A</v>
          </cell>
        </row>
        <row r="214">
          <cell r="A214">
            <v>214</v>
          </cell>
          <cell r="B214" t="str">
            <v>2022-23 Budget</v>
          </cell>
          <cell r="C214" t="str">
            <v>PHC Reform - Continuing Professional Development in Intellectual Disability Health</v>
          </cell>
          <cell r="D214">
            <v>0</v>
          </cell>
          <cell r="E214">
            <v>0</v>
          </cell>
          <cell r="F214" t="str">
            <v>PHC Reform - Continuing Professional Development in Intellectual Disability Health</v>
          </cell>
          <cell r="G214" t="e">
            <v>#N/A</v>
          </cell>
        </row>
        <row r="215">
          <cell r="A215">
            <v>215</v>
          </cell>
          <cell r="B215" t="str">
            <v>2021-22 MYEFO</v>
          </cell>
          <cell r="C215" t="str">
            <v xml:space="preserve">PHC Reform - Allied Health - Rural Health </v>
          </cell>
          <cell r="D215">
            <v>0</v>
          </cell>
          <cell r="E215">
            <v>0</v>
          </cell>
          <cell r="F215" t="str">
            <v xml:space="preserve">PHC Reform - Allied Health - Rural Health </v>
          </cell>
          <cell r="G215" t="e">
            <v>#N/A</v>
          </cell>
        </row>
        <row r="216">
          <cell r="A216">
            <v>216</v>
          </cell>
          <cell r="B216" t="str">
            <v>2021-22 MYEFO</v>
          </cell>
          <cell r="C216" t="str">
            <v>5. Improving patient care through implementing MBS Review Recommendations for Allied Heath, Aboriginal and Torres Strait Islander peoples and Participating Midwives</v>
          </cell>
          <cell r="D216">
            <v>106517</v>
          </cell>
          <cell r="E216">
            <v>106435</v>
          </cell>
          <cell r="F216" t="str">
            <v>5. Improving patient care through implementing MBS Review Recommendations for Allied Heath, Aboriginal and Torres Strait Islander peoples and Participating Midwives</v>
          </cell>
          <cell r="G216" t="str">
            <v>Guaranteeing Medicare — Medicare Benefits Schedule new and amended listings</v>
          </cell>
        </row>
        <row r="217">
          <cell r="A217">
            <v>217</v>
          </cell>
          <cell r="B217" t="str">
            <v>2022-23 Budget</v>
          </cell>
          <cell r="C217" t="str">
            <v>18. 20. PHC Reform - Guaranteeing Medicare - progressing GP recommendations from the MBS review taskforce (this includes Home Visits &amp; Medication Management)</v>
          </cell>
          <cell r="D217">
            <v>0</v>
          </cell>
          <cell r="E217">
            <v>0</v>
          </cell>
          <cell r="F217" t="str">
            <v>18. 20. PHC Reform - Guaranteeing Medicare - progressing GP recommendations from the MBS review taskforce (this includes Home Visits &amp; Medication Management)</v>
          </cell>
          <cell r="G217" t="e">
            <v>#N/A</v>
          </cell>
        </row>
        <row r="218">
          <cell r="A218">
            <v>218</v>
          </cell>
          <cell r="B218" t="str">
            <v>2022-23 Budget</v>
          </cell>
          <cell r="C218" t="str">
            <v>PHC Reform - Woman Centred Care (maternal health)</v>
          </cell>
          <cell r="D218">
            <v>0</v>
          </cell>
          <cell r="E218">
            <v>0</v>
          </cell>
          <cell r="F218" t="str">
            <v>PHC Reform - Woman Centred Care (maternal health)</v>
          </cell>
          <cell r="G218" t="e">
            <v>#N/A</v>
          </cell>
        </row>
        <row r="219">
          <cell r="A219">
            <v>219</v>
          </cell>
          <cell r="B219" t="str">
            <v>2021-22 MYEFO</v>
          </cell>
          <cell r="C219" t="str">
            <v xml:space="preserve">Primary Care – Consolidation of palliative care funding and clarification of policy authority for the Primary Care Enhancement Program </v>
          </cell>
          <cell r="D219">
            <v>0</v>
          </cell>
          <cell r="E219">
            <v>0</v>
          </cell>
          <cell r="F219" t="str">
            <v xml:space="preserve">Primary Care – Consolidation of palliative care funding and clarification of policy authority for the Primary Care Enhancement Program </v>
          </cell>
          <cell r="G219" t="e">
            <v>#N/A</v>
          </cell>
        </row>
        <row r="220">
          <cell r="A220">
            <v>220</v>
          </cell>
          <cell r="B220" t="str">
            <v>2022-23 Budget</v>
          </cell>
          <cell r="C220" t="str">
            <v>PHC Reform - Social Prescribing (non-clinical referrals) trials</v>
          </cell>
          <cell r="D220">
            <v>0</v>
          </cell>
          <cell r="E220">
            <v>0</v>
          </cell>
          <cell r="F220" t="str">
            <v>PHC Reform - Social Prescribing (non-clinical referrals) trials</v>
          </cell>
          <cell r="G220" t="e">
            <v>#N/A</v>
          </cell>
        </row>
        <row r="221">
          <cell r="A221">
            <v>221</v>
          </cell>
          <cell r="B221" t="str">
            <v>2022-23 Budget</v>
          </cell>
          <cell r="C221" t="str">
            <v>24. PHC Reform - Primary Care Emergency Response Coordination</v>
          </cell>
          <cell r="D221">
            <v>0</v>
          </cell>
          <cell r="E221">
            <v>0</v>
          </cell>
          <cell r="F221" t="str">
            <v>24. PHC Reform - Primary Care Emergency Response Coordination</v>
          </cell>
          <cell r="G221" t="e">
            <v>#N/A</v>
          </cell>
        </row>
        <row r="222">
          <cell r="A222">
            <v>222</v>
          </cell>
          <cell r="B222" t="str">
            <v>2022-23 Budget</v>
          </cell>
          <cell r="C222" t="str">
            <v>PHC Reform - PHN Independent Program Assurance</v>
          </cell>
          <cell r="D222">
            <v>0</v>
          </cell>
          <cell r="E222">
            <v>0</v>
          </cell>
          <cell r="F222" t="str">
            <v>PHC Reform - PHN Independent Program Assurance</v>
          </cell>
          <cell r="G222" t="e">
            <v>#N/A</v>
          </cell>
        </row>
        <row r="223">
          <cell r="A223">
            <v>223</v>
          </cell>
          <cell r="B223" t="str">
            <v>2022-23 Budget</v>
          </cell>
          <cell r="C223" t="str">
            <v>PHC Reform - Integrated PHN Program Management System</v>
          </cell>
          <cell r="D223">
            <v>0</v>
          </cell>
          <cell r="E223">
            <v>0</v>
          </cell>
          <cell r="F223" t="str">
            <v>PHC Reform - Integrated PHN Program Management System</v>
          </cell>
          <cell r="G223" t="e">
            <v>#N/A</v>
          </cell>
        </row>
        <row r="224">
          <cell r="A224">
            <v>224</v>
          </cell>
          <cell r="B224" t="str">
            <v>2022-23 Budget</v>
          </cell>
          <cell r="C224" t="str">
            <v>PHC Reform - Realignment of Core Funding</v>
          </cell>
          <cell r="D224">
            <v>0</v>
          </cell>
          <cell r="E224">
            <v>0</v>
          </cell>
          <cell r="F224" t="str">
            <v>PHC Reform - Realignment of Core Funding</v>
          </cell>
          <cell r="G224" t="e">
            <v>#N/A</v>
          </cell>
        </row>
        <row r="225">
          <cell r="A225">
            <v>225</v>
          </cell>
          <cell r="B225" t="str">
            <v>2022-23 Budget</v>
          </cell>
          <cell r="C225" t="str">
            <v>PHC Reform - Primary Care System Evaluation and Scaling</v>
          </cell>
          <cell r="D225">
            <v>0</v>
          </cell>
          <cell r="E225">
            <v>0</v>
          </cell>
          <cell r="F225" t="str">
            <v>PHC Reform - Primary Care System Evaluation and Scaling</v>
          </cell>
          <cell r="G225" t="e">
            <v>#N/A</v>
          </cell>
        </row>
        <row r="226">
          <cell r="A226">
            <v>226</v>
          </cell>
          <cell r="B226" t="str">
            <v>2021-22 MYEFO</v>
          </cell>
          <cell r="C226" t="str">
            <v>PHC Reform - Primary Care Prevention and Response to Child Sexual Abuse</v>
          </cell>
          <cell r="D226">
            <v>0</v>
          </cell>
          <cell r="E226">
            <v>0</v>
          </cell>
          <cell r="F226" t="str">
            <v>PHC Reform - Primary Care Prevention and Response to Child Sexual Abuse</v>
          </cell>
          <cell r="G226" t="e">
            <v>#N/A</v>
          </cell>
        </row>
        <row r="227">
          <cell r="A227">
            <v>227</v>
          </cell>
          <cell r="B227" t="str">
            <v>2022-23 Budget</v>
          </cell>
          <cell r="C227" t="str">
            <v>PHC Reform - Primary Care program contingency allocation</v>
          </cell>
          <cell r="D227">
            <v>0</v>
          </cell>
          <cell r="E227">
            <v>0</v>
          </cell>
          <cell r="F227" t="str">
            <v>PHC Reform - Primary Care program contingency allocation</v>
          </cell>
          <cell r="G227" t="e">
            <v>#N/A</v>
          </cell>
        </row>
        <row r="228">
          <cell r="A228">
            <v>228</v>
          </cell>
          <cell r="B228" t="str">
            <v>2021-22 MYEFO</v>
          </cell>
          <cell r="C228" t="str">
            <v>PHC Reform - Primary Care Data Management Program</v>
          </cell>
          <cell r="D228">
            <v>0</v>
          </cell>
          <cell r="E228">
            <v>0</v>
          </cell>
          <cell r="F228" t="str">
            <v>PHC Reform - Primary Care Data Management Program</v>
          </cell>
          <cell r="G228" t="e">
            <v>#N/A</v>
          </cell>
        </row>
        <row r="229">
          <cell r="A229">
            <v>229</v>
          </cell>
          <cell r="B229" t="str">
            <v>2021-22 MYEFO</v>
          </cell>
          <cell r="C229" t="str">
            <v>PHC Reform - Joint Planning Taskforce</v>
          </cell>
          <cell r="D229">
            <v>0</v>
          </cell>
          <cell r="E229">
            <v>0</v>
          </cell>
          <cell r="F229" t="str">
            <v>PHC Reform - Joint Planning Taskforce</v>
          </cell>
          <cell r="G229" t="e">
            <v>#N/A</v>
          </cell>
        </row>
        <row r="230">
          <cell r="A230">
            <v>230</v>
          </cell>
          <cell r="B230" t="str">
            <v>2022-23 Budget</v>
          </cell>
          <cell r="C230" t="str">
            <v>An increase in assessed contributions to the World Health Organisation (WHO)</v>
          </cell>
          <cell r="D230">
            <v>0</v>
          </cell>
          <cell r="E230">
            <v>0</v>
          </cell>
          <cell r="F230" t="str">
            <v>An increase in assessed contributions to the World Health Organisation (WHO)</v>
          </cell>
          <cell r="G230" t="e">
            <v>#N/A</v>
          </cell>
        </row>
        <row r="231">
          <cell r="A231">
            <v>231</v>
          </cell>
          <cell r="B231" t="str">
            <v>2021-22 MYEFO</v>
          </cell>
          <cell r="C231" t="str">
            <v>National Epidermolysis Bullosa Dressing Scheme – New Product Listings</v>
          </cell>
          <cell r="D231">
            <v>106520</v>
          </cell>
          <cell r="E231">
            <v>106046</v>
          </cell>
          <cell r="F231" t="str">
            <v>National Epidermolysis Bullosa Dressing Scheme – New Product Listings</v>
          </cell>
          <cell r="G231" t="str">
            <v>New Products and Listings</v>
          </cell>
        </row>
        <row r="232">
          <cell r="A232">
            <v>232</v>
          </cell>
          <cell r="B232" t="str">
            <v>2021-22 MYEFO</v>
          </cell>
          <cell r="C232" t="str">
            <v>OrganMatch Delivery of Best Practice in Organ Allocation</v>
          </cell>
          <cell r="D232">
            <v>0</v>
          </cell>
          <cell r="E232">
            <v>0</v>
          </cell>
          <cell r="F232" t="str">
            <v>OrganMatch Delivery of Best Practice in Organ Allocation</v>
          </cell>
          <cell r="G232" t="e">
            <v>#N/A</v>
          </cell>
        </row>
        <row r="233">
          <cell r="A233">
            <v>233</v>
          </cell>
          <cell r="B233" t="str">
            <v>2022-23 Budget</v>
          </cell>
          <cell r="C233" t="str">
            <v>Expansion of the Continuous Glucose Monitoring (CGM) Initiative</v>
          </cell>
          <cell r="D233">
            <v>0</v>
          </cell>
          <cell r="E233">
            <v>0</v>
          </cell>
          <cell r="F233" t="str">
            <v>Expansion of the Continuous Glucose Monitoring (CGM) Initiative</v>
          </cell>
          <cell r="G233" t="e">
            <v>#N/A</v>
          </cell>
        </row>
        <row r="234">
          <cell r="A234">
            <v>234</v>
          </cell>
          <cell r="B234" t="str">
            <v>2021-22 MYEFO</v>
          </cell>
          <cell r="C234" t="str">
            <v>Establish a new special appropriation for the purchase and supply of COVID-19 vaccines</v>
          </cell>
          <cell r="D234">
            <v>0</v>
          </cell>
          <cell r="E234">
            <v>0</v>
          </cell>
          <cell r="F234" t="str">
            <v>Establish a new special appropriation for the purchase and supply of COVID-19 vaccines</v>
          </cell>
          <cell r="G234" t="e">
            <v>#N/A</v>
          </cell>
        </row>
        <row r="235">
          <cell r="A235">
            <v>235</v>
          </cell>
          <cell r="B235" t="str">
            <v>2021-22 MYEFO</v>
          </cell>
          <cell r="C235" t="str">
            <v>4. Residential Aged Care Quality and Safety - Young People in Residential Aged Care (YPIRAC)</v>
          </cell>
          <cell r="D235">
            <v>106523</v>
          </cell>
          <cell r="E235">
            <v>106265</v>
          </cell>
          <cell r="F235" t="str">
            <v>4. Residential Aged Care Quality and Safety - Young People in Residential Aged Care (YPIRAC)</v>
          </cell>
          <cell r="G235" t="str">
            <v>Ageing and Aged Care</v>
          </cell>
        </row>
        <row r="236">
          <cell r="A236">
            <v>236</v>
          </cell>
          <cell r="B236" t="str">
            <v>2021-22 MYEFO</v>
          </cell>
          <cell r="C236" t="str">
            <v>National Dust Disease Initiatives to support the All of Government Response to the Final Report of the National Dust Disease Taskforce</v>
          </cell>
          <cell r="D236">
            <v>0</v>
          </cell>
          <cell r="E236">
            <v>0</v>
          </cell>
          <cell r="F236" t="str">
            <v>National Dust Disease Initiatives to support the All of Government Response to the Final Report of the National Dust Disease Taskforce</v>
          </cell>
          <cell r="G236" t="e">
            <v>#N/A</v>
          </cell>
        </row>
        <row r="237">
          <cell r="A237">
            <v>237</v>
          </cell>
          <cell r="B237" t="str">
            <v>2021-22 MYEFO</v>
          </cell>
          <cell r="C237" t="str">
            <v xml:space="preserve">Sport - Leveraging and Evaluation </v>
          </cell>
          <cell r="D237">
            <v>0</v>
          </cell>
          <cell r="E237">
            <v>0</v>
          </cell>
          <cell r="F237" t="str">
            <v xml:space="preserve">Sport - Leveraging and Evaluation </v>
          </cell>
          <cell r="G237" t="e">
            <v>#N/A</v>
          </cell>
        </row>
        <row r="238">
          <cell r="A238">
            <v>238</v>
          </cell>
          <cell r="B238" t="str">
            <v>2021-22 MYEFO</v>
          </cell>
          <cell r="C238" t="str">
            <v>Sport - Participation Programs</v>
          </cell>
          <cell r="D238">
            <v>0</v>
          </cell>
          <cell r="E238">
            <v>0</v>
          </cell>
          <cell r="F238" t="str">
            <v>Sport - Participation Programs</v>
          </cell>
          <cell r="G238" t="e">
            <v>#N/A</v>
          </cell>
        </row>
        <row r="239">
          <cell r="A239">
            <v>239</v>
          </cell>
          <cell r="B239" t="str">
            <v>2021-22 MYEFO</v>
          </cell>
          <cell r="C239" t="str">
            <v>Home Affairs - Digital Passenger Data</v>
          </cell>
          <cell r="D239">
            <v>105950</v>
          </cell>
          <cell r="E239">
            <v>105950</v>
          </cell>
          <cell r="F239" t="str">
            <v>Home Affairs - Digital Passenger Data</v>
          </cell>
          <cell r="G239" t="str">
            <v>Permissions Capability — digital passenger declaration</v>
          </cell>
        </row>
        <row r="240">
          <cell r="A240">
            <v>240</v>
          </cell>
          <cell r="B240" t="str">
            <v>2021-22 MYEFO</v>
          </cell>
          <cell r="C240" t="str">
            <v>5. Governance - Strengthening and streamlining current institutional governance arrangements - Inspector General of Aged Care</v>
          </cell>
          <cell r="D240">
            <v>106523</v>
          </cell>
          <cell r="E240">
            <v>106263</v>
          </cell>
          <cell r="F240" t="str">
            <v>5. Governance - Strengthening and streamlining current institutional governance arrangements - Inspector General of Aged Care</v>
          </cell>
          <cell r="G240" t="str">
            <v>Ageing and Aged Care</v>
          </cell>
        </row>
        <row r="241">
          <cell r="A241">
            <v>241</v>
          </cell>
          <cell r="B241" t="str">
            <v>2021-22 MYEFO</v>
          </cell>
          <cell r="C241" t="str">
            <v xml:space="preserve">5. Governance - Aged Care Pricing Commissioner - future functions </v>
          </cell>
          <cell r="D241">
            <v>0</v>
          </cell>
          <cell r="E241">
            <v>0</v>
          </cell>
          <cell r="F241" t="str">
            <v xml:space="preserve">5. Governance - Aged Care Pricing Commissioner - future functions </v>
          </cell>
          <cell r="G241" t="e">
            <v>#N/A</v>
          </cell>
        </row>
        <row r="242">
          <cell r="A242">
            <v>242</v>
          </cell>
          <cell r="B242" t="str">
            <v>2022-23 Budget</v>
          </cell>
          <cell r="C242" t="str">
            <v>Hearing Services (Placeholder)</v>
          </cell>
          <cell r="D242">
            <v>0</v>
          </cell>
          <cell r="E242">
            <v>0</v>
          </cell>
          <cell r="F242" t="str">
            <v>Hearing Services (Placeholder)</v>
          </cell>
          <cell r="G242" t="e">
            <v>#N/A</v>
          </cell>
        </row>
        <row r="243">
          <cell r="A243">
            <v>243</v>
          </cell>
          <cell r="B243" t="str">
            <v>2021-22 MYEFO</v>
          </cell>
          <cell r="C243" t="str">
            <v>Expiring Grants/Programs (Placeholder)</v>
          </cell>
          <cell r="D243">
            <v>0</v>
          </cell>
          <cell r="E243">
            <v>0</v>
          </cell>
          <cell r="F243" t="str">
            <v>Expiring Grants/Programs (Placeholder)</v>
          </cell>
          <cell r="G243" t="e">
            <v>#N/A</v>
          </cell>
        </row>
        <row r="244">
          <cell r="A244">
            <v>244</v>
          </cell>
          <cell r="B244" t="str">
            <v>2021-22 MYEFO</v>
          </cell>
          <cell r="C244" t="str">
            <v>Revised vaccine hesitancy consultation for a focused population</v>
          </cell>
          <cell r="D244">
            <v>0</v>
          </cell>
          <cell r="E244">
            <v>0</v>
          </cell>
          <cell r="F244" t="str">
            <v>Revised vaccine hesitancy consultation for a focused population</v>
          </cell>
          <cell r="G244" t="e">
            <v>#N/A</v>
          </cell>
        </row>
        <row r="245">
          <cell r="A245">
            <v>245</v>
          </cell>
          <cell r="B245" t="str">
            <v>2022-23 MYEFO</v>
          </cell>
          <cell r="C245" t="str">
            <v>Initial response to the Royal Commission (Quality and Safety) - Strengthening Providers</v>
          </cell>
          <cell r="D245">
            <v>0</v>
          </cell>
          <cell r="E245">
            <v>0</v>
          </cell>
          <cell r="F245" t="str">
            <v>Initial response to the Royal Commission (Quality and Safety) - Strengthening Providers</v>
          </cell>
          <cell r="G245" t="e">
            <v>#N/A</v>
          </cell>
        </row>
        <row r="246">
          <cell r="A246">
            <v>246</v>
          </cell>
          <cell r="B246" t="str">
            <v>2021-22 MYEFO</v>
          </cell>
          <cell r="C246" t="str">
            <v xml:space="preserve">Finalisation of the National Agreement on Mental Health &amp; Suicide Prevention </v>
          </cell>
          <cell r="D246">
            <v>0</v>
          </cell>
          <cell r="E246">
            <v>0</v>
          </cell>
          <cell r="F246" t="str">
            <v xml:space="preserve">Finalisation of the National Agreement on Mental Health &amp; Suicide Prevention </v>
          </cell>
          <cell r="G246" t="e">
            <v>#N/A</v>
          </cell>
        </row>
        <row r="247">
          <cell r="A247">
            <v>247</v>
          </cell>
          <cell r="B247" t="str">
            <v>2021-22 MYEFO</v>
          </cell>
          <cell r="C247" t="str">
            <v xml:space="preserve">Dengue and other disease mitigation through Mosquito control in Tennant Creek </v>
          </cell>
          <cell r="D247">
            <v>106525</v>
          </cell>
          <cell r="E247">
            <v>106177</v>
          </cell>
          <cell r="F247" t="str">
            <v xml:space="preserve">Dengue and other disease mitigation through Mosquito control in Tennant Creek </v>
          </cell>
          <cell r="G247" t="str">
            <v>Preventive Health</v>
          </cell>
        </row>
        <row r="248">
          <cell r="A248">
            <v>248</v>
          </cell>
          <cell r="B248" t="str">
            <v>2021-22 MYEFO</v>
          </cell>
          <cell r="C248" t="str">
            <v>National Communications Campaign - COVID-19 Vaccines - Additional funding</v>
          </cell>
          <cell r="D248">
            <v>106522</v>
          </cell>
          <cell r="E248">
            <v>106116</v>
          </cell>
          <cell r="F248" t="str">
            <v>National Communications Campaign - COVID-19 Vaccines - Additional funding</v>
          </cell>
          <cell r="G248" t="str">
            <v>COVID-19 Response Package — COVID-19 Vaccine Program</v>
          </cell>
        </row>
        <row r="249">
          <cell r="A249">
            <v>249</v>
          </cell>
          <cell r="B249" t="str">
            <v>2021-22 MYEFO</v>
          </cell>
          <cell r="C249" t="str">
            <v>Medical and Regulatory advice on Vaccine Certification - Therapeutic Goods Administration</v>
          </cell>
          <cell r="D249">
            <v>0</v>
          </cell>
          <cell r="E249">
            <v>0</v>
          </cell>
          <cell r="F249" t="str">
            <v>Medical and Regulatory advice on Vaccine Certification - Therapeutic Goods Administration</v>
          </cell>
          <cell r="G249" t="e">
            <v>#N/A</v>
          </cell>
        </row>
        <row r="250">
          <cell r="A250">
            <v>250</v>
          </cell>
          <cell r="B250" t="str">
            <v>2021-22 MYEFO</v>
          </cell>
          <cell r="C250" t="str">
            <v>Community Service Obligation (CSO) Funding Pool</v>
          </cell>
          <cell r="D250">
            <v>0</v>
          </cell>
          <cell r="E250">
            <v>0</v>
          </cell>
          <cell r="F250" t="str">
            <v>Community Service Obligation (CSO) Funding Pool</v>
          </cell>
          <cell r="G250" t="e">
            <v>#N/A</v>
          </cell>
        </row>
        <row r="251">
          <cell r="A251">
            <v>251</v>
          </cell>
          <cell r="B251" t="str">
            <v>2021-22 MYEFO</v>
          </cell>
          <cell r="C251" t="str">
            <v xml:space="preserve">Whole of Government Offset - Aged Care </v>
          </cell>
          <cell r="D251">
            <v>0</v>
          </cell>
          <cell r="E251">
            <v>0</v>
          </cell>
          <cell r="F251" t="str">
            <v xml:space="preserve">Whole of Government Offset - Aged Care </v>
          </cell>
          <cell r="G251" t="e">
            <v>#N/A</v>
          </cell>
        </row>
        <row r="252">
          <cell r="A252">
            <v>252</v>
          </cell>
          <cell r="B252" t="str">
            <v>2021-22 MYEFO</v>
          </cell>
          <cell r="C252" t="str">
            <v>Whole of Government Offset - Mental Health and Suicide Prevention Package - First Pass</v>
          </cell>
          <cell r="D252">
            <v>0</v>
          </cell>
          <cell r="E252">
            <v>0</v>
          </cell>
          <cell r="F252" t="str">
            <v>Whole of Government Offset - Mental Health and Suicide Prevention Package - First Pass</v>
          </cell>
          <cell r="G252" t="e">
            <v>#N/A</v>
          </cell>
        </row>
        <row r="253">
          <cell r="A253">
            <v>253</v>
          </cell>
          <cell r="B253" t="str">
            <v>2021-22 MYEFO</v>
          </cell>
          <cell r="C253" t="str">
            <v>Whole of Government Offset - Mental Health and Suicide Prevention Package - Phase 2</v>
          </cell>
          <cell r="D253">
            <v>0</v>
          </cell>
          <cell r="E253">
            <v>0</v>
          </cell>
          <cell r="F253" t="str">
            <v>Whole of Government Offset - Mental Health and Suicide Prevention Package - Phase 2</v>
          </cell>
          <cell r="G253" t="e">
            <v>#N/A</v>
          </cell>
        </row>
        <row r="254">
          <cell r="A254">
            <v>254</v>
          </cell>
          <cell r="B254" t="str">
            <v>2021-22 MYEFO</v>
          </cell>
          <cell r="C254" t="str">
            <v>Whole of Government Offset - COVID-19 Emergency Health Response Future Arrangements</v>
          </cell>
          <cell r="D254">
            <v>0</v>
          </cell>
          <cell r="E254">
            <v>0</v>
          </cell>
          <cell r="F254" t="str">
            <v>Whole of Government Offset - COVID-19 Emergency Health Response Future Arrangements</v>
          </cell>
          <cell r="G254" t="e">
            <v>#N/A</v>
          </cell>
        </row>
        <row r="255">
          <cell r="A255">
            <v>255</v>
          </cell>
          <cell r="B255" t="str">
            <v>2021-22 MYEFO</v>
          </cell>
          <cell r="C255" t="str">
            <v>Whole of Government Offset - COVID-19 Vaccine Manufacturing Capabilities</v>
          </cell>
          <cell r="D255">
            <v>0</v>
          </cell>
          <cell r="E255">
            <v>0</v>
          </cell>
          <cell r="F255" t="str">
            <v>Whole of Government Offset - COVID-19 Vaccine Manufacturing Capabilities</v>
          </cell>
          <cell r="G255" t="e">
            <v>#N/A</v>
          </cell>
        </row>
        <row r="256">
          <cell r="A256">
            <v>256</v>
          </cell>
          <cell r="B256" t="str">
            <v>2021-22 MYEFO</v>
          </cell>
          <cell r="C256" t="str">
            <v>1. Home Care - Support at Home - Second Pass Business Case</v>
          </cell>
          <cell r="D256">
            <v>0</v>
          </cell>
          <cell r="E256">
            <v>0</v>
          </cell>
          <cell r="F256" t="str">
            <v>1. Home Care - Support at Home - Second Pass Business Case</v>
          </cell>
          <cell r="G256" t="e">
            <v>#N/A</v>
          </cell>
        </row>
        <row r="257">
          <cell r="A257">
            <v>257</v>
          </cell>
          <cell r="B257" t="str">
            <v>2022-23 Budget</v>
          </cell>
          <cell r="C257" t="str">
            <v xml:space="preserve">4. Residential Aged Care Quality and Safety - Multidisciplinary Outreach Service Delivery Model </v>
          </cell>
          <cell r="D257">
            <v>0</v>
          </cell>
          <cell r="E257">
            <v>0</v>
          </cell>
          <cell r="F257" t="str">
            <v xml:space="preserve">4. Residential Aged Care Quality and Safety - Multidisciplinary Outreach Service Delivery Model </v>
          </cell>
          <cell r="G257" t="e">
            <v>#N/A</v>
          </cell>
        </row>
        <row r="258">
          <cell r="A258">
            <v>258</v>
          </cell>
          <cell r="B258" t="str">
            <v>2021-22 MYEFO</v>
          </cell>
          <cell r="C258" t="str">
            <v xml:space="preserve">5. Governance - More Equitable Access to Aged Care for First Nations People and Special Needs Groups - Detailed Infrastructure Plan </v>
          </cell>
          <cell r="D258">
            <v>0</v>
          </cell>
          <cell r="E258">
            <v>0</v>
          </cell>
          <cell r="F258" t="str">
            <v xml:space="preserve">5. Governance - More Equitable Access to Aged Care for First Nations People and Special Needs Groups - Detailed Infrastructure Plan </v>
          </cell>
          <cell r="G258" t="e">
            <v>#N/A</v>
          </cell>
        </row>
        <row r="259">
          <cell r="A259">
            <v>259</v>
          </cell>
          <cell r="B259" t="str">
            <v>2022-23 MYEFO</v>
          </cell>
          <cell r="C259" t="str">
            <v>Pathology (Placeholder)</v>
          </cell>
          <cell r="D259">
            <v>0</v>
          </cell>
          <cell r="E259">
            <v>0</v>
          </cell>
          <cell r="F259" t="str">
            <v>Pathology (Placeholder)</v>
          </cell>
          <cell r="G259" t="e">
            <v>#N/A</v>
          </cell>
        </row>
        <row r="260">
          <cell r="A260">
            <v>260</v>
          </cell>
          <cell r="B260" t="str">
            <v>2021-22 MYEFO</v>
          </cell>
          <cell r="C260" t="str">
            <v>Ultrasound items related to Women (Placeholder)</v>
          </cell>
          <cell r="D260">
            <v>0</v>
          </cell>
          <cell r="E260">
            <v>0</v>
          </cell>
          <cell r="F260" t="str">
            <v>Ultrasound items related to Women (Placeholder)</v>
          </cell>
          <cell r="G260" t="e">
            <v>#N/A</v>
          </cell>
        </row>
        <row r="261">
          <cell r="A261">
            <v>261</v>
          </cell>
          <cell r="B261" t="str">
            <v>2021-22 MYEFO</v>
          </cell>
          <cell r="C261" t="str">
            <v xml:space="preserve">ARPANSA - Linear accelerator </v>
          </cell>
          <cell r="D261">
            <v>106658</v>
          </cell>
          <cell r="E261">
            <v>106032</v>
          </cell>
          <cell r="F261" t="str">
            <v xml:space="preserve">ARPANSA - Linear accelerator </v>
          </cell>
          <cell r="G261" t="str">
            <v>Investing in Medical Research and Technology</v>
          </cell>
        </row>
        <row r="262">
          <cell r="A262">
            <v>262</v>
          </cell>
          <cell r="B262" t="str">
            <v>2021-22 MYEFO</v>
          </cell>
          <cell r="C262" t="str">
            <v>8. Western Australian Children's Hospice</v>
          </cell>
          <cell r="D262">
            <v>106466</v>
          </cell>
          <cell r="E262">
            <v>106466</v>
          </cell>
          <cell r="F262" t="str">
            <v>8. Western Australian Children's Hospice</v>
          </cell>
          <cell r="G262" t="str">
            <v>Western Australia Children's Hospice (DTBNYA)</v>
          </cell>
        </row>
        <row r="263">
          <cell r="A263">
            <v>263</v>
          </cell>
          <cell r="B263" t="str">
            <v>2021-22 MYEFO</v>
          </cell>
          <cell r="C263" t="str">
            <v>Voluntary Patient Enrolment (VPE) Offset</v>
          </cell>
          <cell r="D263">
            <v>0</v>
          </cell>
          <cell r="E263">
            <v>0</v>
          </cell>
          <cell r="F263" t="str">
            <v>Voluntary Patient Enrolment (VPE) Offset</v>
          </cell>
          <cell r="G263" t="e">
            <v>#N/A</v>
          </cell>
        </row>
        <row r="264">
          <cell r="A264">
            <v>264</v>
          </cell>
          <cell r="B264" t="str">
            <v>2021-22 MYEFO</v>
          </cell>
          <cell r="C264" t="str">
            <v>Whole of Government Offsets - Major Sporting Events</v>
          </cell>
          <cell r="D264">
            <v>0</v>
          </cell>
          <cell r="E264">
            <v>0</v>
          </cell>
          <cell r="F264" t="str">
            <v>Whole of Government Offsets - Major Sporting Events</v>
          </cell>
          <cell r="G264" t="e">
            <v>#N/A</v>
          </cell>
        </row>
        <row r="265">
          <cell r="A265">
            <v>265</v>
          </cell>
          <cell r="B265" t="str">
            <v>2021-22 MYEFO</v>
          </cell>
          <cell r="C265" t="str">
            <v>COVID-19 Vaccine Indemnity Scheme</v>
          </cell>
          <cell r="D265">
            <v>0</v>
          </cell>
          <cell r="E265">
            <v>0</v>
          </cell>
          <cell r="F265" t="str">
            <v>COVID-19 Vaccine Indemnity Scheme</v>
          </cell>
          <cell r="G265" t="e">
            <v>#N/A</v>
          </cell>
        </row>
        <row r="266">
          <cell r="A266">
            <v>266</v>
          </cell>
          <cell r="B266" t="str">
            <v>2021-22 MYEFO</v>
          </cell>
          <cell r="C266" t="str">
            <v>Participation - Sport and Physical Activity COVID-19 Recovery</v>
          </cell>
          <cell r="D266">
            <v>106411</v>
          </cell>
          <cell r="E266">
            <v>106411</v>
          </cell>
          <cell r="F266" t="str">
            <v>Participation - Sport and Physical Activity COVID-19 Recovery</v>
          </cell>
          <cell r="G266" t="str">
            <v>Participation - Sport and Physical Activity COVID-19 Recovery - Social Inclusion Program (DTBNYA)</v>
          </cell>
        </row>
        <row r="267">
          <cell r="A267" t="str">
            <v>266a</v>
          </cell>
          <cell r="B267" t="str">
            <v>2021-22 MYEFO</v>
          </cell>
          <cell r="C267" t="str">
            <v>Participation - Sport and Physical Activity COVID-19 Recovery - Local sporting Champions</v>
          </cell>
          <cell r="D267">
            <v>106547</v>
          </cell>
          <cell r="E267">
            <v>106411</v>
          </cell>
          <cell r="F267" t="str">
            <v>Participation - Sport and Physical Activity COVID-19 Recovery - Local sporting Champions</v>
          </cell>
          <cell r="G267" t="str">
            <v>Sport – supporting sporting events and participation</v>
          </cell>
        </row>
        <row r="268">
          <cell r="A268" t="str">
            <v>266b</v>
          </cell>
          <cell r="B268" t="str">
            <v>2021-22 MYEFO</v>
          </cell>
          <cell r="C268" t="str">
            <v>Participation - Sport and Physical Activity COVID-19 Recovery - Water Safety Program DTBNYA</v>
          </cell>
          <cell r="D268">
            <v>0</v>
          </cell>
          <cell r="E268">
            <v>0</v>
          </cell>
          <cell r="F268" t="str">
            <v>Participation - Sport and Physical Activity COVID-19 Recovery - Water Safety Program DTBNYA</v>
          </cell>
          <cell r="G268" t="e">
            <v>#N/A</v>
          </cell>
        </row>
        <row r="269">
          <cell r="A269">
            <v>267</v>
          </cell>
          <cell r="B269" t="str">
            <v>2021-22 MYEFO</v>
          </cell>
          <cell r="C269" t="str">
            <v>Medical Research Future Fund (MRFF) Sustainability</v>
          </cell>
          <cell r="D269">
            <v>0</v>
          </cell>
          <cell r="E269">
            <v>0</v>
          </cell>
          <cell r="F269" t="str">
            <v>Medical Research Future Fund (MRFF) Sustainability</v>
          </cell>
          <cell r="G269" t="e">
            <v>#N/A</v>
          </cell>
        </row>
        <row r="270">
          <cell r="A270">
            <v>268</v>
          </cell>
          <cell r="B270" t="str">
            <v>2021-22 MYEFO</v>
          </cell>
          <cell r="C270" t="str">
            <v>Long-term ongoing COVID-19 Management Arrangements</v>
          </cell>
          <cell r="D270">
            <v>0</v>
          </cell>
          <cell r="E270">
            <v>0</v>
          </cell>
          <cell r="F270" t="str">
            <v>Long-term ongoing COVID-19 Management Arrangements</v>
          </cell>
          <cell r="G270" t="e">
            <v>#N/A</v>
          </cell>
        </row>
        <row r="271">
          <cell r="A271">
            <v>269</v>
          </cell>
          <cell r="B271" t="str">
            <v>2022-23 Budget</v>
          </cell>
          <cell r="C271" t="str">
            <v xml:space="preserve">Future Arrangements for the National Partnership on COVID-19 Response </v>
          </cell>
          <cell r="D271">
            <v>0</v>
          </cell>
          <cell r="E271">
            <v>0</v>
          </cell>
          <cell r="F271" t="str">
            <v xml:space="preserve">Future Arrangements for the National Partnership on COVID-19 Response </v>
          </cell>
          <cell r="G271" t="e">
            <v>#N/A</v>
          </cell>
        </row>
        <row r="272">
          <cell r="A272">
            <v>270</v>
          </cell>
          <cell r="B272" t="str">
            <v>2021-22 MYEFO</v>
          </cell>
          <cell r="C272" t="str">
            <v>Deregulation Proposals (Placeholder)</v>
          </cell>
          <cell r="D272">
            <v>0</v>
          </cell>
          <cell r="E272">
            <v>0</v>
          </cell>
          <cell r="F272" t="str">
            <v>Deregulation Proposals (Placeholder)</v>
          </cell>
          <cell r="G272" t="e">
            <v>#N/A</v>
          </cell>
        </row>
        <row r="273">
          <cell r="A273">
            <v>271</v>
          </cell>
          <cell r="B273" t="str">
            <v>2021-22 MYEFO</v>
          </cell>
          <cell r="C273" t="str">
            <v xml:space="preserve">5. Governance - Improving Aged Care Data and Tracking Quality </v>
          </cell>
          <cell r="D273">
            <v>0</v>
          </cell>
          <cell r="E273">
            <v>0</v>
          </cell>
          <cell r="F273" t="str">
            <v xml:space="preserve">5. Governance - Improving Aged Care Data and Tracking Quality </v>
          </cell>
          <cell r="G273" t="e">
            <v>#N/A</v>
          </cell>
        </row>
        <row r="274">
          <cell r="A274">
            <v>272</v>
          </cell>
          <cell r="B274" t="str">
            <v>2022-23 Budget</v>
          </cell>
          <cell r="C274" t="str">
            <v>4. Residential Aged Care Quality and Safety - Improving access to primary care and other health services: Older Australians Quality Care Incentive</v>
          </cell>
          <cell r="D274">
            <v>0</v>
          </cell>
          <cell r="E274">
            <v>0</v>
          </cell>
          <cell r="F274" t="str">
            <v>4. Residential Aged Care Quality and Safety - Improving access to primary care and other health services: Older Australians Quality Care Incentive</v>
          </cell>
          <cell r="G274" t="e">
            <v>#N/A</v>
          </cell>
        </row>
        <row r="275">
          <cell r="A275">
            <v>273</v>
          </cell>
          <cell r="B275" t="str">
            <v>2021-22 MYEFO</v>
          </cell>
          <cell r="C275" t="str">
            <v>4. Residential Aged Care Quality and Safety - Transfer of clinical care standard formulation to the Australian Commission on Safety and Quality in Health Care</v>
          </cell>
          <cell r="D275">
            <v>106523</v>
          </cell>
          <cell r="E275">
            <v>106453</v>
          </cell>
          <cell r="F275" t="str">
            <v>4. Residential Aged Care Quality and Safety - Transfer of clinical care standard formulation to the Australian Commission on Safety and Quality in Health Care</v>
          </cell>
          <cell r="G275" t="str">
            <v>Ageing and Aged Care</v>
          </cell>
        </row>
        <row r="276">
          <cell r="A276">
            <v>274</v>
          </cell>
          <cell r="B276" t="str">
            <v>2021-22 MYEFO</v>
          </cell>
          <cell r="C276" t="str">
            <v>4. Residential aged care quality and safety – Initial Response to the Royal Commission: Strengthening Provider Governance Arrangements</v>
          </cell>
          <cell r="D276">
            <v>106523</v>
          </cell>
          <cell r="E276">
            <v>106417</v>
          </cell>
          <cell r="F276" t="str">
            <v>4. Residential aged care quality and safety – Initial Response to the Royal Commission: Strengthening Provider Governance Arrangements</v>
          </cell>
          <cell r="G276" t="str">
            <v>Ageing and Aged Care</v>
          </cell>
        </row>
        <row r="277">
          <cell r="A277">
            <v>275</v>
          </cell>
          <cell r="B277" t="str">
            <v>2021-22 MYEFO</v>
          </cell>
          <cell r="C277" t="str">
            <v>5. Governance - Aged care reform communication and engagement</v>
          </cell>
          <cell r="D277">
            <v>0</v>
          </cell>
          <cell r="E277">
            <v>0</v>
          </cell>
          <cell r="F277" t="str">
            <v>5. Governance - Aged care reform communication and engagement</v>
          </cell>
          <cell r="G277" t="e">
            <v>#N/A</v>
          </cell>
        </row>
        <row r="278">
          <cell r="A278">
            <v>276</v>
          </cell>
          <cell r="B278" t="str">
            <v>2021-22 MYEFO</v>
          </cell>
          <cell r="C278" t="str">
            <v xml:space="preserve">National Action Plan - Violence against Women </v>
          </cell>
          <cell r="D278">
            <v>0</v>
          </cell>
          <cell r="E278">
            <v>0</v>
          </cell>
          <cell r="F278" t="str">
            <v xml:space="preserve">National Action Plan - Violence against Women </v>
          </cell>
          <cell r="G278" t="e">
            <v>#N/A</v>
          </cell>
        </row>
        <row r="279">
          <cell r="A279">
            <v>277</v>
          </cell>
          <cell r="B279" t="str">
            <v>2022-23 Budget</v>
          </cell>
          <cell r="C279" t="str">
            <v>MBS Reviews
(including Otolaryngology - Head and Neck, Thoracic Surgery, Paediatric Surgery and Anaesthesia)</v>
          </cell>
          <cell r="D279">
            <v>0</v>
          </cell>
          <cell r="E279">
            <v>0</v>
          </cell>
          <cell r="F279" t="str">
            <v>MBS Reviews
(including Otolaryngology - Head and Neck, Thoracic Surgery, Paediatric Surgery and Anaesthesia)</v>
          </cell>
          <cell r="G279" t="e">
            <v>#N/A</v>
          </cell>
        </row>
        <row r="280">
          <cell r="A280">
            <v>278</v>
          </cell>
          <cell r="B280" t="str">
            <v>2021-22 MYEFO</v>
          </cell>
          <cell r="C280" t="str">
            <v>1. Home care – Disability Support for Older Australians (DSOA) Program</v>
          </cell>
          <cell r="D280">
            <v>106523</v>
          </cell>
          <cell r="E280">
            <v>105989</v>
          </cell>
          <cell r="F280" t="str">
            <v>1. Home care – Disability Support for Older Australians (DSOA) Program</v>
          </cell>
          <cell r="G280" t="str">
            <v>Ageing and Aged Care</v>
          </cell>
        </row>
        <row r="281">
          <cell r="A281">
            <v>279</v>
          </cell>
          <cell r="B281" t="str">
            <v>2021-22 MYEFO</v>
          </cell>
          <cell r="C281" t="str">
            <v>Modernising and Future-Proofing the Gene Technology Scheme</v>
          </cell>
          <cell r="D281">
            <v>106658</v>
          </cell>
          <cell r="E281">
            <v>106034</v>
          </cell>
          <cell r="F281" t="str">
            <v>Modernising and Future-Proofing the Gene Technology Scheme</v>
          </cell>
          <cell r="G281" t="str">
            <v>Investing in Medical Research and Technology</v>
          </cell>
        </row>
        <row r="282">
          <cell r="A282">
            <v>280</v>
          </cell>
          <cell r="B282" t="str">
            <v>2021-22 MYEFO</v>
          </cell>
          <cell r="C282" t="str">
            <v xml:space="preserve">Health and Mental Health Crisis Support for NSW - Mental Health </v>
          </cell>
          <cell r="D282">
            <v>106519</v>
          </cell>
          <cell r="E282">
            <v>105943</v>
          </cell>
          <cell r="F282" t="str">
            <v xml:space="preserve">Health and Mental Health Crisis Support for NSW - Mental Health </v>
          </cell>
          <cell r="G282" t="str">
            <v>COVID-19 Response Package — prioritising mental health</v>
          </cell>
        </row>
        <row r="283">
          <cell r="A283">
            <v>281</v>
          </cell>
          <cell r="B283" t="str">
            <v>2021-22 MYEFO</v>
          </cell>
          <cell r="C283" t="str">
            <v>Vaccine Special Appropriation</v>
          </cell>
          <cell r="D283">
            <v>0</v>
          </cell>
          <cell r="E283">
            <v>0</v>
          </cell>
          <cell r="F283" t="str">
            <v>Vaccine Special Appropriation</v>
          </cell>
          <cell r="G283" t="e">
            <v>#N/A</v>
          </cell>
        </row>
        <row r="284">
          <cell r="A284">
            <v>282</v>
          </cell>
          <cell r="B284" t="str">
            <v>2021-22 MYEFO</v>
          </cell>
          <cell r="C284" t="str">
            <v>COVID-19 Temporary Medicare Benefits Schedule (MBS) Telehealth Items (Level C)</v>
          </cell>
          <cell r="D284">
            <v>106521</v>
          </cell>
          <cell r="E284">
            <v>106224</v>
          </cell>
          <cell r="F284" t="str">
            <v>COVID-19 Temporary Medicare Benefits Schedule (MBS) Telehealth Items (Level C)</v>
          </cell>
          <cell r="G284" t="str">
            <v>COVID-19 Response Package — guaranteeing Medicare and access to medicines</v>
          </cell>
        </row>
        <row r="285">
          <cell r="A285">
            <v>283</v>
          </cell>
          <cell r="B285" t="str">
            <v>2022-23 Budget</v>
          </cell>
          <cell r="C285" t="str">
            <v>Proposals to reduce mental ill-health and the rate of Indigenous suicides - Gayaa Dhuwi advice</v>
          </cell>
          <cell r="D285">
            <v>0</v>
          </cell>
          <cell r="E285">
            <v>0</v>
          </cell>
          <cell r="F285" t="str">
            <v>Proposals to reduce mental ill-health and the rate of Indigenous suicides - Gayaa Dhuwi advice</v>
          </cell>
          <cell r="G285" t="e">
            <v>#N/A</v>
          </cell>
        </row>
        <row r="286">
          <cell r="A286">
            <v>284</v>
          </cell>
          <cell r="B286" t="str">
            <v>2022-23 MYEFO</v>
          </cell>
          <cell r="C286" t="str">
            <v xml:space="preserve">ANSTO - Nuclear Medicine </v>
          </cell>
          <cell r="D286">
            <v>0</v>
          </cell>
          <cell r="E286">
            <v>0</v>
          </cell>
          <cell r="F286" t="str">
            <v xml:space="preserve">ANSTO - Nuclear Medicine </v>
          </cell>
          <cell r="G286" t="e">
            <v>#N/A</v>
          </cell>
        </row>
        <row r="287">
          <cell r="A287">
            <v>285</v>
          </cell>
          <cell r="B287" t="str">
            <v>2021-22 MYEFO</v>
          </cell>
          <cell r="C287" t="str">
            <v>National Plan for Australia's quarantine system</v>
          </cell>
          <cell r="D287">
            <v>0</v>
          </cell>
          <cell r="E287">
            <v>0</v>
          </cell>
          <cell r="F287" t="str">
            <v>National Plan for Australia's quarantine system</v>
          </cell>
          <cell r="G287" t="e">
            <v>#N/A</v>
          </cell>
        </row>
        <row r="288">
          <cell r="A288">
            <v>286</v>
          </cell>
          <cell r="B288" t="str">
            <v>2021-22 MYEFO</v>
          </cell>
          <cell r="C288" t="str">
            <v>Whole of Government Offset - Health System Capacity - Phase 1</v>
          </cell>
          <cell r="D288">
            <v>0</v>
          </cell>
          <cell r="E288">
            <v>0</v>
          </cell>
          <cell r="F288" t="str">
            <v>Whole of Government Offset - Health System Capacity - Phase 1</v>
          </cell>
          <cell r="G288" t="e">
            <v>#N/A</v>
          </cell>
        </row>
        <row r="289">
          <cell r="A289">
            <v>287</v>
          </cell>
          <cell r="B289" t="str">
            <v>2021-22 MYEFO</v>
          </cell>
          <cell r="C289" t="str">
            <v>1. Home Care - Commonwealth Home Support Program (CHSP) COVID Emergency Funding</v>
          </cell>
          <cell r="D289">
            <v>0</v>
          </cell>
          <cell r="E289">
            <v>0</v>
          </cell>
          <cell r="F289" t="str">
            <v>1. Home Care - Commonwealth Home Support Program (CHSP) COVID Emergency Funding</v>
          </cell>
          <cell r="G289" t="e">
            <v>#N/A</v>
          </cell>
        </row>
        <row r="290">
          <cell r="A290">
            <v>288</v>
          </cell>
          <cell r="B290" t="str">
            <v>2021-22 MYEFO</v>
          </cell>
          <cell r="C290" t="str">
            <v>Medicare Benefits Schedule - New and Amended - Carrier Screening for cystic fibrosis (CF), spinal muscular atrophy (SMA) and fragile X syndrome (FXS)</v>
          </cell>
          <cell r="D290">
            <v>106011</v>
          </cell>
          <cell r="E290">
            <v>106011</v>
          </cell>
          <cell r="F290" t="str">
            <v>Medicare Benefits Schedule - New and Amended - Carrier Screening for cystic fibrosis (CF), spinal muscular atrophy (SMA) and fragile X syndrome (FXS)</v>
          </cell>
          <cell r="G290" t="str">
            <v>Medicare Benefits Schedule - New and Amended - Carrier Screening for Genetic Conditions (DTBNYA)</v>
          </cell>
        </row>
        <row r="291">
          <cell r="A291">
            <v>289</v>
          </cell>
          <cell r="B291" t="str">
            <v>2021-22 MYEFO</v>
          </cell>
          <cell r="C291" t="str">
            <v xml:space="preserve">Attracting and training mental health professionals to improve access to mental health services </v>
          </cell>
          <cell r="D291">
            <v>0</v>
          </cell>
          <cell r="E291">
            <v>0</v>
          </cell>
          <cell r="F291" t="str">
            <v xml:space="preserve">Attracting and training mental health professionals to improve access to mental health services </v>
          </cell>
          <cell r="G291" t="e">
            <v>#N/A</v>
          </cell>
        </row>
        <row r="292">
          <cell r="A292">
            <v>290</v>
          </cell>
          <cell r="B292" t="str">
            <v>2021-22 MYEFO</v>
          </cell>
          <cell r="C292" t="str">
            <v>Additional Booster Doses of the Pfizer/BioNTech Vaccine</v>
          </cell>
          <cell r="D292">
            <v>106515</v>
          </cell>
          <cell r="E292">
            <v>106060</v>
          </cell>
          <cell r="F292" t="str">
            <v>Additional Booster Doses of the Pfizer/BioNTech Vaccine</v>
          </cell>
          <cell r="G292" t="str">
            <v>COVID-19 Response Package — vaccines and treatments purchases</v>
          </cell>
        </row>
        <row r="293">
          <cell r="A293">
            <v>291</v>
          </cell>
          <cell r="B293" t="str">
            <v>2022-23 Budget</v>
          </cell>
          <cell r="C293" t="str">
            <v>Investing in a National Network of Perinatal Mental Health Centres</v>
          </cell>
          <cell r="D293">
            <v>0</v>
          </cell>
          <cell r="E293">
            <v>0</v>
          </cell>
          <cell r="F293" t="str">
            <v>Investing in a National Network of Perinatal Mental Health Centres</v>
          </cell>
          <cell r="G293" t="e">
            <v>#N/A</v>
          </cell>
        </row>
        <row r="294">
          <cell r="A294">
            <v>292</v>
          </cell>
          <cell r="B294" t="str">
            <v>2021-22 MYEFO</v>
          </cell>
          <cell r="C294" t="str">
            <v>Mental Health - Aftercare</v>
          </cell>
          <cell r="D294">
            <v>0</v>
          </cell>
          <cell r="E294">
            <v>0</v>
          </cell>
          <cell r="F294" t="str">
            <v>Mental Health - Aftercare</v>
          </cell>
          <cell r="G294" t="e">
            <v>#N/A</v>
          </cell>
        </row>
        <row r="295">
          <cell r="A295">
            <v>293</v>
          </cell>
          <cell r="B295" t="str">
            <v>2021-22 MYEFO</v>
          </cell>
          <cell r="C295" t="str">
            <v xml:space="preserve">Transferring sole responsibility for psychosocial supports outside the National Disability Insurance Scheme to State and Territory Governments </v>
          </cell>
          <cell r="D295">
            <v>0</v>
          </cell>
          <cell r="E295">
            <v>0</v>
          </cell>
          <cell r="F295" t="str">
            <v xml:space="preserve">Transferring sole responsibility for psychosocial supports outside the National Disability Insurance Scheme to State and Territory Governments </v>
          </cell>
          <cell r="G295" t="e">
            <v>#N/A</v>
          </cell>
        </row>
        <row r="296">
          <cell r="A296">
            <v>294</v>
          </cell>
          <cell r="B296" t="str">
            <v>2021-22 MYEFO</v>
          </cell>
          <cell r="C296" t="str">
            <v xml:space="preserve">Ensuring continued access to mental health supports for young people with severe mental illness </v>
          </cell>
          <cell r="D296">
            <v>106169</v>
          </cell>
          <cell r="E296">
            <v>106169</v>
          </cell>
          <cell r="F296" t="str">
            <v xml:space="preserve">Ensuring continued access to mental health supports for young people with severe mental illness </v>
          </cell>
          <cell r="G296" t="str">
            <v>Ensuring continued access to mental health supports for young people with severe mental illness (DTBNYA)</v>
          </cell>
        </row>
        <row r="297">
          <cell r="A297">
            <v>295</v>
          </cell>
          <cell r="B297" t="str">
            <v>2021-22 MYEFO</v>
          </cell>
          <cell r="C297" t="str">
            <v xml:space="preserve">Adult Mental Health Centre and Satellite Network </v>
          </cell>
          <cell r="D297">
            <v>0</v>
          </cell>
          <cell r="E297">
            <v>0</v>
          </cell>
          <cell r="F297" t="str">
            <v xml:space="preserve">Adult Mental Health Centre and Satellite Network </v>
          </cell>
          <cell r="G297" t="e">
            <v>#N/A</v>
          </cell>
        </row>
        <row r="298">
          <cell r="A298">
            <v>296</v>
          </cell>
          <cell r="B298" t="str">
            <v>2021-22 MYEFO</v>
          </cell>
          <cell r="C298" t="str">
            <v>Enhancement and expansion of Youth Mental Health Services</v>
          </cell>
          <cell r="D298">
            <v>0</v>
          </cell>
          <cell r="E298">
            <v>0</v>
          </cell>
          <cell r="F298" t="str">
            <v>Enhancement and expansion of Youth Mental Health Services</v>
          </cell>
          <cell r="G298" t="e">
            <v>#N/A</v>
          </cell>
        </row>
        <row r="299">
          <cell r="A299">
            <v>297</v>
          </cell>
          <cell r="B299" t="str">
            <v>2021-22 MYEFO</v>
          </cell>
          <cell r="C299" t="str">
            <v>Investing in Child Mental and Social and Emotional Wellbeing</v>
          </cell>
          <cell r="D299">
            <v>0</v>
          </cell>
          <cell r="E299">
            <v>0</v>
          </cell>
          <cell r="F299" t="str">
            <v>Investing in Child Mental and Social and Emotional Wellbeing</v>
          </cell>
          <cell r="G299" t="e">
            <v>#N/A</v>
          </cell>
        </row>
        <row r="300">
          <cell r="A300">
            <v>298</v>
          </cell>
          <cell r="B300" t="str">
            <v>2022-23 Budget</v>
          </cell>
          <cell r="C300" t="str">
            <v>Boosting availability of community-based eating disorder treatment services</v>
          </cell>
          <cell r="D300">
            <v>0</v>
          </cell>
          <cell r="E300">
            <v>0</v>
          </cell>
          <cell r="F300" t="str">
            <v>Boosting availability of community-based eating disorder treatment services</v>
          </cell>
          <cell r="G300" t="e">
            <v>#N/A</v>
          </cell>
        </row>
        <row r="301">
          <cell r="A301">
            <v>299</v>
          </cell>
          <cell r="B301" t="str">
            <v>2021-22 MYEFO</v>
          </cell>
          <cell r="C301" t="str">
            <v>Distress Intervention Trials</v>
          </cell>
          <cell r="D301">
            <v>0</v>
          </cell>
          <cell r="E301">
            <v>0</v>
          </cell>
          <cell r="F301" t="str">
            <v>Distress Intervention Trials</v>
          </cell>
          <cell r="G301" t="e">
            <v>#N/A</v>
          </cell>
        </row>
        <row r="302">
          <cell r="A302">
            <v>300</v>
          </cell>
          <cell r="B302" t="str">
            <v>2022-23 Budget</v>
          </cell>
          <cell r="C302" t="str">
            <v>Mental Health for Older Australians in Aged Care and the Community</v>
          </cell>
          <cell r="D302">
            <v>0</v>
          </cell>
          <cell r="E302">
            <v>0</v>
          </cell>
          <cell r="F302" t="str">
            <v>Mental Health for Older Australians in Aged Care and the Community</v>
          </cell>
          <cell r="G302" t="e">
            <v>#N/A</v>
          </cell>
        </row>
        <row r="303">
          <cell r="A303">
            <v>301</v>
          </cell>
          <cell r="B303" t="str">
            <v>2021-22 MYEFO</v>
          </cell>
          <cell r="C303" t="str">
            <v xml:space="preserve">Funding for NPPs in line with the National Mental Health Workforce Strategy Taskforce’s initial recommendations, the PC Inquiry and the National Mental Health and Suicide Prevention Agreement </v>
          </cell>
          <cell r="D303">
            <v>0</v>
          </cell>
          <cell r="E303">
            <v>0</v>
          </cell>
          <cell r="F303" t="str">
            <v xml:space="preserve">Funding for NPPs in line with the National Mental Health Workforce Strategy Taskforce’s initial recommendations, the PC Inquiry and the National Mental Health and Suicide Prevention Agreement </v>
          </cell>
          <cell r="G303" t="e">
            <v>#N/A</v>
          </cell>
        </row>
        <row r="304">
          <cell r="A304">
            <v>302</v>
          </cell>
          <cell r="B304" t="str">
            <v>2021-22 MYEFO</v>
          </cell>
          <cell r="C304" t="str">
            <v>4. Residential Aged Care Quality and Safety – Addressing Aged Care Royal Commission recommendations - Improved Medication Management for the elderly</v>
          </cell>
          <cell r="D304">
            <v>106061</v>
          </cell>
          <cell r="E304">
            <v>106061</v>
          </cell>
          <cell r="F304" t="str">
            <v>4. Residential Aged Care Quality and Safety – Addressing Aged Care Royal Commission recommendations - Improved Medication Management for the elderly</v>
          </cell>
          <cell r="G304" t="str">
            <v>Residential Aged Care Quality and Safety – Improved medication management for the elderly (DTBNYA)</v>
          </cell>
        </row>
        <row r="305">
          <cell r="A305">
            <v>303</v>
          </cell>
          <cell r="B305" t="str">
            <v>2021-22 MYEFO</v>
          </cell>
          <cell r="C305" t="str">
            <v>Establish Onshore Vaccine Manufacturing Capability 'fill and finish' Services</v>
          </cell>
          <cell r="D305">
            <v>106515</v>
          </cell>
          <cell r="E305">
            <v>105938</v>
          </cell>
          <cell r="F305" t="str">
            <v>Establish Onshore Vaccine Manufacturing Capability 'fill and finish' Services</v>
          </cell>
          <cell r="G305" t="str">
            <v>COVID-19 Response Package — vaccines and treatments purchases</v>
          </cell>
        </row>
        <row r="306">
          <cell r="A306">
            <v>304</v>
          </cell>
          <cell r="B306" t="str">
            <v>2021-22 MYEFO</v>
          </cell>
          <cell r="C306" t="str">
            <v>Extending COVID-19 Health Response Operations</v>
          </cell>
          <cell r="D306">
            <v>0</v>
          </cell>
          <cell r="E306">
            <v>0</v>
          </cell>
          <cell r="F306" t="str">
            <v>Extending COVID-19 Health Response Operations</v>
          </cell>
          <cell r="G306" t="e">
            <v>#N/A</v>
          </cell>
        </row>
        <row r="307">
          <cell r="A307">
            <v>305</v>
          </cell>
          <cell r="B307" t="str">
            <v>2021-22 MYEFO</v>
          </cell>
          <cell r="C307" t="str">
            <v>Increasing the supply of Pfizer/BioNTech Vaccine for 2022</v>
          </cell>
          <cell r="D307">
            <v>106515</v>
          </cell>
          <cell r="E307">
            <v>106062</v>
          </cell>
          <cell r="F307" t="str">
            <v>Increasing the supply of Pfizer/BioNTech Vaccine for 2022</v>
          </cell>
          <cell r="G307" t="str">
            <v>COVID-19 Response Package — vaccines and treatments purchases</v>
          </cell>
        </row>
        <row r="308">
          <cell r="A308">
            <v>306</v>
          </cell>
          <cell r="B308" t="str">
            <v>2021-22 MYEFO</v>
          </cell>
          <cell r="C308" t="str">
            <v>Medical And Regulatory Advice On Vaccination Certification — Therapeutic Goods Administration</v>
          </cell>
          <cell r="D308">
            <v>106607</v>
          </cell>
          <cell r="E308">
            <v>106027</v>
          </cell>
          <cell r="F308" t="str">
            <v>Medical And Regulatory Advice On Vaccination Certification — Therapeutic Goods Administration</v>
          </cell>
          <cell r="G308" t="str">
            <v>COVID-19 Response Package — international COVID-19 vaccination certificate</v>
          </cell>
        </row>
        <row r="309">
          <cell r="A309">
            <v>307</v>
          </cell>
          <cell r="B309" t="str">
            <v>2021-22 MYEFO</v>
          </cell>
          <cell r="C309" t="str">
            <v>Introduce a flag fall (call out) fee for General Practitioners to vaccinate residents and staff in aged care and disability accommodation</v>
          </cell>
          <cell r="D309">
            <v>106522</v>
          </cell>
          <cell r="E309">
            <v>106133</v>
          </cell>
          <cell r="F309" t="str">
            <v>Introduce a flag fall (call out) fee for General Practitioners to vaccinate residents and staff in aged care and disability accommodation</v>
          </cell>
          <cell r="G309" t="str">
            <v>COVID-19 Response Package — COVID-19 Vaccine Program</v>
          </cell>
        </row>
        <row r="310">
          <cell r="A310">
            <v>308</v>
          </cell>
          <cell r="B310" t="str">
            <v>2022-23 Budget</v>
          </cell>
          <cell r="C310" t="str">
            <v xml:space="preserve">National Strategies for Blood Borne Viruses (BBV) and Sexually Transmissible Infections (STI) </v>
          </cell>
          <cell r="D310">
            <v>0</v>
          </cell>
          <cell r="E310">
            <v>0</v>
          </cell>
          <cell r="F310" t="str">
            <v xml:space="preserve">National Strategies for Blood Borne Viruses (BBV) and Sexually Transmissible Infections (STI) </v>
          </cell>
          <cell r="G310" t="e">
            <v>#N/A</v>
          </cell>
        </row>
        <row r="311">
          <cell r="A311">
            <v>309</v>
          </cell>
          <cell r="B311" t="str">
            <v>2021-22 MYEFO</v>
          </cell>
          <cell r="C311" t="str">
            <v>Home Affairs - Reform of Settlement Strategies and Services Package  - Community Sponsorship Program</v>
          </cell>
          <cell r="D311">
            <v>106500</v>
          </cell>
          <cell r="E311">
            <v>106043</v>
          </cell>
          <cell r="F311" t="str">
            <v>Home Affairs - Reform of Settlement Strategies and Services Package  - Community Sponsorship Program</v>
          </cell>
          <cell r="G311" t="str">
            <v>Reform of Settlement Strategies and Services</v>
          </cell>
        </row>
        <row r="312">
          <cell r="A312">
            <v>310</v>
          </cell>
          <cell r="B312" t="str">
            <v>2022-23 Budget</v>
          </cell>
          <cell r="C312" t="str">
            <v>Strategy Implementation Activities</v>
          </cell>
          <cell r="D312">
            <v>0</v>
          </cell>
          <cell r="E312">
            <v>0</v>
          </cell>
          <cell r="F312" t="str">
            <v>Strategy Implementation Activities</v>
          </cell>
          <cell r="G312" t="e">
            <v>#N/A</v>
          </cell>
        </row>
        <row r="313">
          <cell r="A313">
            <v>311</v>
          </cell>
          <cell r="B313" t="str">
            <v>2021-22 MYEFO</v>
          </cell>
          <cell r="C313" t="str">
            <v>Removal of Bulk Billing incentives for Public Pathology and Diagnostic Imaging Providers</v>
          </cell>
          <cell r="D313">
            <v>0</v>
          </cell>
          <cell r="E313">
            <v>0</v>
          </cell>
          <cell r="F313" t="str">
            <v>Removal of Bulk Billing incentives for Public Pathology and Diagnostic Imaging Providers</v>
          </cell>
          <cell r="G313" t="e">
            <v>#N/A</v>
          </cell>
        </row>
        <row r="314">
          <cell r="A314">
            <v>312</v>
          </cell>
          <cell r="B314" t="str">
            <v>2021-22 MYEFO</v>
          </cell>
          <cell r="C314" t="str">
            <v>Reduction of Medicare Benefits Schedule Fees for Pathology and Diagnostic Imaging Items Performed by Public Providers</v>
          </cell>
          <cell r="D314">
            <v>0</v>
          </cell>
          <cell r="E314">
            <v>0</v>
          </cell>
          <cell r="F314" t="str">
            <v>Reduction of Medicare Benefits Schedule Fees for Pathology and Diagnostic Imaging Items Performed by Public Providers</v>
          </cell>
          <cell r="G314" t="e">
            <v>#N/A</v>
          </cell>
        </row>
        <row r="315">
          <cell r="A315">
            <v>313</v>
          </cell>
          <cell r="B315" t="str">
            <v>2021-22 MYEFO</v>
          </cell>
          <cell r="C315" t="str">
            <v>Tobacco Reform</v>
          </cell>
          <cell r="D315">
            <v>0</v>
          </cell>
          <cell r="E315">
            <v>0</v>
          </cell>
          <cell r="F315" t="str">
            <v>Tobacco Reform</v>
          </cell>
          <cell r="G315" t="e">
            <v>#N/A</v>
          </cell>
        </row>
        <row r="316">
          <cell r="A316">
            <v>314</v>
          </cell>
          <cell r="B316" t="str">
            <v>2021-22 MYEFO</v>
          </cell>
          <cell r="C316" t="str">
            <v>Purchase Sotrovimab for the treatment of mild-to-moderate COVID-19 (1st Purchase)</v>
          </cell>
          <cell r="D316">
            <v>106515</v>
          </cell>
          <cell r="E316">
            <v>105957</v>
          </cell>
          <cell r="F316" t="str">
            <v>Purchase Sotrovimab for the treatment of mild-to-moderate COVID-19 (1st Purchase)</v>
          </cell>
          <cell r="G316" t="str">
            <v>COVID-19 Response Package — vaccines and treatments purchases</v>
          </cell>
        </row>
        <row r="317">
          <cell r="A317">
            <v>315</v>
          </cell>
          <cell r="B317" t="str">
            <v>2021-22 MYEFO</v>
          </cell>
          <cell r="C317" t="str">
            <v>Medical Research Future Fund (MRFF) – 10-year Plan Update (includes Sustainability)</v>
          </cell>
          <cell r="D317">
            <v>106560</v>
          </cell>
          <cell r="E317">
            <v>106560</v>
          </cell>
          <cell r="F317" t="str">
            <v>Medical Research Future Fund (MRFF) – 10-year Plan Update (includes Sustainability)</v>
          </cell>
          <cell r="G317" t="str">
            <v>Medical Research Future Fund – 10-Year Plan Update (DTBNYA)</v>
          </cell>
        </row>
        <row r="318">
          <cell r="A318">
            <v>316</v>
          </cell>
          <cell r="B318" t="str">
            <v>2021-22 MYEFO</v>
          </cell>
          <cell r="C318" t="str">
            <v>Whole of Government Offsets - PM Letter Completed</v>
          </cell>
          <cell r="D318">
            <v>0</v>
          </cell>
          <cell r="E318">
            <v>0</v>
          </cell>
          <cell r="F318" t="str">
            <v>Whole of Government Offsets - PM Letter Completed</v>
          </cell>
          <cell r="G318" t="e">
            <v>#N/A</v>
          </cell>
        </row>
        <row r="319">
          <cell r="A319">
            <v>317</v>
          </cell>
          <cell r="B319" t="str">
            <v>2021-22 MYEFO</v>
          </cell>
          <cell r="C319" t="str">
            <v>21. Minimum duration for Level B GP and OMP consultations (Save)</v>
          </cell>
          <cell r="D319">
            <v>0</v>
          </cell>
          <cell r="E319">
            <v>0</v>
          </cell>
          <cell r="F319" t="str">
            <v>21. Minimum duration for Level B GP and OMP consultations (Save)</v>
          </cell>
          <cell r="G319" t="e">
            <v>#N/A</v>
          </cell>
        </row>
        <row r="320">
          <cell r="A320">
            <v>318</v>
          </cell>
          <cell r="B320" t="str">
            <v>2021-22 MYEFO</v>
          </cell>
          <cell r="C320" t="str">
            <v>Apply Extended Medicare Safety Net (EMSN) caps to all out-of-hospital MBS services</v>
          </cell>
          <cell r="D320">
            <v>0</v>
          </cell>
          <cell r="E320">
            <v>0</v>
          </cell>
          <cell r="F320" t="str">
            <v>Apply Extended Medicare Safety Net (EMSN) caps to all out-of-hospital MBS services</v>
          </cell>
          <cell r="G320" t="e">
            <v>#N/A</v>
          </cell>
        </row>
        <row r="321">
          <cell r="A321">
            <v>320</v>
          </cell>
          <cell r="B321" t="str">
            <v>2021-22 MYEFO</v>
          </cell>
          <cell r="C321" t="str">
            <v>Additional Pfizer Vaccine Purchase</v>
          </cell>
          <cell r="D321">
            <v>106515</v>
          </cell>
          <cell r="E321">
            <v>105955</v>
          </cell>
          <cell r="F321" t="str">
            <v>Additional Pfizer Vaccine Purchase</v>
          </cell>
          <cell r="G321" t="str">
            <v>COVID-19 Response Package — vaccines and treatments purchases</v>
          </cell>
        </row>
        <row r="322">
          <cell r="A322">
            <v>321</v>
          </cell>
          <cell r="B322" t="str">
            <v>2021-22 MYEFO</v>
          </cell>
          <cell r="C322" t="str">
            <v>2. Residential Aged Care Services and Sustainability - Additional Funding to Deliver Quality Care and Achieve a Stronger and Viable Sector (BIF)</v>
          </cell>
          <cell r="D322">
            <v>106523</v>
          </cell>
          <cell r="E322">
            <v>106153</v>
          </cell>
          <cell r="F322" t="str">
            <v>2. Residential Aged Care Services and Sustainability - Additional Funding to Deliver Quality Care and Achieve a Stronger and Viable Sector (BIF)</v>
          </cell>
          <cell r="G322" t="str">
            <v>Ageing and Aged Care</v>
          </cell>
        </row>
        <row r="323">
          <cell r="A323">
            <v>322</v>
          </cell>
          <cell r="B323" t="str">
            <v>2021-22 MYEFO</v>
          </cell>
          <cell r="C323" t="str">
            <v>Extension for Lives Lived Well (LLW) service in Caboolture</v>
          </cell>
          <cell r="D323">
            <v>106525</v>
          </cell>
          <cell r="E323">
            <v>106161</v>
          </cell>
          <cell r="F323" t="str">
            <v>Extension for Lives Lived Well (LLW) service in Caboolture</v>
          </cell>
          <cell r="G323" t="str">
            <v>Preventive Health</v>
          </cell>
        </row>
        <row r="324">
          <cell r="A324">
            <v>323</v>
          </cell>
          <cell r="B324" t="str">
            <v>2022-23 Budget</v>
          </cell>
          <cell r="C324" t="str">
            <v>PHC Reform - Primary Health Care 10 Year Plan - Second Pass (Report)</v>
          </cell>
          <cell r="D324">
            <v>0</v>
          </cell>
          <cell r="E324">
            <v>0</v>
          </cell>
          <cell r="F324" t="str">
            <v>PHC Reform - Primary Health Care 10 Year Plan - Second Pass (Report)</v>
          </cell>
          <cell r="G324" t="e">
            <v>#N/A</v>
          </cell>
        </row>
        <row r="325">
          <cell r="A325">
            <v>324</v>
          </cell>
          <cell r="B325" t="str">
            <v>2021-22 MYEFO</v>
          </cell>
          <cell r="C325" t="str">
            <v>3. Wound Consumables Scheme</v>
          </cell>
          <cell r="D325">
            <v>106531</v>
          </cell>
          <cell r="E325">
            <v>106468</v>
          </cell>
          <cell r="F325" t="str">
            <v>3. Wound Consumables Scheme</v>
          </cell>
          <cell r="G325" t="str">
            <v>Guaranteeing Medicare — strengthening primary care</v>
          </cell>
        </row>
        <row r="326">
          <cell r="A326">
            <v>325</v>
          </cell>
          <cell r="B326" t="str">
            <v>2022-23 Budget</v>
          </cell>
          <cell r="C326" t="str">
            <v>Adding Telehealth to the Standardised Whole Patient Equivalent (SWPE) Calculation for PIP</v>
          </cell>
          <cell r="D326">
            <v>0</v>
          </cell>
          <cell r="E326">
            <v>0</v>
          </cell>
          <cell r="F326" t="str">
            <v>Adding Telehealth to the Standardised Whole Patient Equivalent (SWPE) Calculation for PIP</v>
          </cell>
          <cell r="G326" t="e">
            <v>#N/A</v>
          </cell>
        </row>
        <row r="327">
          <cell r="A327">
            <v>326</v>
          </cell>
          <cell r="B327" t="str">
            <v>2022-23 Budget</v>
          </cell>
          <cell r="C327" t="str">
            <v>Women's Health Package</v>
          </cell>
          <cell r="D327">
            <v>0</v>
          </cell>
          <cell r="E327">
            <v>0</v>
          </cell>
          <cell r="F327" t="str">
            <v>Women's Health Package</v>
          </cell>
          <cell r="G327" t="e">
            <v>#N/A</v>
          </cell>
        </row>
        <row r="328">
          <cell r="A328">
            <v>327</v>
          </cell>
          <cell r="B328" t="str">
            <v>2022-23 Budget</v>
          </cell>
          <cell r="C328" t="str">
            <v>Supporting Access to Fertility Treatment</v>
          </cell>
          <cell r="D328">
            <v>0</v>
          </cell>
          <cell r="E328">
            <v>0</v>
          </cell>
          <cell r="F328" t="str">
            <v>Supporting Access to Fertility Treatment</v>
          </cell>
          <cell r="G328" t="e">
            <v>#N/A</v>
          </cell>
        </row>
        <row r="329">
          <cell r="A329">
            <v>328</v>
          </cell>
          <cell r="B329" t="str">
            <v>2021-22 MYEFO</v>
          </cell>
          <cell r="C329" t="str">
            <v xml:space="preserve">Improving Access to Medicines - Patient Access to Priority Medicines Scheme </v>
          </cell>
          <cell r="D329">
            <v>0</v>
          </cell>
          <cell r="E329">
            <v>0</v>
          </cell>
          <cell r="F329" t="str">
            <v xml:space="preserve">Improving Access to Medicines - Patient Access to Priority Medicines Scheme </v>
          </cell>
          <cell r="G329" t="e">
            <v>#N/A</v>
          </cell>
        </row>
        <row r="330">
          <cell r="A330">
            <v>329</v>
          </cell>
          <cell r="B330" t="str">
            <v>2022-23 Budget</v>
          </cell>
          <cell r="C330" t="str">
            <v>Communications Campaign for Culturally and Linguistically Diverse (CALD) Communities - Prevention and Management of Chronic Conditions</v>
          </cell>
          <cell r="D330">
            <v>0</v>
          </cell>
          <cell r="E330">
            <v>0</v>
          </cell>
          <cell r="F330" t="str">
            <v>Communications Campaign for Culturally and Linguistically Diverse (CALD) Communities - Prevention and Management of Chronic Conditions</v>
          </cell>
          <cell r="G330" t="e">
            <v>#N/A</v>
          </cell>
        </row>
        <row r="331">
          <cell r="A331">
            <v>330</v>
          </cell>
          <cell r="B331" t="str">
            <v>2022-23 Budget</v>
          </cell>
          <cell r="C331" t="str">
            <v>Australian Cancer Plan - Early Implementation</v>
          </cell>
          <cell r="D331">
            <v>0</v>
          </cell>
          <cell r="E331">
            <v>0</v>
          </cell>
          <cell r="F331" t="str">
            <v>Australian Cancer Plan - Early Implementation</v>
          </cell>
          <cell r="G331" t="e">
            <v>#N/A</v>
          </cell>
        </row>
        <row r="332">
          <cell r="A332">
            <v>331</v>
          </cell>
          <cell r="B332" t="str">
            <v>2022-23 Budget</v>
          </cell>
          <cell r="C332" t="str">
            <v>Improved Emergency Assistance - Guaranteeing Rescue Services and Emergency Aeromedical Services through Careflight</v>
          </cell>
          <cell r="D332">
            <v>0</v>
          </cell>
          <cell r="E332">
            <v>0</v>
          </cell>
          <cell r="F332" t="str">
            <v>Improved Emergency Assistance - Guaranteeing Rescue Services and Emergency Aeromedical Services through Careflight</v>
          </cell>
          <cell r="G332" t="e">
            <v>#N/A</v>
          </cell>
        </row>
        <row r="333">
          <cell r="A333">
            <v>332</v>
          </cell>
          <cell r="B333" t="str">
            <v>2022-23 Budget</v>
          </cell>
          <cell r="C333" t="str">
            <v>National Plan for Public Elective Surgery Recovery</v>
          </cell>
          <cell r="D333">
            <v>0</v>
          </cell>
          <cell r="E333">
            <v>0</v>
          </cell>
          <cell r="F333" t="str">
            <v>National Plan for Public Elective Surgery Recovery</v>
          </cell>
          <cell r="G333" t="e">
            <v>#N/A</v>
          </cell>
        </row>
        <row r="334">
          <cell r="A334">
            <v>333</v>
          </cell>
          <cell r="B334" t="str">
            <v>2021-22 MYEFO</v>
          </cell>
          <cell r="C334" t="str">
            <v>Education - Tree Change for Metropolitan GPs</v>
          </cell>
          <cell r="D334">
            <v>0</v>
          </cell>
          <cell r="E334">
            <v>0</v>
          </cell>
          <cell r="F334" t="str">
            <v>Education - Tree Change for Metropolitan GPs</v>
          </cell>
          <cell r="G334" t="e">
            <v>#N/A</v>
          </cell>
        </row>
        <row r="335">
          <cell r="A335">
            <v>334</v>
          </cell>
          <cell r="B335" t="str">
            <v>2021-22 MYEFO</v>
          </cell>
          <cell r="C335" t="str">
            <v>4. Residential Aged Care Quality and Safety - Dental Care for Seniors in Residential Aged Care</v>
          </cell>
          <cell r="D335">
            <v>0</v>
          </cell>
          <cell r="E335">
            <v>0</v>
          </cell>
          <cell r="F335" t="str">
            <v>4. Residential Aged Care Quality and Safety - Dental Care for Seniors in Residential Aged Care</v>
          </cell>
          <cell r="G335" t="e">
            <v>#N/A</v>
          </cell>
        </row>
        <row r="336">
          <cell r="A336">
            <v>335</v>
          </cell>
          <cell r="B336" t="str">
            <v>2021-22 MYEFO</v>
          </cell>
          <cell r="C336" t="str">
            <v>PHC Reform - Allied Health - Evidence and Research for future Workforce Strategy</v>
          </cell>
          <cell r="D336">
            <v>0</v>
          </cell>
          <cell r="E336">
            <v>0</v>
          </cell>
          <cell r="F336" t="str">
            <v>PHC Reform - Allied Health - Evidence and Research for future Workforce Strategy</v>
          </cell>
          <cell r="G336" t="e">
            <v>#N/A</v>
          </cell>
        </row>
        <row r="337">
          <cell r="A337">
            <v>336</v>
          </cell>
          <cell r="B337" t="str">
            <v>2022-23 MYEFO</v>
          </cell>
          <cell r="C337" t="str">
            <v>Increase the rates of the Medicare Levy Surcharge</v>
          </cell>
          <cell r="D337">
            <v>0</v>
          </cell>
          <cell r="E337">
            <v>0</v>
          </cell>
          <cell r="F337" t="str">
            <v>Increase the rates of the Medicare Levy Surcharge</v>
          </cell>
          <cell r="G337" t="e">
            <v>#N/A</v>
          </cell>
        </row>
        <row r="338">
          <cell r="A338">
            <v>337</v>
          </cell>
          <cell r="B338" t="str">
            <v>2022-23 MYEFO</v>
          </cell>
          <cell r="C338" t="str">
            <v>Rescind the Extended Medicare Safety Net, with potential partial redirection of expenditure to support individuals with high out-of-pocket costs via other mechanisms.</v>
          </cell>
          <cell r="D338">
            <v>0</v>
          </cell>
          <cell r="E338">
            <v>0</v>
          </cell>
          <cell r="F338" t="str">
            <v>Rescind the Extended Medicare Safety Net, with potential partial redirection of expenditure to support individuals with high out-of-pocket costs via other mechanisms.</v>
          </cell>
          <cell r="G338" t="e">
            <v>#N/A</v>
          </cell>
        </row>
        <row r="339">
          <cell r="A339">
            <v>338</v>
          </cell>
          <cell r="B339" t="str">
            <v>2022-23 MYEFO</v>
          </cell>
          <cell r="C339" t="str">
            <v xml:space="preserve">Apply Extended Medicare Safety Net (EMSN) caps to all out-of-hospital MBS services.   </v>
          </cell>
          <cell r="D339">
            <v>0</v>
          </cell>
          <cell r="E339">
            <v>0</v>
          </cell>
          <cell r="F339" t="str">
            <v xml:space="preserve">Apply Extended Medicare Safety Net (EMSN) caps to all out-of-hospital MBS services.   </v>
          </cell>
          <cell r="G339" t="e">
            <v>#N/A</v>
          </cell>
        </row>
        <row r="340">
          <cell r="A340">
            <v>339</v>
          </cell>
          <cell r="B340" t="str">
            <v>2021-22 MYEFO</v>
          </cell>
          <cell r="C340" t="str">
            <v>23. Reduction of Medicare Benefits Schedule Fees for Pathology and Diagnostic Imaging Items Performed by Public Providers (Save)</v>
          </cell>
          <cell r="D340">
            <v>0</v>
          </cell>
          <cell r="E340">
            <v>0</v>
          </cell>
          <cell r="F340" t="str">
            <v>23. Reduction of Medicare Benefits Schedule Fees for Pathology and Diagnostic Imaging Items Performed by Public Providers (Save)</v>
          </cell>
          <cell r="G340" t="e">
            <v>#N/A</v>
          </cell>
        </row>
        <row r="341">
          <cell r="A341">
            <v>340</v>
          </cell>
          <cell r="B341" t="str">
            <v>2021-22 MYEFO</v>
          </cell>
          <cell r="C341" t="str">
            <v>Removal of Bulk Billing incentives for Public Pathology and Diagnostic Imaging Providers (Save)</v>
          </cell>
          <cell r="D341">
            <v>0</v>
          </cell>
          <cell r="E341">
            <v>0</v>
          </cell>
          <cell r="F341" t="str">
            <v>Removal of Bulk Billing incentives for Public Pathology and Diagnostic Imaging Providers (Save)</v>
          </cell>
          <cell r="G341" t="e">
            <v>#N/A</v>
          </cell>
        </row>
        <row r="342">
          <cell r="A342">
            <v>341</v>
          </cell>
          <cell r="B342" t="str">
            <v>2021-22 MYEFO</v>
          </cell>
          <cell r="C342" t="str">
            <v>MBS Reduce inappropriate claiming</v>
          </cell>
          <cell r="D342">
            <v>0</v>
          </cell>
          <cell r="E342">
            <v>0</v>
          </cell>
          <cell r="F342" t="str">
            <v>MBS Reduce inappropriate claiming</v>
          </cell>
          <cell r="G342" t="e">
            <v>#N/A</v>
          </cell>
        </row>
        <row r="343">
          <cell r="A343">
            <v>342</v>
          </cell>
          <cell r="B343" t="str">
            <v>2024-25 Budget</v>
          </cell>
          <cell r="C343" t="str">
            <v>New Strategic Agreements with the Medicines Industry - Performance of Medicines Supply Security Guarantee Activities</v>
          </cell>
          <cell r="D343">
            <v>0</v>
          </cell>
          <cell r="E343">
            <v>0</v>
          </cell>
          <cell r="F343" t="str">
            <v>New Strategic Agreements with the Medicines Industry - Performance of Medicines Supply Security Guarantee Activities</v>
          </cell>
          <cell r="G343" t="e">
            <v>#N/A</v>
          </cell>
        </row>
        <row r="344">
          <cell r="A344">
            <v>343</v>
          </cell>
          <cell r="B344" t="str">
            <v>2022-23 MYEFO</v>
          </cell>
          <cell r="C344" t="str">
            <v>New Strategic Agreements with the Medicines Industry - PBS Activity Cost Recovery Arrangements</v>
          </cell>
          <cell r="D344">
            <v>0</v>
          </cell>
          <cell r="E344">
            <v>0</v>
          </cell>
          <cell r="F344" t="str">
            <v>New Strategic Agreements with the Medicines Industry - PBS Activity Cost Recovery Arrangements</v>
          </cell>
          <cell r="G344" t="e">
            <v>#N/A</v>
          </cell>
        </row>
        <row r="345">
          <cell r="A345">
            <v>344</v>
          </cell>
          <cell r="B345" t="str">
            <v>2022-23 MYEFO</v>
          </cell>
          <cell r="C345" t="str">
            <v>New Strategic Agreements with the Medicines Industry - Options for Implementation of Enhanced Consumer Engagement</v>
          </cell>
          <cell r="D345">
            <v>0</v>
          </cell>
          <cell r="E345">
            <v>0</v>
          </cell>
          <cell r="F345" t="str">
            <v>New Strategic Agreements with the Medicines Industry - Options for Implementation of Enhanced Consumer Engagement</v>
          </cell>
          <cell r="G345" t="e">
            <v>#N/A</v>
          </cell>
        </row>
        <row r="346">
          <cell r="A346">
            <v>345</v>
          </cell>
          <cell r="B346" t="str">
            <v>2024-25 Budget</v>
          </cell>
          <cell r="C346" t="str">
            <v>New Strategic Agreements with the Medicines Industry - Options for Implementation of the Health Technology Assessment Policy and Methods Review</v>
          </cell>
          <cell r="D346">
            <v>0</v>
          </cell>
          <cell r="E346">
            <v>0</v>
          </cell>
          <cell r="F346" t="str">
            <v>New Strategic Agreements with the Medicines Industry - Options for Implementation of the Health Technology Assessment Policy and Methods Review</v>
          </cell>
          <cell r="G346" t="e">
            <v>#N/A</v>
          </cell>
        </row>
        <row r="347">
          <cell r="A347">
            <v>346</v>
          </cell>
          <cell r="B347" t="str">
            <v>2022-23 Budget</v>
          </cell>
          <cell r="C347" t="str">
            <v>New Strategic Agreements with the Medicines Industry - Pharmaceutical Benefits Advisory Committee - Recommendations on changes to the base case discount rate in its Guidelines</v>
          </cell>
          <cell r="D347">
            <v>0</v>
          </cell>
          <cell r="E347">
            <v>0</v>
          </cell>
          <cell r="F347" t="str">
            <v>New Strategic Agreements with the Medicines Industry - Pharmaceutical Benefits Advisory Committee - Recommendations on changes to the base case discount rate in its Guidelines</v>
          </cell>
          <cell r="G347" t="e">
            <v>#N/A</v>
          </cell>
        </row>
        <row r="348">
          <cell r="A348">
            <v>347</v>
          </cell>
          <cell r="B348" t="str">
            <v>2024-25 MYEFO</v>
          </cell>
          <cell r="C348" t="str">
            <v>New Strategic Agreements with the Medicines Industry - Options for conditional funding arrangements to complement the priority and provisional pathways for market approval of new medicines by the Therapeutic Good Administration</v>
          </cell>
          <cell r="D348">
            <v>0</v>
          </cell>
          <cell r="E348">
            <v>0</v>
          </cell>
          <cell r="F348" t="str">
            <v>New Strategic Agreements with the Medicines Industry - Options for conditional funding arrangements to complement the priority and provisional pathways for market approval of new medicines by the Therapeutic Good Administration</v>
          </cell>
          <cell r="G348" t="e">
            <v>#N/A</v>
          </cell>
        </row>
        <row r="349">
          <cell r="A349">
            <v>348</v>
          </cell>
          <cell r="B349" t="str">
            <v>2023-24 MYEFO</v>
          </cell>
          <cell r="C349" t="str">
            <v>New Strategic Agreements with the Medicines Industry - Options to reduce the timeframe for a post market review to 12 months from recommendation of the commencement of the review to completion</v>
          </cell>
          <cell r="D349">
            <v>0</v>
          </cell>
          <cell r="E349">
            <v>0</v>
          </cell>
          <cell r="F349" t="str">
            <v>New Strategic Agreements with the Medicines Industry - Options to reduce the timeframe for a post market review to 12 months from recommendation of the commencement of the review to completion</v>
          </cell>
          <cell r="G349" t="e">
            <v>#N/A</v>
          </cell>
        </row>
        <row r="350">
          <cell r="A350">
            <v>349</v>
          </cell>
          <cell r="B350" t="str">
            <v>2021-22 MYEFO</v>
          </cell>
          <cell r="C350" t="str">
            <v>Medicare Benefits Schedule - Expansion of Specialist Telehealth Services (Inpatient)</v>
          </cell>
          <cell r="D350">
            <v>106521</v>
          </cell>
          <cell r="E350">
            <v>105967</v>
          </cell>
          <cell r="F350" t="str">
            <v>Medicare Benefits Schedule - Expansion of Specialist Telehealth Services (Inpatient)</v>
          </cell>
          <cell r="G350" t="str">
            <v>COVID-19 Response Package — guaranteeing Medicare and access to medicines</v>
          </cell>
        </row>
        <row r="351">
          <cell r="A351">
            <v>350</v>
          </cell>
          <cell r="B351" t="str">
            <v>2021-22 MYEFO</v>
          </cell>
          <cell r="C351" t="str">
            <v>Rapid Antigen Testing - Expansion of Trial</v>
          </cell>
          <cell r="D351">
            <v>106524</v>
          </cell>
          <cell r="E351">
            <v>106039</v>
          </cell>
          <cell r="F351" t="str">
            <v>Rapid Antigen Testing - Expansion of Trial</v>
          </cell>
          <cell r="G351" t="str">
            <v>COVID-19 Response Package — ageing and aged care</v>
          </cell>
        </row>
        <row r="352">
          <cell r="A352">
            <v>351</v>
          </cell>
          <cell r="B352" t="str">
            <v>2021-22 MYEFO</v>
          </cell>
          <cell r="C352" t="str">
            <v>Vaccine Rollout - Additional Costs</v>
          </cell>
          <cell r="D352">
            <v>0</v>
          </cell>
          <cell r="E352">
            <v>0</v>
          </cell>
          <cell r="F352" t="str">
            <v>Vaccine Rollout - Additional Costs</v>
          </cell>
          <cell r="G352" t="e">
            <v>#N/A</v>
          </cell>
        </row>
        <row r="353">
          <cell r="A353">
            <v>352</v>
          </cell>
          <cell r="B353" t="str">
            <v>2021-22 MYEFO</v>
          </cell>
          <cell r="C353" t="str">
            <v>CR Reversal of Extension of Current SPR for PBS Medicines (5 yr impact to 2026-27)</v>
          </cell>
          <cell r="D353">
            <v>0</v>
          </cell>
          <cell r="E353">
            <v>0</v>
          </cell>
          <cell r="F353" t="str">
            <v>CR Reversal of Extension of Current SPR for PBS Medicines (5 yr impact to 2026-27)</v>
          </cell>
          <cell r="G353" t="e">
            <v>#N/A</v>
          </cell>
        </row>
        <row r="354">
          <cell r="A354">
            <v>353</v>
          </cell>
          <cell r="B354" t="str">
            <v>2021-22 MYEFO</v>
          </cell>
          <cell r="C354" t="str">
            <v>National Medical Stockpile</v>
          </cell>
          <cell r="D354">
            <v>0</v>
          </cell>
          <cell r="E354">
            <v>0</v>
          </cell>
          <cell r="F354" t="str">
            <v>National Medical Stockpile</v>
          </cell>
          <cell r="G354" t="e">
            <v>#N/A</v>
          </cell>
        </row>
        <row r="355">
          <cell r="A355">
            <v>354</v>
          </cell>
          <cell r="B355" t="str">
            <v>2021-22 MYEFO</v>
          </cell>
          <cell r="C355" t="str">
            <v>Medicare Benefits Schedule Fee for COVID-19 Pathology Items</v>
          </cell>
          <cell r="D355">
            <v>106521</v>
          </cell>
          <cell r="E355">
            <v>106329</v>
          </cell>
          <cell r="F355" t="str">
            <v>Medicare Benefits Schedule Fee for COVID-19 Pathology Items</v>
          </cell>
          <cell r="G355" t="str">
            <v>COVID-19 Response Package — guaranteeing Medicare and access to medicines</v>
          </cell>
        </row>
        <row r="356">
          <cell r="A356">
            <v>355</v>
          </cell>
          <cell r="B356" t="str">
            <v>2021-22 MYEFO</v>
          </cell>
          <cell r="C356" t="str">
            <v>Home Medicines Service</v>
          </cell>
          <cell r="D356">
            <v>106521</v>
          </cell>
          <cell r="E356">
            <v>106536</v>
          </cell>
          <cell r="F356" t="str">
            <v>Home Medicines Service</v>
          </cell>
          <cell r="G356" t="str">
            <v>COVID-19 Response Package — guaranteeing Medicare and access to medicines</v>
          </cell>
        </row>
        <row r="357">
          <cell r="A357">
            <v>356</v>
          </cell>
          <cell r="B357" t="str">
            <v>2021-22 MYEFO</v>
          </cell>
          <cell r="C357" t="str">
            <v>Health and Mental Health Crisis Support for NSW - Rapid Antigen Testing</v>
          </cell>
          <cell r="D357">
            <v>106524</v>
          </cell>
          <cell r="E357">
            <v>106026</v>
          </cell>
          <cell r="F357" t="str">
            <v>Health and Mental Health Crisis Support for NSW - Rapid Antigen Testing</v>
          </cell>
          <cell r="G357" t="str">
            <v>COVID-19 Response Package — ageing and aged care</v>
          </cell>
        </row>
        <row r="358">
          <cell r="A358">
            <v>357</v>
          </cell>
          <cell r="B358" t="str">
            <v>2021-22 MYEFO</v>
          </cell>
          <cell r="C358" t="str">
            <v>Whole of Government Offsets - NSW Mental Health Package</v>
          </cell>
          <cell r="D358">
            <v>0</v>
          </cell>
          <cell r="E358">
            <v>0</v>
          </cell>
          <cell r="F358" t="str">
            <v>Whole of Government Offsets - NSW Mental Health Package</v>
          </cell>
          <cell r="G358" t="e">
            <v>#N/A</v>
          </cell>
        </row>
        <row r="359">
          <cell r="A359">
            <v>358</v>
          </cell>
          <cell r="B359" t="str">
            <v>2021-22 MYEFO</v>
          </cell>
          <cell r="C359" t="str">
            <v>Additional Supply of Remdesivir for the National Medical Stockpile</v>
          </cell>
          <cell r="D359">
            <v>106515</v>
          </cell>
          <cell r="E359">
            <v>106246</v>
          </cell>
          <cell r="F359" t="str">
            <v>Additional Supply of Remdesivir for the National Medical Stockpile</v>
          </cell>
          <cell r="G359" t="str">
            <v>COVID-19 Response Package — vaccines and treatments purchases</v>
          </cell>
        </row>
        <row r="360">
          <cell r="A360">
            <v>359</v>
          </cell>
          <cell r="B360" t="str">
            <v>2021-22 MYEFO</v>
          </cell>
          <cell r="C360" t="str">
            <v>Purchase Sotrovimab for the treatment of mild-to-moderate COVID-19 (2nd Purchase)</v>
          </cell>
          <cell r="D360">
            <v>106515</v>
          </cell>
          <cell r="E360">
            <v>106248</v>
          </cell>
          <cell r="F360" t="str">
            <v>Purchase Sotrovimab for the treatment of mild-to-moderate COVID-19 (2nd Purchase)</v>
          </cell>
          <cell r="G360" t="str">
            <v>COVID-19 Response Package — vaccines and treatments purchases</v>
          </cell>
        </row>
        <row r="361">
          <cell r="A361">
            <v>360</v>
          </cell>
          <cell r="B361" t="str">
            <v>2021-22 MYEFO</v>
          </cell>
          <cell r="C361" t="str">
            <v>Development of COVID-19 Treatments and Advance Purchase Agreements</v>
          </cell>
          <cell r="D361">
            <v>0</v>
          </cell>
          <cell r="E361">
            <v>0</v>
          </cell>
          <cell r="F361" t="str">
            <v>Development of COVID-19 Treatments and Advance Purchase Agreements</v>
          </cell>
          <cell r="G361" t="e">
            <v>#N/A</v>
          </cell>
        </row>
        <row r="362">
          <cell r="A362">
            <v>361</v>
          </cell>
          <cell r="B362" t="str">
            <v>2021-22 MYEFO</v>
          </cell>
          <cell r="C362" t="str">
            <v>CSL/Seqirus mRNA Capability</v>
          </cell>
          <cell r="D362">
            <v>0</v>
          </cell>
          <cell r="E362">
            <v>0</v>
          </cell>
          <cell r="F362" t="str">
            <v>CSL/Seqirus mRNA Capability</v>
          </cell>
          <cell r="G362" t="e">
            <v>#N/A</v>
          </cell>
        </row>
        <row r="363">
          <cell r="A363">
            <v>362</v>
          </cell>
          <cell r="B363" t="str">
            <v>2021-22 MYEFO</v>
          </cell>
          <cell r="C363" t="str">
            <v>Implementation of the Vaccine Claims Scheme</v>
          </cell>
          <cell r="D363">
            <v>106515</v>
          </cell>
          <cell r="E363">
            <v>106687</v>
          </cell>
          <cell r="F363" t="str">
            <v>Implementation of the Vaccine Claims Scheme</v>
          </cell>
          <cell r="G363" t="str">
            <v>COVID-19 Response Package — vaccines and treatments purchases</v>
          </cell>
        </row>
        <row r="364">
          <cell r="A364">
            <v>362</v>
          </cell>
          <cell r="B364" t="str">
            <v>2021-22 MYEFO</v>
          </cell>
          <cell r="C364" t="str">
            <v>Implementation of the Vaccine Claims Scheme</v>
          </cell>
          <cell r="D364">
            <v>0</v>
          </cell>
          <cell r="E364">
            <v>0</v>
          </cell>
          <cell r="F364" t="str">
            <v>Implementation of the Vaccine Claims Scheme</v>
          </cell>
          <cell r="G364" t="e">
            <v>#N/A</v>
          </cell>
        </row>
        <row r="365">
          <cell r="A365">
            <v>363</v>
          </cell>
          <cell r="B365" t="str">
            <v>2022-23 Budget</v>
          </cell>
          <cell r="C365" t="str">
            <v>Education - Build on the Government's Investment in Rural Medical Training</v>
          </cell>
          <cell r="D365">
            <v>0</v>
          </cell>
          <cell r="E365">
            <v>0</v>
          </cell>
          <cell r="F365" t="str">
            <v>Education - Build on the Government's Investment in Rural Medical Training</v>
          </cell>
          <cell r="G365" t="e">
            <v>#N/A</v>
          </cell>
        </row>
        <row r="366">
          <cell r="A366">
            <v>364</v>
          </cell>
          <cell r="B366" t="str">
            <v>2021-22 MYEFO</v>
          </cell>
          <cell r="C366" t="str">
            <v>6. Supporting GP Training - with Portable Entitlements Scheme</v>
          </cell>
          <cell r="D366">
            <v>106527</v>
          </cell>
          <cell r="E366">
            <v>106462</v>
          </cell>
          <cell r="F366" t="str">
            <v>6. Supporting GP Training - with Portable Entitlements Scheme</v>
          </cell>
          <cell r="G366" t="str">
            <v>Medical Workforce</v>
          </cell>
        </row>
        <row r="367">
          <cell r="A367">
            <v>365</v>
          </cell>
          <cell r="B367" t="str">
            <v>2022-23 Budget</v>
          </cell>
          <cell r="C367" t="str">
            <v>Education - Increasing Specialist Training and Retaining New Fellows for Rural Australia</v>
          </cell>
          <cell r="D367">
            <v>0</v>
          </cell>
          <cell r="E367">
            <v>0</v>
          </cell>
          <cell r="F367" t="str">
            <v>Education - Increasing Specialist Training and Retaining New Fellows for Rural Australia</v>
          </cell>
          <cell r="G367" t="e">
            <v>#N/A</v>
          </cell>
        </row>
        <row r="368">
          <cell r="A368">
            <v>366</v>
          </cell>
          <cell r="B368" t="str">
            <v>2022-23 Budget</v>
          </cell>
          <cell r="C368" t="str">
            <v>Education - Rural Health Multidisciplinary Training Program - New University Departments of Rural Health and Regional Training Hubs</v>
          </cell>
          <cell r="D368">
            <v>0</v>
          </cell>
          <cell r="E368">
            <v>0</v>
          </cell>
          <cell r="F368" t="str">
            <v>Education - Rural Health Multidisciplinary Training Program - New University Departments of Rural Health and Regional Training Hubs</v>
          </cell>
          <cell r="G368" t="e">
            <v>#N/A</v>
          </cell>
        </row>
        <row r="369">
          <cell r="A369">
            <v>367</v>
          </cell>
          <cell r="B369" t="str">
            <v>2022-23 Budget</v>
          </cell>
          <cell r="C369" t="str">
            <v>6. Improving Access to Allied Health Services</v>
          </cell>
          <cell r="D369">
            <v>0</v>
          </cell>
          <cell r="E369">
            <v>0</v>
          </cell>
          <cell r="F369" t="str">
            <v>6. Improving Access to Allied Health Services</v>
          </cell>
          <cell r="G369" t="e">
            <v>#N/A</v>
          </cell>
        </row>
        <row r="370">
          <cell r="A370">
            <v>368</v>
          </cell>
          <cell r="B370" t="str">
            <v>2022-23 Budget</v>
          </cell>
          <cell r="C370" t="str">
            <v>11. PHC Reform - Intellectual Disability</v>
          </cell>
          <cell r="D370">
            <v>0</v>
          </cell>
          <cell r="E370">
            <v>0</v>
          </cell>
          <cell r="F370" t="str">
            <v>11. PHC Reform - Intellectual Disability</v>
          </cell>
          <cell r="G370" t="e">
            <v>#N/A</v>
          </cell>
        </row>
        <row r="371">
          <cell r="A371">
            <v>369</v>
          </cell>
          <cell r="B371" t="str">
            <v>2022-23 Budget</v>
          </cell>
          <cell r="C371" t="str">
            <v>Continuation of the Participant Follow-Up Function (PFUF) Service for the National Bowel Cancer Screening Program - Review</v>
          </cell>
          <cell r="D371">
            <v>0</v>
          </cell>
          <cell r="E371">
            <v>0</v>
          </cell>
          <cell r="F371" t="str">
            <v>Continuation of the Participant Follow-Up Function (PFUF) Service for the National Bowel Cancer Screening Program - Review</v>
          </cell>
          <cell r="G371" t="e">
            <v>#N/A</v>
          </cell>
        </row>
        <row r="372">
          <cell r="A372">
            <v>370</v>
          </cell>
          <cell r="B372" t="str">
            <v>2021-22 MYEFO</v>
          </cell>
          <cell r="C372" t="str">
            <v>4. Changes to the Run-Off Cover Scheme (ROCS) - Medical and Midwife Indemnity Legislation</v>
          </cell>
          <cell r="D372">
            <v>106527</v>
          </cell>
          <cell r="E372">
            <v>106393</v>
          </cell>
          <cell r="F372" t="str">
            <v>4. Changes to the Run-Off Cover Scheme (ROCS) - Medical and Midwife Indemnity Legislation</v>
          </cell>
          <cell r="G372" t="str">
            <v>Medical Workforce</v>
          </cell>
        </row>
        <row r="373">
          <cell r="A373">
            <v>371</v>
          </cell>
          <cell r="B373" t="str">
            <v>2021-22 MYEFO</v>
          </cell>
          <cell r="C373" t="str">
            <v>Visible Digital Seal (VDS) COVID-19 test results</v>
          </cell>
          <cell r="D373">
            <v>0</v>
          </cell>
          <cell r="E373">
            <v>0</v>
          </cell>
          <cell r="F373" t="str">
            <v>Visible Digital Seal (VDS) COVID-19 test results</v>
          </cell>
          <cell r="G373" t="e">
            <v>#N/A</v>
          </cell>
        </row>
        <row r="374">
          <cell r="A374">
            <v>372</v>
          </cell>
          <cell r="B374" t="str">
            <v>2022-23 Budget</v>
          </cell>
          <cell r="C374" t="str">
            <v>Visible Digital Seal (VDS) COVID-19</v>
          </cell>
          <cell r="D374">
            <v>0</v>
          </cell>
          <cell r="E374">
            <v>0</v>
          </cell>
          <cell r="F374" t="str">
            <v>Visible Digital Seal (VDS) COVID-19</v>
          </cell>
          <cell r="G374" t="e">
            <v>#N/A</v>
          </cell>
        </row>
        <row r="375">
          <cell r="A375">
            <v>373</v>
          </cell>
          <cell r="B375" t="str">
            <v>2021-22 MYEFO</v>
          </cell>
          <cell r="C375" t="str">
            <v>3. Workforce - Extension to Growing a Skilled and High Quality Workforce to care for Senior Australians</v>
          </cell>
          <cell r="D375">
            <v>106523</v>
          </cell>
          <cell r="E375">
            <v>106467</v>
          </cell>
          <cell r="F375" t="str">
            <v>3. Workforce - Extension to Growing a Skilled and High Quality Workforce to care for Senior Australians</v>
          </cell>
          <cell r="G375" t="str">
            <v>Ageing and Aged Care</v>
          </cell>
        </row>
        <row r="376">
          <cell r="A376">
            <v>374</v>
          </cell>
          <cell r="B376" t="str">
            <v>2021-22 MYEFO</v>
          </cell>
          <cell r="C376" t="str">
            <v>Mental Health Support to Afghan Refugees and Communities</v>
          </cell>
          <cell r="D376">
            <v>106501</v>
          </cell>
          <cell r="E376">
            <v>106051</v>
          </cell>
          <cell r="F376" t="str">
            <v>Mental Health Support to Afghan Refugees and Communities</v>
          </cell>
          <cell r="G376" t="str">
            <v>Settlement and Integration of New Arrivals from Afghanistan</v>
          </cell>
        </row>
        <row r="377">
          <cell r="A377">
            <v>375</v>
          </cell>
          <cell r="B377" t="str">
            <v>2021-22 MYEFO</v>
          </cell>
          <cell r="C377" t="str">
            <v>Funding for COVID-19 Treatment Expert Advisory Services</v>
          </cell>
          <cell r="D377">
            <v>106522</v>
          </cell>
          <cell r="E377">
            <v>106137</v>
          </cell>
          <cell r="F377" t="str">
            <v>Funding for COVID-19 Treatment Expert Advisory Services</v>
          </cell>
          <cell r="G377" t="str">
            <v>COVID-19 Response Package — COVID-19 Vaccine Program</v>
          </cell>
        </row>
        <row r="378">
          <cell r="A378">
            <v>376</v>
          </cell>
          <cell r="B378" t="str">
            <v>2021-22 MYEFO</v>
          </cell>
          <cell r="C378" t="str">
            <v>Design and Pilot a New Assessment Process for the Disability Employment Services (DES) Program</v>
          </cell>
          <cell r="D378">
            <v>0</v>
          </cell>
          <cell r="E378">
            <v>0</v>
          </cell>
          <cell r="F378" t="str">
            <v>Design and Pilot a New Assessment Process for the Disability Employment Services (DES) Program</v>
          </cell>
          <cell r="G378" t="e">
            <v>#N/A</v>
          </cell>
        </row>
        <row r="379">
          <cell r="A379">
            <v>377</v>
          </cell>
          <cell r="B379" t="str">
            <v>2022-23 Budget</v>
          </cell>
          <cell r="C379" t="str">
            <v>Tasmanian Plan for Public Elective Surgery Recovery</v>
          </cell>
          <cell r="D379">
            <v>0</v>
          </cell>
          <cell r="E379">
            <v>0</v>
          </cell>
          <cell r="F379" t="str">
            <v>Tasmanian Plan for Public Elective Surgery Recovery</v>
          </cell>
          <cell r="G379" t="e">
            <v>#N/A</v>
          </cell>
        </row>
        <row r="380">
          <cell r="A380">
            <v>378</v>
          </cell>
          <cell r="B380" t="str">
            <v>2022-23 Budget</v>
          </cell>
          <cell r="C380" t="str">
            <v xml:space="preserve">Supporting stigma reduction and help-seeking behaviour for young people experiencing mental ill-health   </v>
          </cell>
          <cell r="D380">
            <v>0</v>
          </cell>
          <cell r="E380">
            <v>0</v>
          </cell>
          <cell r="F380" t="str">
            <v xml:space="preserve">Supporting stigma reduction and help-seeking behaviour for young people experiencing mental ill-health   </v>
          </cell>
          <cell r="G380" t="e">
            <v>#N/A</v>
          </cell>
        </row>
        <row r="381">
          <cell r="A381">
            <v>379</v>
          </cell>
          <cell r="B381" t="str">
            <v>2021-22 MYEFO</v>
          </cell>
          <cell r="C381" t="str">
            <v>Pfizer Oral Protease Inhibitor</v>
          </cell>
          <cell r="D381">
            <v>106515</v>
          </cell>
          <cell r="E381">
            <v>106031</v>
          </cell>
          <cell r="F381" t="str">
            <v>Pfizer Oral Protease Inhibitor</v>
          </cell>
          <cell r="G381" t="str">
            <v>COVID-19 Response Package — vaccines and treatments purchases</v>
          </cell>
        </row>
        <row r="382">
          <cell r="A382">
            <v>380</v>
          </cell>
          <cell r="B382" t="e">
            <v>#REF!</v>
          </cell>
          <cell r="C382" t="str">
            <v>Whole of Government Offsets - 2021-22 MYEFO Additional NPPs</v>
          </cell>
          <cell r="D382">
            <v>0</v>
          </cell>
          <cell r="E382">
            <v>0</v>
          </cell>
          <cell r="F382" t="str">
            <v>Whole of Government Offsets - 2021-22 MYEFO Additional NPPs</v>
          </cell>
          <cell r="G382" t="e">
            <v>#N/A</v>
          </cell>
        </row>
        <row r="383">
          <cell r="A383">
            <v>381</v>
          </cell>
          <cell r="B383" t="str">
            <v>2021-22 MYEFO</v>
          </cell>
          <cell r="C383" t="str">
            <v>Whole of Government Offsets - Home Care Design Submission</v>
          </cell>
          <cell r="D383">
            <v>0</v>
          </cell>
          <cell r="E383">
            <v>0</v>
          </cell>
          <cell r="F383" t="str">
            <v>Whole of Government Offsets - Home Care Design Submission</v>
          </cell>
          <cell r="G383" t="e">
            <v>#N/A</v>
          </cell>
        </row>
        <row r="384">
          <cell r="A384">
            <v>382</v>
          </cell>
          <cell r="B384" t="str">
            <v>2021-22 MYEFO</v>
          </cell>
          <cell r="C384" t="str">
            <v>Purchase additional doses of the Moderna (Spikevax) COVID-19 vaccine</v>
          </cell>
          <cell r="D384">
            <v>106515</v>
          </cell>
          <cell r="E384">
            <v>106141</v>
          </cell>
          <cell r="F384" t="str">
            <v>Purchase additional doses of the Moderna (Spikevax) COVID-19 vaccine</v>
          </cell>
          <cell r="G384" t="str">
            <v>COVID-19 Response Package — vaccines and treatments purchases</v>
          </cell>
        </row>
        <row r="385">
          <cell r="A385">
            <v>383</v>
          </cell>
          <cell r="B385" t="str">
            <v>2021-22 MYEFO</v>
          </cell>
          <cell r="C385" t="str">
            <v>Purchase Sotrovimab for the treatment of mild-to-moderate COVID-19 (3rd tranche)</v>
          </cell>
          <cell r="D385">
            <v>106515</v>
          </cell>
          <cell r="E385">
            <v>105956</v>
          </cell>
          <cell r="F385" t="str">
            <v>Purchase Sotrovimab for the treatment of mild-to-moderate COVID-19 (3rd tranche)</v>
          </cell>
          <cell r="G385" t="str">
            <v>COVID-19 Response Package — vaccines and treatments purchases</v>
          </cell>
        </row>
        <row r="386">
          <cell r="A386">
            <v>384</v>
          </cell>
          <cell r="B386" t="str">
            <v>2021-22 MYEFO</v>
          </cell>
          <cell r="C386" t="str">
            <v>Lifeline Crisis Text Service</v>
          </cell>
          <cell r="D386">
            <v>106519</v>
          </cell>
          <cell r="E386">
            <v>106021</v>
          </cell>
          <cell r="F386" t="str">
            <v>Lifeline Crisis Text Service</v>
          </cell>
          <cell r="G386" t="str">
            <v>COVID-19 Response Package — prioritising mental health</v>
          </cell>
        </row>
        <row r="387">
          <cell r="A387">
            <v>385</v>
          </cell>
          <cell r="B387" t="str">
            <v>2021-22 MYEFO</v>
          </cell>
          <cell r="C387" t="str">
            <v>Additional funding for the Australian Health Practitioner Regulation Agency (Ahpra)</v>
          </cell>
          <cell r="D387">
            <v>0</v>
          </cell>
          <cell r="E387">
            <v>0</v>
          </cell>
          <cell r="F387" t="str">
            <v>Additional funding for the Australian Health Practitioner Regulation Agency (Ahpra)</v>
          </cell>
          <cell r="G387" t="e">
            <v>#N/A</v>
          </cell>
        </row>
        <row r="388">
          <cell r="A388">
            <v>386</v>
          </cell>
          <cell r="B388" t="str">
            <v>2021-22 MYEFO</v>
          </cell>
          <cell r="C388" t="str">
            <v>International Health Practitioner Uplift</v>
          </cell>
          <cell r="D388">
            <v>0</v>
          </cell>
          <cell r="E388">
            <v>0</v>
          </cell>
          <cell r="F388" t="str">
            <v>International Health Practitioner Uplift</v>
          </cell>
          <cell r="G388" t="e">
            <v>#N/A</v>
          </cell>
        </row>
        <row r="389">
          <cell r="A389">
            <v>387</v>
          </cell>
          <cell r="B389" t="str">
            <v>2021-22 MYEFO</v>
          </cell>
          <cell r="C389" t="str">
            <v>Whole of Government Offsets - COVID-19 Purchase Agreements: Vaccines</v>
          </cell>
          <cell r="D389">
            <v>0</v>
          </cell>
          <cell r="E389">
            <v>0</v>
          </cell>
          <cell r="F389" t="str">
            <v>Whole of Government Offsets - COVID-19 Purchase Agreements: Vaccines</v>
          </cell>
          <cell r="G389" t="e">
            <v>#N/A</v>
          </cell>
        </row>
        <row r="390">
          <cell r="A390">
            <v>388</v>
          </cell>
          <cell r="B390" t="str">
            <v>2022-23 MYEFO</v>
          </cell>
          <cell r="C390" t="str">
            <v>1. Home care – Disability Support for Older Australians (DSOA) Program</v>
          </cell>
          <cell r="D390">
            <v>0</v>
          </cell>
          <cell r="E390">
            <v>0</v>
          </cell>
          <cell r="F390" t="str">
            <v>1. Home care – Disability Support for Older Australians (DSOA) Program</v>
          </cell>
          <cell r="G390" t="e">
            <v>#N/A</v>
          </cell>
        </row>
        <row r="391">
          <cell r="A391">
            <v>389</v>
          </cell>
          <cell r="B391" t="str">
            <v>2021-22 MYEFO</v>
          </cell>
          <cell r="C391" t="str">
            <v>Food Standards Australia New Zealand (FSANZ) Act Review</v>
          </cell>
          <cell r="D391">
            <v>0</v>
          </cell>
          <cell r="E391">
            <v>0</v>
          </cell>
          <cell r="F391" t="str">
            <v>Food Standards Australia New Zealand (FSANZ) Act Review</v>
          </cell>
          <cell r="G391" t="e">
            <v>#N/A</v>
          </cell>
        </row>
        <row r="392">
          <cell r="A392">
            <v>390</v>
          </cell>
          <cell r="B392" t="str">
            <v>2021-22 MYEFO</v>
          </cell>
          <cell r="C392" t="str">
            <v>Lighthouse Proposal</v>
          </cell>
          <cell r="D392">
            <v>0</v>
          </cell>
          <cell r="E392">
            <v>0</v>
          </cell>
          <cell r="F392" t="str">
            <v>Lighthouse Proposal</v>
          </cell>
          <cell r="G392" t="e">
            <v>#N/A</v>
          </cell>
        </row>
        <row r="393">
          <cell r="A393">
            <v>391</v>
          </cell>
          <cell r="B393" t="str">
            <v>2021-22 MYEFO</v>
          </cell>
          <cell r="C393" t="str">
            <v>Existing Commonwealth Supported Places (CSPs) (MDMSN)</v>
          </cell>
          <cell r="D393">
            <v>0</v>
          </cell>
          <cell r="E393">
            <v>0</v>
          </cell>
          <cell r="F393" t="str">
            <v>Existing Commonwealth Supported Places (CSPs) (MDMSN)</v>
          </cell>
          <cell r="G393" t="e">
            <v>#N/A</v>
          </cell>
        </row>
        <row r="394">
          <cell r="A394">
            <v>392</v>
          </cell>
          <cell r="B394" t="str">
            <v>2021-22 MYEFO</v>
          </cell>
          <cell r="C394" t="str">
            <v>Enhancing the Biomedical Translation Fund (BTF)</v>
          </cell>
          <cell r="D394">
            <v>106561</v>
          </cell>
          <cell r="E394">
            <v>106561</v>
          </cell>
          <cell r="F394" t="str">
            <v>Enhancing the Biomedical Translation Fund (BTF)</v>
          </cell>
          <cell r="G394" t="str">
            <v>BIOMEDICAL TRANSLATION FUND 2.0 (DTBNYA)</v>
          </cell>
        </row>
        <row r="395">
          <cell r="A395">
            <v>393</v>
          </cell>
          <cell r="B395" t="str">
            <v>2022-23 Budget</v>
          </cell>
          <cell r="C395" t="str">
            <v xml:space="preserve">DPA Review recommendations </v>
          </cell>
          <cell r="D395">
            <v>0</v>
          </cell>
          <cell r="E395">
            <v>0</v>
          </cell>
          <cell r="F395" t="str">
            <v xml:space="preserve">DPA Review recommendations </v>
          </cell>
          <cell r="G395" t="e">
            <v>#N/A</v>
          </cell>
        </row>
        <row r="396">
          <cell r="A396">
            <v>394</v>
          </cell>
          <cell r="B396" t="str">
            <v>2022-23 Budget</v>
          </cell>
          <cell r="C396" t="str">
            <v>DWS Reform – Technical change to Health Workforce Locator Map</v>
          </cell>
          <cell r="D396">
            <v>0</v>
          </cell>
          <cell r="E396">
            <v>0</v>
          </cell>
          <cell r="F396" t="str">
            <v>DWS Reform – Technical change to Health Workforce Locator Map</v>
          </cell>
          <cell r="G396" t="e">
            <v>#N/A</v>
          </cell>
        </row>
        <row r="397">
          <cell r="A397">
            <v>395</v>
          </cell>
          <cell r="B397" t="str">
            <v>2022-23 Budget</v>
          </cell>
          <cell r="C397" t="str">
            <v xml:space="preserve">Expanding additional skills training </v>
          </cell>
          <cell r="D397">
            <v>0</v>
          </cell>
          <cell r="E397">
            <v>0</v>
          </cell>
          <cell r="F397" t="str">
            <v xml:space="preserve">Expanding additional skills training </v>
          </cell>
          <cell r="G397" t="e">
            <v>#N/A</v>
          </cell>
        </row>
        <row r="398">
          <cell r="A398">
            <v>396</v>
          </cell>
          <cell r="B398" t="str">
            <v>2022-23 Budget</v>
          </cell>
          <cell r="C398" t="str">
            <v>Aged care training placements incentive</v>
          </cell>
          <cell r="D398">
            <v>0</v>
          </cell>
          <cell r="E398">
            <v>0</v>
          </cell>
          <cell r="F398" t="str">
            <v>Aged care training placements incentive</v>
          </cell>
          <cell r="G398" t="e">
            <v>#N/A</v>
          </cell>
        </row>
        <row r="399">
          <cell r="A399">
            <v>397</v>
          </cell>
          <cell r="B399" t="str">
            <v>2021-22 MYEFO</v>
          </cell>
          <cell r="C399" t="str">
            <v>Support for Paralympics Australia and the Australian Paralympic Team</v>
          </cell>
          <cell r="D399">
            <v>106546</v>
          </cell>
          <cell r="E399">
            <v>106073</v>
          </cell>
          <cell r="F399" t="str">
            <v>Support for Paralympics Australia and the Australian Paralympic Team</v>
          </cell>
          <cell r="G399" t="str">
            <v>Supporting Australia's Olympic and Paralympic Team</v>
          </cell>
        </row>
        <row r="400">
          <cell r="A400">
            <v>398</v>
          </cell>
          <cell r="B400" t="str">
            <v>2021-22 MYEFO</v>
          </cell>
          <cell r="C400" t="str">
            <v xml:space="preserve">One Stop Shop for Clinical Trials and Human Research Approvals </v>
          </cell>
          <cell r="D400">
            <v>0</v>
          </cell>
          <cell r="E400">
            <v>0</v>
          </cell>
          <cell r="F400" t="str">
            <v xml:space="preserve">One Stop Shop for Clinical Trials and Human Research Approvals </v>
          </cell>
          <cell r="G400" t="e">
            <v>#N/A</v>
          </cell>
        </row>
        <row r="401">
          <cell r="A401">
            <v>399</v>
          </cell>
          <cell r="B401" t="str">
            <v>2021-22 MYEFO</v>
          </cell>
          <cell r="C401" t="str">
            <v>Acceleration of Aboriginal and Torres Strait Islander Vaccination Rates</v>
          </cell>
          <cell r="D401">
            <v>0</v>
          </cell>
          <cell r="E401">
            <v>0</v>
          </cell>
          <cell r="F401" t="str">
            <v>Acceleration of Aboriginal and Torres Strait Islander Vaccination Rates</v>
          </cell>
          <cell r="G401" t="e">
            <v>#N/A</v>
          </cell>
        </row>
        <row r="402">
          <cell r="A402">
            <v>400</v>
          </cell>
          <cell r="B402" t="str">
            <v>2021-22 MYEFO</v>
          </cell>
          <cell r="C402" t="str">
            <v>Emergency Mental Health Response - ACT</v>
          </cell>
          <cell r="D402">
            <v>106519</v>
          </cell>
          <cell r="E402">
            <v>106130</v>
          </cell>
          <cell r="F402" t="str">
            <v>Emergency Mental Health Response - ACT</v>
          </cell>
          <cell r="G402" t="str">
            <v>COVID-19 Response Package — prioritising mental health</v>
          </cell>
        </row>
        <row r="403">
          <cell r="A403">
            <v>401</v>
          </cell>
          <cell r="B403" t="str">
            <v>2021-22 MYEFO</v>
          </cell>
          <cell r="C403" t="str">
            <v>Channel 7 WA Telethon Trust</v>
          </cell>
          <cell r="D403">
            <v>106194</v>
          </cell>
          <cell r="E403">
            <v>106194</v>
          </cell>
          <cell r="F403" t="str">
            <v>Channel 7 WA Telethon Trust</v>
          </cell>
          <cell r="G403" t="str">
            <v>Western Australian Children's Health Telethon</v>
          </cell>
        </row>
        <row r="404">
          <cell r="A404">
            <v>402</v>
          </cell>
          <cell r="B404" t="str">
            <v>2021-22 MYEFO</v>
          </cell>
          <cell r="C404" t="str">
            <v>1. Home Care - Expansion of the Community Visitors Scheme</v>
          </cell>
          <cell r="D404">
            <v>106523</v>
          </cell>
          <cell r="E404">
            <v>106437</v>
          </cell>
          <cell r="F404" t="str">
            <v>1. Home Care - Expansion of the Community Visitors Scheme</v>
          </cell>
          <cell r="G404" t="str">
            <v>Ageing and Aged Care</v>
          </cell>
        </row>
        <row r="405">
          <cell r="A405">
            <v>403</v>
          </cell>
          <cell r="B405" t="str">
            <v>2021-22 MYEFO</v>
          </cell>
          <cell r="C405" t="str">
            <v>Ensuring COVID-19 Vaccinations for Vulnerable People</v>
          </cell>
          <cell r="D405">
            <v>0</v>
          </cell>
          <cell r="E405">
            <v>0</v>
          </cell>
          <cell r="F405" t="str">
            <v>Ensuring COVID-19 Vaccinations for Vulnerable People</v>
          </cell>
          <cell r="G405" t="e">
            <v>#N/A</v>
          </cell>
        </row>
        <row r="406">
          <cell r="A406">
            <v>404</v>
          </cell>
          <cell r="B406" t="str">
            <v>2021-22 MYEFO</v>
          </cell>
          <cell r="C406" t="str">
            <v>Supply of Ronapreve COVID-19 Treatment</v>
          </cell>
          <cell r="D406">
            <v>106515</v>
          </cell>
          <cell r="E406">
            <v>106096</v>
          </cell>
          <cell r="F406" t="str">
            <v>Supply of Ronapreve COVID-19 Treatment</v>
          </cell>
          <cell r="G406" t="str">
            <v>COVID-19 Response Package — vaccines and treatments purchases</v>
          </cell>
        </row>
        <row r="407">
          <cell r="A407">
            <v>405</v>
          </cell>
          <cell r="B407" t="str">
            <v>2021-22 MYEFO</v>
          </cell>
          <cell r="C407" t="str">
            <v xml:space="preserve">Supply of Molnupiravir Oral Anti-viral Treatment </v>
          </cell>
          <cell r="D407">
            <v>106515</v>
          </cell>
          <cell r="E407">
            <v>106095</v>
          </cell>
          <cell r="F407" t="str">
            <v xml:space="preserve">Supply of Molnupiravir Oral Anti-viral Treatment </v>
          </cell>
          <cell r="G407" t="str">
            <v>COVID-19 Response Package — vaccines and treatments purchases</v>
          </cell>
        </row>
        <row r="408">
          <cell r="A408">
            <v>406</v>
          </cell>
          <cell r="B408" t="str">
            <v>2022-23 MYEFO</v>
          </cell>
          <cell r="C408" t="str">
            <v>Modernising and Future-Proofing the Gene Technology Scheme</v>
          </cell>
          <cell r="D408">
            <v>0</v>
          </cell>
          <cell r="E408">
            <v>0</v>
          </cell>
          <cell r="F408" t="str">
            <v>Modernising and Future-Proofing the Gene Technology Scheme</v>
          </cell>
          <cell r="G408" t="e">
            <v>#N/A</v>
          </cell>
        </row>
        <row r="409">
          <cell r="A409">
            <v>407</v>
          </cell>
          <cell r="B409" t="str">
            <v>2022-23 Budget</v>
          </cell>
          <cell r="C409" t="str">
            <v>COVID-19 Treatment Expert Advisory Services - Health Technology Assessment</v>
          </cell>
          <cell r="D409">
            <v>0</v>
          </cell>
          <cell r="E409">
            <v>0</v>
          </cell>
          <cell r="F409" t="str">
            <v>COVID-19 Treatment Expert Advisory Services - Health Technology Assessment</v>
          </cell>
          <cell r="G409" t="e">
            <v>#N/A</v>
          </cell>
        </row>
        <row r="410">
          <cell r="A410">
            <v>408</v>
          </cell>
          <cell r="B410" t="str">
            <v>2021-22 MYEFO</v>
          </cell>
          <cell r="C410" t="str">
            <v>Post-COVID Support - Students: Reinvigorating Community Sport</v>
          </cell>
          <cell r="D410">
            <v>0</v>
          </cell>
          <cell r="E410">
            <v>0</v>
          </cell>
          <cell r="F410" t="str">
            <v>Post-COVID Support - Students: Reinvigorating Community Sport</v>
          </cell>
          <cell r="G410" t="e">
            <v>#N/A</v>
          </cell>
        </row>
        <row r="411">
          <cell r="A411">
            <v>409</v>
          </cell>
          <cell r="B411" t="str">
            <v>2021-22 MYEFO</v>
          </cell>
          <cell r="C411" t="str">
            <v>Whole of Government Offsets - COVID-19 Purchase Agreements: Further Treatments</v>
          </cell>
          <cell r="D411">
            <v>0</v>
          </cell>
          <cell r="E411">
            <v>0</v>
          </cell>
          <cell r="F411" t="str">
            <v>Whole of Government Offsets - COVID-19 Purchase Agreements: Further Treatments</v>
          </cell>
          <cell r="G411" t="e">
            <v>#N/A</v>
          </cell>
        </row>
        <row r="412">
          <cell r="A412">
            <v>410</v>
          </cell>
          <cell r="B412" t="str">
            <v>2021-22 MYEFO</v>
          </cell>
          <cell r="C412" t="str">
            <v>General Practitioner-led Respiratory Clinic Network Extension and Refocus</v>
          </cell>
          <cell r="D412">
            <v>106526</v>
          </cell>
          <cell r="E412">
            <v>106233</v>
          </cell>
          <cell r="F412" t="str">
            <v>General Practitioner-led Respiratory Clinic Network Extension and Refocus</v>
          </cell>
          <cell r="G412" t="str">
            <v>COVID-19 Response Package — strengthening primary care</v>
          </cell>
        </row>
        <row r="413">
          <cell r="A413">
            <v>411</v>
          </cell>
          <cell r="B413" t="str">
            <v>2021-22 MYEFO</v>
          </cell>
          <cell r="C413" t="str">
            <v>COVID-19 Indigenous and Remote Response Measures</v>
          </cell>
          <cell r="D413">
            <v>106521</v>
          </cell>
          <cell r="E413">
            <v>106325</v>
          </cell>
          <cell r="F413" t="str">
            <v>COVID-19 Indigenous and Remote Response Measures</v>
          </cell>
          <cell r="G413" t="str">
            <v>COVID-19 Response Package — guaranteeing Medicare and access to medicines</v>
          </cell>
        </row>
        <row r="414">
          <cell r="A414">
            <v>412</v>
          </cell>
          <cell r="B414" t="str">
            <v>2021-22 MYEFO</v>
          </cell>
          <cell r="C414" t="str">
            <v>Aged Care: RAD Loan Scheme</v>
          </cell>
          <cell r="D414">
            <v>106524</v>
          </cell>
          <cell r="E414">
            <v>106324</v>
          </cell>
          <cell r="F414" t="str">
            <v>Aged Care: RAD Loan Scheme</v>
          </cell>
          <cell r="G414" t="str">
            <v>COVID-19 Response Package — ageing and aged care</v>
          </cell>
        </row>
        <row r="415">
          <cell r="A415">
            <v>413</v>
          </cell>
          <cell r="B415" t="str">
            <v>2021-22 MYEFO</v>
          </cell>
          <cell r="C415" t="str">
            <v>Support for Aged Care Workers in COVID-19 Program</v>
          </cell>
          <cell r="D415">
            <v>106524</v>
          </cell>
          <cell r="E415">
            <v>106330</v>
          </cell>
          <cell r="F415" t="str">
            <v>Support for Aged Care Workers in COVID-19 Program</v>
          </cell>
          <cell r="G415" t="str">
            <v>COVID-19 Response Package — ageing and aged care</v>
          </cell>
        </row>
        <row r="416">
          <cell r="A416">
            <v>414</v>
          </cell>
          <cell r="B416" t="str">
            <v>2021-22 MYEFO</v>
          </cell>
          <cell r="C416" t="str">
            <v>COVID-19 Aged Care Preparedness Support Measures Extension</v>
          </cell>
          <cell r="D416">
            <v>106524</v>
          </cell>
          <cell r="E416">
            <v>106323</v>
          </cell>
          <cell r="F416" t="str">
            <v>COVID-19 Aged Care Preparedness Support Measures Extension</v>
          </cell>
          <cell r="G416" t="str">
            <v>COVID-19 Response Package — ageing and aged care</v>
          </cell>
        </row>
        <row r="417">
          <cell r="A417">
            <v>415</v>
          </cell>
          <cell r="B417" t="str">
            <v>2021-22 MYEFO</v>
          </cell>
          <cell r="C417" t="str">
            <v>COVID-19 Surveillance and Modelling</v>
          </cell>
          <cell r="D417">
            <v>0</v>
          </cell>
          <cell r="E417">
            <v>0</v>
          </cell>
          <cell r="F417" t="str">
            <v>COVID-19 Surveillance and Modelling</v>
          </cell>
          <cell r="G417" t="e">
            <v>#N/A</v>
          </cell>
        </row>
        <row r="418">
          <cell r="A418">
            <v>416</v>
          </cell>
          <cell r="B418" t="str">
            <v>2021-22 MYEFO</v>
          </cell>
          <cell r="C418" t="str">
            <v>Public Health Fellowship Pilot</v>
          </cell>
          <cell r="D418">
            <v>0</v>
          </cell>
          <cell r="E418">
            <v>0</v>
          </cell>
          <cell r="F418" t="str">
            <v>Public Health Fellowship Pilot</v>
          </cell>
          <cell r="G418" t="e">
            <v>#N/A</v>
          </cell>
        </row>
        <row r="419">
          <cell r="A419">
            <v>417</v>
          </cell>
          <cell r="B419" t="str">
            <v>2021-22 MYEFO</v>
          </cell>
          <cell r="C419" t="str">
            <v xml:space="preserve">Australian Institute of Health and Welfare (AIHW) Cohort Study </v>
          </cell>
          <cell r="D419">
            <v>0</v>
          </cell>
          <cell r="E419">
            <v>0</v>
          </cell>
          <cell r="F419" t="str">
            <v xml:space="preserve">Australian Institute of Health and Welfare (AIHW) Cohort Study </v>
          </cell>
          <cell r="G419" t="e">
            <v>#N/A</v>
          </cell>
        </row>
        <row r="420">
          <cell r="A420">
            <v>418</v>
          </cell>
          <cell r="B420" t="str">
            <v>2021-22 MYEFO</v>
          </cell>
          <cell r="C420" t="str">
            <v>National Medical Stockpile Modelling Strategy</v>
          </cell>
          <cell r="D420">
            <v>106376</v>
          </cell>
          <cell r="E420">
            <v>106631</v>
          </cell>
          <cell r="F420" t="str">
            <v>National Medical Stockpile Modelling Strategy</v>
          </cell>
          <cell r="G420" t="str">
            <v>COVID-19 Response Package — supporting our hospitals</v>
          </cell>
        </row>
        <row r="421">
          <cell r="A421">
            <v>419</v>
          </cell>
          <cell r="B421" t="str">
            <v>2021-22 MYEFO</v>
          </cell>
          <cell r="C421" t="str">
            <v xml:space="preserve">COVID-19 Vaccine Strategy - Supply, Logistics and Consumables </v>
          </cell>
          <cell r="D421">
            <v>106522</v>
          </cell>
          <cell r="E421">
            <v>106236</v>
          </cell>
          <cell r="F421" t="str">
            <v xml:space="preserve">COVID-19 Vaccine Strategy - Supply, Logistics and Consumables </v>
          </cell>
          <cell r="G421" t="str">
            <v>COVID-19 Response Package — COVID-19 Vaccine Program</v>
          </cell>
        </row>
        <row r="422">
          <cell r="A422">
            <v>420</v>
          </cell>
          <cell r="B422" t="str">
            <v>2021-22 MYEFO</v>
          </cell>
          <cell r="C422" t="str">
            <v>COVID-19 Vaccine Strategy - Data &amp; Digital Solutions</v>
          </cell>
          <cell r="D422">
            <v>0</v>
          </cell>
          <cell r="E422">
            <v>0</v>
          </cell>
          <cell r="F422" t="str">
            <v>COVID-19 Vaccine Strategy - Data &amp; Digital Solutions</v>
          </cell>
          <cell r="G422" t="e">
            <v>#N/A</v>
          </cell>
        </row>
        <row r="423">
          <cell r="A423">
            <v>421</v>
          </cell>
          <cell r="B423" t="str">
            <v>2021-22 MYEFO</v>
          </cell>
          <cell r="C423" t="str">
            <v>COVID-19 Vaccine Strategy - Vaccine Administration Channels</v>
          </cell>
          <cell r="D423">
            <v>106522</v>
          </cell>
          <cell r="E423" t="str">
            <v>nil</v>
          </cell>
          <cell r="F423" t="str">
            <v>COVID-19 Vaccine Strategy - Vaccine Administration Channels</v>
          </cell>
          <cell r="G423" t="str">
            <v>COVID-19 Response Package — COVID-19 Vaccine Program</v>
          </cell>
        </row>
        <row r="424">
          <cell r="A424">
            <v>423</v>
          </cell>
          <cell r="B424" t="str">
            <v>2021-22 MYEFO</v>
          </cell>
          <cell r="C424" t="str">
            <v xml:space="preserve">Op COVID Shield and broader Vaccine resources </v>
          </cell>
          <cell r="D424">
            <v>0</v>
          </cell>
          <cell r="E424">
            <v>0</v>
          </cell>
          <cell r="F424" t="str">
            <v xml:space="preserve">Op COVID Shield and broader Vaccine resources </v>
          </cell>
          <cell r="G424" t="e">
            <v>#N/A</v>
          </cell>
        </row>
        <row r="425">
          <cell r="A425">
            <v>424</v>
          </cell>
          <cell r="B425" t="str">
            <v>2021-22 MYEFO</v>
          </cell>
          <cell r="C425" t="str">
            <v>Vaccines - Consumables beyond 30 June 2022</v>
          </cell>
          <cell r="D425">
            <v>0</v>
          </cell>
          <cell r="E425">
            <v>0</v>
          </cell>
          <cell r="F425" t="str">
            <v>Vaccines - Consumables beyond 30 June 2022</v>
          </cell>
          <cell r="G425" t="e">
            <v>#N/A</v>
          </cell>
        </row>
        <row r="426">
          <cell r="A426">
            <v>425</v>
          </cell>
          <cell r="B426" t="str">
            <v>2021-22 MYEFO</v>
          </cell>
          <cell r="C426" t="str">
            <v xml:space="preserve">COVAX Facility (policy authority) </v>
          </cell>
          <cell r="D426">
            <v>0</v>
          </cell>
          <cell r="E426">
            <v>0</v>
          </cell>
          <cell r="F426" t="str">
            <v xml:space="preserve">COVAX Facility (policy authority) </v>
          </cell>
          <cell r="G426" t="e">
            <v>#N/A</v>
          </cell>
        </row>
        <row r="427">
          <cell r="A427">
            <v>426</v>
          </cell>
          <cell r="B427" t="str">
            <v>2021-22 MYEFO</v>
          </cell>
          <cell r="C427" t="str">
            <v>Prioritising Health Post-COVID</v>
          </cell>
          <cell r="D427">
            <v>0</v>
          </cell>
          <cell r="E427">
            <v>0</v>
          </cell>
          <cell r="F427" t="str">
            <v>Prioritising Health Post-COVID</v>
          </cell>
          <cell r="G427" t="e">
            <v>#N/A</v>
          </cell>
        </row>
        <row r="428">
          <cell r="A428">
            <v>427</v>
          </cell>
          <cell r="B428" t="str">
            <v>2022-23 Budget</v>
          </cell>
          <cell r="C428" t="str">
            <v xml:space="preserve">Strengthening Australia's Response to Infectious Diseases </v>
          </cell>
          <cell r="D428">
            <v>0</v>
          </cell>
          <cell r="E428">
            <v>0</v>
          </cell>
          <cell r="F428" t="str">
            <v xml:space="preserve">Strengthening Australia's Response to Infectious Diseases </v>
          </cell>
          <cell r="G428" t="e">
            <v>#N/A</v>
          </cell>
        </row>
        <row r="429">
          <cell r="A429">
            <v>428</v>
          </cell>
          <cell r="B429" t="str">
            <v>2021-22 MYEFO</v>
          </cell>
          <cell r="C429" t="str">
            <v>9. National Tobacco Campaign</v>
          </cell>
          <cell r="D429">
            <v>106525</v>
          </cell>
          <cell r="E429">
            <v>106406</v>
          </cell>
          <cell r="F429" t="str">
            <v>9. National Tobacco Campaign</v>
          </cell>
          <cell r="G429" t="str">
            <v>Preventive Health</v>
          </cell>
        </row>
        <row r="430">
          <cell r="A430">
            <v>429</v>
          </cell>
          <cell r="B430" t="str">
            <v>2021-22 MYEFO</v>
          </cell>
          <cell r="C430" t="str">
            <v>Community pharmacies to deliver the COVID-19 vaccine off-site and Community Pharmacy Youth Vaccine Program</v>
          </cell>
          <cell r="D430">
            <v>0</v>
          </cell>
          <cell r="E430">
            <v>0</v>
          </cell>
          <cell r="F430" t="str">
            <v>Community pharmacies to deliver the COVID-19 vaccine off-site and Community Pharmacy Youth Vaccine Program</v>
          </cell>
          <cell r="G430" t="e">
            <v>#N/A</v>
          </cell>
        </row>
        <row r="431">
          <cell r="A431">
            <v>430</v>
          </cell>
          <cell r="B431" t="str">
            <v>2021-22 MYEFO</v>
          </cell>
          <cell r="C431" t="str">
            <v>Whole of Government Offset - Plan for Vaccine Boosters, Third Dose Vaccinations and 2022 Rollout</v>
          </cell>
          <cell r="D431">
            <v>0</v>
          </cell>
          <cell r="E431">
            <v>0</v>
          </cell>
          <cell r="F431" t="str">
            <v>Whole of Government Offset - Plan for Vaccine Boosters, Third Dose Vaccinations and 2022 Rollout</v>
          </cell>
          <cell r="G431" t="e">
            <v>#N/A</v>
          </cell>
        </row>
        <row r="432">
          <cell r="A432">
            <v>431</v>
          </cell>
          <cell r="B432" t="str">
            <v>2021-22 MYEFO</v>
          </cell>
          <cell r="C432" t="str">
            <v>Completing Australia’s COVID-19 Health Dashboard – Integrating Mandatory Pathology Test Result Uploads to MHR to Drive the Australian Economy and Open International Borders</v>
          </cell>
          <cell r="D432">
            <v>0</v>
          </cell>
          <cell r="E432">
            <v>0</v>
          </cell>
          <cell r="F432" t="str">
            <v>Completing Australia’s COVID-19 Health Dashboard – Integrating Mandatory Pathology Test Result Uploads to MHR to Drive the Australian Economy and Open International Borders</v>
          </cell>
          <cell r="G432" t="e">
            <v>#N/A</v>
          </cell>
        </row>
        <row r="433">
          <cell r="A433">
            <v>432</v>
          </cell>
          <cell r="B433" t="str">
            <v>2022-23 Budget</v>
          </cell>
          <cell r="C433" t="str">
            <v>Intergovernmental Agreement on Digital Health - Extension</v>
          </cell>
          <cell r="D433">
            <v>0</v>
          </cell>
          <cell r="E433">
            <v>0</v>
          </cell>
          <cell r="F433" t="str">
            <v>Intergovernmental Agreement on Digital Health - Extension</v>
          </cell>
          <cell r="G433" t="e">
            <v>#N/A</v>
          </cell>
        </row>
        <row r="434">
          <cell r="A434">
            <v>433</v>
          </cell>
          <cell r="B434" t="str">
            <v>2021-22 MYEFO</v>
          </cell>
          <cell r="C434" t="str">
            <v>Rugby World Cup 2027 bid</v>
          </cell>
          <cell r="D434">
            <v>0</v>
          </cell>
          <cell r="E434">
            <v>0</v>
          </cell>
          <cell r="F434" t="str">
            <v>Rugby World Cup 2027 bid</v>
          </cell>
          <cell r="G434" t="e">
            <v>#N/A</v>
          </cell>
        </row>
        <row r="435">
          <cell r="A435">
            <v>434</v>
          </cell>
          <cell r="B435" t="str">
            <v>2021-22 MYEFO</v>
          </cell>
          <cell r="C435" t="str">
            <v>Major Sporting Events - Commonwealth Resourcing</v>
          </cell>
          <cell r="D435">
            <v>0</v>
          </cell>
          <cell r="E435">
            <v>0</v>
          </cell>
          <cell r="F435" t="str">
            <v>Major Sporting Events - Commonwealth Resourcing</v>
          </cell>
          <cell r="G435" t="e">
            <v>#N/A</v>
          </cell>
        </row>
        <row r="436">
          <cell r="A436">
            <v>435</v>
          </cell>
          <cell r="B436" t="str">
            <v>2021-22 MYEFO</v>
          </cell>
          <cell r="C436" t="str">
            <v>Funding arrangements for the Nuclear-Powered Submarine Taskforce</v>
          </cell>
          <cell r="D436">
            <v>0</v>
          </cell>
          <cell r="E436">
            <v>0</v>
          </cell>
          <cell r="F436" t="str">
            <v>Funding arrangements for the Nuclear-Powered Submarine Taskforce</v>
          </cell>
          <cell r="G436" t="e">
            <v>#N/A</v>
          </cell>
        </row>
        <row r="437">
          <cell r="A437">
            <v>436</v>
          </cell>
          <cell r="B437" t="str">
            <v>2022-23 Budget</v>
          </cell>
          <cell r="C437" t="str">
            <v xml:space="preserve">Modernising My Health Record and Digitising Australia's Maternal and Child Health Records </v>
          </cell>
          <cell r="D437">
            <v>0</v>
          </cell>
          <cell r="E437">
            <v>0</v>
          </cell>
          <cell r="F437" t="str">
            <v xml:space="preserve">Modernising My Health Record and Digitising Australia's Maternal and Child Health Records </v>
          </cell>
          <cell r="G437" t="e">
            <v>#N/A</v>
          </cell>
        </row>
        <row r="438">
          <cell r="A438">
            <v>437</v>
          </cell>
          <cell r="B438" t="str">
            <v>2021-22 MYEFO</v>
          </cell>
          <cell r="C438" t="str">
            <v xml:space="preserve">Extension of the National Partnership on Northern Territory Remote Aboriginal Investment (NTRAI) </v>
          </cell>
          <cell r="D438">
            <v>106305</v>
          </cell>
          <cell r="E438">
            <v>106305</v>
          </cell>
          <cell r="F438" t="str">
            <v xml:space="preserve">Extension of the National Partnership on Northern Territory Remote Aboriginal Investment (NTRAI) </v>
          </cell>
          <cell r="G438" t="str">
            <v>Support for Indigenous Australians in the Northern Territory (DTBNYA)</v>
          </cell>
        </row>
        <row r="439">
          <cell r="A439">
            <v>438</v>
          </cell>
          <cell r="B439" t="str">
            <v>2021-22 MYEFO</v>
          </cell>
          <cell r="C439" t="str">
            <v>Australian Olympic Team Quarantine Funding</v>
          </cell>
          <cell r="D439">
            <v>106546</v>
          </cell>
          <cell r="E439">
            <v>106190</v>
          </cell>
          <cell r="F439" t="str">
            <v>Australian Olympic Team Quarantine Funding</v>
          </cell>
          <cell r="G439" t="str">
            <v>Supporting Australia's Olympic and Paralympic Team</v>
          </cell>
        </row>
        <row r="440">
          <cell r="A440">
            <v>439</v>
          </cell>
          <cell r="B440" t="str">
            <v>2021-22 MYEFO</v>
          </cell>
          <cell r="C440" t="str">
            <v xml:space="preserve">Extending the COVID-19 Remote Community Preparedness and Retrieval Package </v>
          </cell>
          <cell r="D440">
            <v>0</v>
          </cell>
          <cell r="E440">
            <v>0</v>
          </cell>
          <cell r="F440" t="str">
            <v xml:space="preserve">Extending the COVID-19 Remote Community Preparedness and Retrieval Package </v>
          </cell>
          <cell r="G440" t="e">
            <v>#N/A</v>
          </cell>
        </row>
        <row r="441">
          <cell r="A441">
            <v>440</v>
          </cell>
          <cell r="B441" t="str">
            <v>2021-22 MYEFO</v>
          </cell>
          <cell r="C441" t="str">
            <v xml:space="preserve">Training Tree change for Metropolitan </v>
          </cell>
          <cell r="D441">
            <v>0</v>
          </cell>
          <cell r="E441">
            <v>0</v>
          </cell>
          <cell r="F441" t="str">
            <v xml:space="preserve">Training Tree change for Metropolitan </v>
          </cell>
          <cell r="G441" t="e">
            <v>#N/A</v>
          </cell>
        </row>
        <row r="442">
          <cell r="A442">
            <v>441</v>
          </cell>
          <cell r="B442" t="str">
            <v>2021-22 MYEFO</v>
          </cell>
          <cell r="C442" t="str">
            <v>Flexible Employment Models (FEMs) Trials for Rural Generalist pathway trainees</v>
          </cell>
          <cell r="D442">
            <v>0</v>
          </cell>
          <cell r="E442">
            <v>0</v>
          </cell>
          <cell r="F442" t="str">
            <v>Flexible Employment Models (FEMs) Trials for Rural Generalist pathway trainees</v>
          </cell>
          <cell r="G442" t="e">
            <v>#N/A</v>
          </cell>
        </row>
        <row r="443">
          <cell r="A443">
            <v>442</v>
          </cell>
          <cell r="B443" t="str">
            <v>2021-22 MYEFO</v>
          </cell>
          <cell r="C443" t="str">
            <v xml:space="preserve">Streamlined financial support to AGPT Program supervisors, training practices and registrars </v>
          </cell>
          <cell r="D443">
            <v>0</v>
          </cell>
          <cell r="E443">
            <v>0</v>
          </cell>
          <cell r="F443" t="str">
            <v xml:space="preserve">Streamlined financial support to AGPT Program supervisors, training practices and registrars </v>
          </cell>
          <cell r="G443" t="e">
            <v>#N/A</v>
          </cell>
        </row>
        <row r="444">
          <cell r="A444">
            <v>443</v>
          </cell>
          <cell r="B444" t="str">
            <v>2021-22 MYEFO</v>
          </cell>
          <cell r="C444" t="str">
            <v xml:space="preserve">Paid parental leave for GP registrars </v>
          </cell>
          <cell r="D444">
            <v>0</v>
          </cell>
          <cell r="E444">
            <v>0</v>
          </cell>
          <cell r="F444" t="str">
            <v xml:space="preserve">Paid parental leave for GP registrars </v>
          </cell>
          <cell r="G444" t="e">
            <v>#N/A</v>
          </cell>
        </row>
        <row r="445">
          <cell r="A445">
            <v>444</v>
          </cell>
          <cell r="B445" t="str">
            <v>2021-22 MYEFO</v>
          </cell>
          <cell r="C445" t="str">
            <v>Orientation payments to general practices that employ a GP registrar in their first 6 months</v>
          </cell>
          <cell r="D445">
            <v>0</v>
          </cell>
          <cell r="E445">
            <v>0</v>
          </cell>
          <cell r="F445" t="str">
            <v>Orientation payments to general practices that employ a GP registrar in their first 6 months</v>
          </cell>
          <cell r="G445" t="e">
            <v>#N/A</v>
          </cell>
        </row>
        <row r="446">
          <cell r="A446">
            <v>445</v>
          </cell>
          <cell r="B446" t="str">
            <v>2021-22 MYEFO</v>
          </cell>
          <cell r="C446" t="str">
            <v>Point of Care Testing (POCT) preparedness</v>
          </cell>
          <cell r="D446">
            <v>106521</v>
          </cell>
          <cell r="E446">
            <v>106178</v>
          </cell>
          <cell r="F446" t="str">
            <v>Point of Care Testing (POCT) preparedness</v>
          </cell>
          <cell r="G446" t="str">
            <v>COVID-19 Response Package — guaranteeing Medicare and access to medicines</v>
          </cell>
        </row>
        <row r="447">
          <cell r="A447">
            <v>446</v>
          </cell>
          <cell r="B447" t="str">
            <v>2022-23 Budget</v>
          </cell>
          <cell r="C447" t="str">
            <v>Supporting health system navigation for victims and survivors of family, domestic and sexual violence</v>
          </cell>
          <cell r="D447">
            <v>0</v>
          </cell>
          <cell r="E447">
            <v>0</v>
          </cell>
          <cell r="F447" t="str">
            <v>Supporting health system navigation for victims and survivors of family, domestic and sexual violence</v>
          </cell>
          <cell r="G447" t="e">
            <v>#N/A</v>
          </cell>
        </row>
        <row r="448">
          <cell r="A448">
            <v>447</v>
          </cell>
          <cell r="B448" t="str">
            <v>2022-23 Budget</v>
          </cell>
          <cell r="C448" t="str">
            <v xml:space="preserve">Drug and alcohol treatment and support for women experiencing family and domestic violence </v>
          </cell>
          <cell r="D448">
            <v>0</v>
          </cell>
          <cell r="E448">
            <v>0</v>
          </cell>
          <cell r="F448" t="str">
            <v xml:space="preserve">Drug and alcohol treatment and support for women experiencing family and domestic violence </v>
          </cell>
          <cell r="G448" t="e">
            <v>#N/A</v>
          </cell>
        </row>
        <row r="449">
          <cell r="A449">
            <v>448</v>
          </cell>
          <cell r="B449" t="str">
            <v>2022-23 Budget</v>
          </cell>
          <cell r="C449" t="str">
            <v>Paternity Education and Peer Support</v>
          </cell>
          <cell r="D449">
            <v>0</v>
          </cell>
          <cell r="E449">
            <v>0</v>
          </cell>
          <cell r="F449" t="str">
            <v>Paternity Education and Peer Support</v>
          </cell>
          <cell r="G449" t="e">
            <v>#N/A</v>
          </cell>
        </row>
        <row r="450">
          <cell r="A450">
            <v>449</v>
          </cell>
          <cell r="B450" t="str">
            <v>2021-22 MYEFO</v>
          </cell>
          <cell r="C450" t="str">
            <v xml:space="preserve">Addressing health impacts of female genital mutilation (FGM) </v>
          </cell>
          <cell r="D450">
            <v>0</v>
          </cell>
          <cell r="E450">
            <v>0</v>
          </cell>
          <cell r="F450" t="str">
            <v xml:space="preserve">Addressing health impacts of female genital mutilation (FGM) </v>
          </cell>
          <cell r="G450" t="e">
            <v>#N/A</v>
          </cell>
        </row>
        <row r="451">
          <cell r="A451">
            <v>450</v>
          </cell>
          <cell r="B451" t="str">
            <v>2021-22 MYEFO</v>
          </cell>
          <cell r="C451" t="str">
            <v xml:space="preserve">Australian Longitudinal Study on Women’s Health (ALSWH) Mothers and their Children’s Health (MatCH) study </v>
          </cell>
          <cell r="D451">
            <v>0</v>
          </cell>
          <cell r="E451">
            <v>0</v>
          </cell>
          <cell r="F451" t="str">
            <v xml:space="preserve">Australian Longitudinal Study on Women’s Health (ALSWH) Mothers and their Children’s Health (MatCH) study </v>
          </cell>
          <cell r="G451" t="e">
            <v>#N/A</v>
          </cell>
        </row>
        <row r="452">
          <cell r="A452">
            <v>451</v>
          </cell>
          <cell r="B452" t="str">
            <v>2021-22 MYEFO</v>
          </cell>
          <cell r="C452" t="str">
            <v xml:space="preserve">Recognise, Respond, Refer (RRR) pilot extension </v>
          </cell>
          <cell r="D452">
            <v>0</v>
          </cell>
          <cell r="E452">
            <v>0</v>
          </cell>
          <cell r="F452" t="str">
            <v xml:space="preserve">Recognise, Respond, Refer (RRR) pilot extension </v>
          </cell>
          <cell r="G452" t="e">
            <v>#N/A</v>
          </cell>
        </row>
        <row r="453">
          <cell r="A453">
            <v>452</v>
          </cell>
          <cell r="B453" t="str">
            <v>2022-23 Budget</v>
          </cell>
          <cell r="C453" t="str">
            <v>Whole of Government Offset -Office for Women - Full Implementation of the National Plan to End Violence Against Women and Children</v>
          </cell>
          <cell r="D453">
            <v>0</v>
          </cell>
          <cell r="E453">
            <v>0</v>
          </cell>
          <cell r="F453" t="str">
            <v>Whole of Government Offset -Office for Women - Full Implementation of the National Plan to End Violence Against Women and Children</v>
          </cell>
          <cell r="G453" t="e">
            <v>#N/A</v>
          </cell>
        </row>
        <row r="454">
          <cell r="A454">
            <v>453</v>
          </cell>
          <cell r="B454" t="str">
            <v>2022-23 Budget</v>
          </cell>
          <cell r="C454" t="str">
            <v>Psychosocial Support Services</v>
          </cell>
          <cell r="D454">
            <v>0</v>
          </cell>
          <cell r="E454">
            <v>0</v>
          </cell>
          <cell r="F454" t="str">
            <v>Psychosocial Support Services</v>
          </cell>
          <cell r="G454" t="e">
            <v>#N/A</v>
          </cell>
        </row>
        <row r="455">
          <cell r="A455">
            <v>454</v>
          </cell>
          <cell r="B455" t="str">
            <v>2022-23 Budget</v>
          </cell>
          <cell r="C455" t="str">
            <v>Ensuring continued access to mental health supports for young people with severe mental illness - Ongoing Funding</v>
          </cell>
          <cell r="D455">
            <v>0</v>
          </cell>
          <cell r="E455">
            <v>0</v>
          </cell>
          <cell r="F455" t="str">
            <v>Ensuring continued access to mental health supports for young people with severe mental illness - Ongoing Funding</v>
          </cell>
          <cell r="G455" t="e">
            <v>#N/A</v>
          </cell>
        </row>
        <row r="456">
          <cell r="A456">
            <v>455</v>
          </cell>
          <cell r="B456" t="str">
            <v>2022-23 Budget</v>
          </cell>
          <cell r="C456" t="str">
            <v xml:space="preserve">Attracting and training mental health professionals to improve access to mental health services </v>
          </cell>
          <cell r="D456">
            <v>0</v>
          </cell>
          <cell r="E456">
            <v>0</v>
          </cell>
          <cell r="F456" t="str">
            <v xml:space="preserve">Attracting and training mental health professionals to improve access to mental health services </v>
          </cell>
          <cell r="G456" t="e">
            <v>#N/A</v>
          </cell>
        </row>
        <row r="457">
          <cell r="A457">
            <v>456</v>
          </cell>
          <cell r="B457" t="str">
            <v>2021-22 MYEFO</v>
          </cell>
          <cell r="C457" t="str">
            <v>National Mental Health and Suicide Prevention Agreement - Update on negotiations</v>
          </cell>
          <cell r="D457">
            <v>0</v>
          </cell>
          <cell r="E457">
            <v>0</v>
          </cell>
          <cell r="F457" t="str">
            <v>National Mental Health and Suicide Prevention Agreement - Update on negotiations</v>
          </cell>
          <cell r="G457" t="e">
            <v>#N/A</v>
          </cell>
        </row>
        <row r="458">
          <cell r="A458">
            <v>457</v>
          </cell>
          <cell r="B458" t="str">
            <v>2021-22 MYEFO</v>
          </cell>
          <cell r="C458" t="str">
            <v>Supply, distribution and administration of vaccines in 2022</v>
          </cell>
          <cell r="D458">
            <v>0</v>
          </cell>
          <cell r="E458">
            <v>0</v>
          </cell>
          <cell r="F458" t="str">
            <v>Supply, distribution and administration of vaccines in 2022</v>
          </cell>
          <cell r="G458" t="e">
            <v>#N/A</v>
          </cell>
        </row>
        <row r="459">
          <cell r="A459">
            <v>458</v>
          </cell>
          <cell r="B459" t="str">
            <v>2021-22 MYEFO</v>
          </cell>
          <cell r="C459" t="str">
            <v>DSS- Reduce the income test for Cancer Allowance - MBS flow on</v>
          </cell>
          <cell r="D459">
            <v>0</v>
          </cell>
          <cell r="E459">
            <v>0</v>
          </cell>
          <cell r="F459" t="str">
            <v>DSS- Reduce the income test for Cancer Allowance - MBS flow on</v>
          </cell>
          <cell r="G459" t="e">
            <v>#N/A</v>
          </cell>
        </row>
        <row r="460">
          <cell r="A460">
            <v>459</v>
          </cell>
          <cell r="B460" t="str">
            <v>2021-22 MYEFO</v>
          </cell>
          <cell r="C460" t="str">
            <v>COVID-19 Linked Data Set for Enhanced Monitoring, Research and Analytics</v>
          </cell>
          <cell r="D460">
            <v>0</v>
          </cell>
          <cell r="E460">
            <v>0</v>
          </cell>
          <cell r="F460" t="str">
            <v>COVID-19 Linked Data Set for Enhanced Monitoring, Research and Analytics</v>
          </cell>
          <cell r="G460" t="e">
            <v>#N/A</v>
          </cell>
        </row>
        <row r="461">
          <cell r="A461">
            <v>460</v>
          </cell>
          <cell r="B461" t="str">
            <v>2022-23 Budget</v>
          </cell>
          <cell r="C461" t="str">
            <v>Continuation of Policy Authority of Health Protection Programs</v>
          </cell>
          <cell r="D461">
            <v>0</v>
          </cell>
          <cell r="E461">
            <v>0</v>
          </cell>
          <cell r="F461" t="str">
            <v>Continuation of Policy Authority of Health Protection Programs</v>
          </cell>
          <cell r="G461" t="e">
            <v>#N/A</v>
          </cell>
        </row>
        <row r="462">
          <cell r="A462">
            <v>461</v>
          </cell>
          <cell r="B462" t="str">
            <v>2021-22 MYEFO</v>
          </cell>
          <cell r="C462" t="str">
            <v>Aged care workforce proposal</v>
          </cell>
          <cell r="D462">
            <v>0</v>
          </cell>
          <cell r="E462">
            <v>0</v>
          </cell>
          <cell r="F462" t="str">
            <v>Aged care workforce proposal</v>
          </cell>
          <cell r="G462" t="e">
            <v>#N/A</v>
          </cell>
        </row>
        <row r="463">
          <cell r="A463">
            <v>462</v>
          </cell>
          <cell r="B463" t="str">
            <v>2021-22 MYEFO</v>
          </cell>
          <cell r="C463" t="str">
            <v>National Mental Health Commission (NMHC) - structure, role and responsibilities</v>
          </cell>
          <cell r="D463">
            <v>0</v>
          </cell>
          <cell r="E463">
            <v>0</v>
          </cell>
          <cell r="F463" t="str">
            <v>National Mental Health Commission (NMHC) - structure, role and responsibilities</v>
          </cell>
          <cell r="G463" t="e">
            <v>#N/A</v>
          </cell>
        </row>
        <row r="464">
          <cell r="A464">
            <v>463</v>
          </cell>
          <cell r="B464" t="str">
            <v>2021-22 MYEFO</v>
          </cell>
          <cell r="C464" t="str">
            <v>Extending the Minimum Funding Guarantee to 2021-22</v>
          </cell>
          <cell r="D464">
            <v>106376</v>
          </cell>
          <cell r="E464">
            <v>106212</v>
          </cell>
          <cell r="F464" t="str">
            <v>Extending the Minimum Funding Guarantee to 2021-22</v>
          </cell>
          <cell r="G464" t="str">
            <v>COVID-19 Response Package — supporting our hospitals</v>
          </cell>
        </row>
        <row r="465">
          <cell r="A465">
            <v>464</v>
          </cell>
          <cell r="B465" t="str">
            <v>2021-22 MYEFO</v>
          </cell>
          <cell r="C465" t="str">
            <v>Facilitating overseas health practitioner migration</v>
          </cell>
          <cell r="D465">
            <v>106527</v>
          </cell>
          <cell r="E465">
            <v>106215</v>
          </cell>
          <cell r="F465" t="str">
            <v>Facilitating overseas health practitioner migration</v>
          </cell>
          <cell r="G465" t="str">
            <v>Medical Workforce</v>
          </cell>
        </row>
        <row r="466">
          <cell r="A466">
            <v>465</v>
          </cell>
          <cell r="B466" t="str">
            <v>2021-22 MYEFO</v>
          </cell>
          <cell r="C466" t="str">
            <v>Restore the health practitioner workforce pipeline</v>
          </cell>
          <cell r="D466">
            <v>0</v>
          </cell>
          <cell r="E466">
            <v>0</v>
          </cell>
          <cell r="F466" t="str">
            <v>Restore the health practitioner workforce pipeline</v>
          </cell>
          <cell r="G466" t="e">
            <v>#N/A</v>
          </cell>
        </row>
        <row r="467">
          <cell r="A467">
            <v>466</v>
          </cell>
          <cell r="B467" t="str">
            <v>2021-22 MYEFO</v>
          </cell>
          <cell r="C467" t="str">
            <v>General Practice Assessment and Management of COVID-Positive Cases in the Community</v>
          </cell>
          <cell r="D467">
            <v>106526</v>
          </cell>
          <cell r="E467">
            <v>106232</v>
          </cell>
          <cell r="F467" t="str">
            <v>General Practice Assessment and Management of COVID-Positive Cases in the Community</v>
          </cell>
          <cell r="G467" t="str">
            <v>COVID-19 Response Package — strengthening primary care</v>
          </cell>
        </row>
        <row r="468">
          <cell r="A468">
            <v>467</v>
          </cell>
          <cell r="B468" t="str">
            <v>2021-22 MYEFO</v>
          </cell>
          <cell r="C468" t="str">
            <v>National COVID positive triage, management and escalation infrastructure</v>
          </cell>
          <cell r="D468">
            <v>106526</v>
          </cell>
          <cell r="E468">
            <v>106207</v>
          </cell>
          <cell r="F468" t="str">
            <v>National COVID positive triage, management and escalation infrastructure</v>
          </cell>
          <cell r="G468" t="str">
            <v>COVID-19 Response Package — strengthening primary care</v>
          </cell>
        </row>
        <row r="469">
          <cell r="A469">
            <v>468</v>
          </cell>
          <cell r="B469" t="str">
            <v>2021-22 MYEFO</v>
          </cell>
          <cell r="C469" t="str">
            <v>Next Phase of the National Disability Data Asset</v>
          </cell>
          <cell r="D469">
            <v>106734</v>
          </cell>
          <cell r="E469">
            <v>106257</v>
          </cell>
          <cell r="F469" t="str">
            <v>Next Phase of the National Disability Data Asset</v>
          </cell>
          <cell r="G469" t="str">
            <v>Australia's Disability Strategy</v>
          </cell>
        </row>
        <row r="470">
          <cell r="A470">
            <v>469</v>
          </cell>
          <cell r="B470" t="str">
            <v>2021-22 MYEFO</v>
          </cell>
          <cell r="C470" t="str">
            <v>Temporary Medicare Benefits Schedule (MBS) Telehealth - remote programming of auditory implants (Cochlear Implants)</v>
          </cell>
          <cell r="D470">
            <v>106517</v>
          </cell>
          <cell r="E470">
            <v>106685</v>
          </cell>
          <cell r="F470" t="str">
            <v>Temporary Medicare Benefits Schedule (MBS) Telehealth - remote programming of auditory implants (Cochlear Implants)</v>
          </cell>
          <cell r="G470" t="str">
            <v>Guaranteeing Medicare — Medicare Benefits Schedule new and amended listings</v>
          </cell>
        </row>
        <row r="471">
          <cell r="A471">
            <v>470</v>
          </cell>
          <cell r="B471" t="str">
            <v>2022-23 MYEFO</v>
          </cell>
          <cell r="C471" t="str">
            <v>Residential Aged Care Services and Sustainability - First Pass Submission</v>
          </cell>
          <cell r="D471">
            <v>0</v>
          </cell>
          <cell r="E471">
            <v>0</v>
          </cell>
          <cell r="F471" t="str">
            <v>Residential Aged Care Services and Sustainability - First Pass Submission</v>
          </cell>
          <cell r="G471" t="e">
            <v>#N/A</v>
          </cell>
        </row>
        <row r="472">
          <cell r="A472">
            <v>471</v>
          </cell>
          <cell r="B472" t="str">
            <v>2021-22 MYEFO</v>
          </cell>
          <cell r="C472" t="str">
            <v>1. Home Care - New Support at Home Program</v>
          </cell>
          <cell r="D472">
            <v>0</v>
          </cell>
          <cell r="E472">
            <v>0</v>
          </cell>
          <cell r="F472" t="str">
            <v>1. Home Care - New Support at Home Program</v>
          </cell>
          <cell r="G472" t="e">
            <v>#N/A</v>
          </cell>
        </row>
        <row r="473">
          <cell r="A473">
            <v>472</v>
          </cell>
          <cell r="B473" t="str">
            <v>2021-22 MYEFO</v>
          </cell>
          <cell r="C473" t="str">
            <v>COVID-Positive Community Care Pathways</v>
          </cell>
          <cell r="D473">
            <v>106526</v>
          </cell>
          <cell r="E473">
            <v>106206</v>
          </cell>
          <cell r="F473" t="str">
            <v>COVID-Positive Community Care Pathways</v>
          </cell>
          <cell r="G473" t="str">
            <v>COVID-19 Response Package — strengthening primary care</v>
          </cell>
        </row>
        <row r="474">
          <cell r="A474">
            <v>473</v>
          </cell>
          <cell r="B474" t="str">
            <v>2021-22 MYEFO</v>
          </cell>
          <cell r="C474" t="str">
            <v>Living with COVID - Commissioned Home Visits</v>
          </cell>
          <cell r="D474">
            <v>106526</v>
          </cell>
          <cell r="E474">
            <v>106234</v>
          </cell>
          <cell r="F474" t="str">
            <v>Living with COVID - Commissioned Home Visits</v>
          </cell>
          <cell r="G474" t="str">
            <v>COVID-19 Response Package — strengthening primary care</v>
          </cell>
        </row>
        <row r="475">
          <cell r="A475">
            <v>474</v>
          </cell>
          <cell r="B475" t="str">
            <v>2021-22 MYEFO</v>
          </cell>
          <cell r="C475" t="str">
            <v>Living with COVID - Support for Primary Care from National Medical Stockpile</v>
          </cell>
          <cell r="D475">
            <v>106526</v>
          </cell>
          <cell r="E475">
            <v>106208</v>
          </cell>
          <cell r="F475" t="str">
            <v>Living with COVID - Support for Primary Care from National Medical Stockpile</v>
          </cell>
          <cell r="G475" t="str">
            <v>COVID-19 Response Package — strengthening primary care</v>
          </cell>
        </row>
        <row r="476">
          <cell r="A476">
            <v>475</v>
          </cell>
          <cell r="B476" t="str">
            <v>2021-22 MYEFO</v>
          </cell>
          <cell r="C476" t="str">
            <v>Whole of Government Offset - NSC - Health System Capacity - Phase 2</v>
          </cell>
          <cell r="D476">
            <v>0</v>
          </cell>
          <cell r="E476">
            <v>0</v>
          </cell>
          <cell r="F476" t="str">
            <v>Whole of Government Offset - NSC - Health System Capacity - Phase 2</v>
          </cell>
          <cell r="G476" t="e">
            <v>#N/A</v>
          </cell>
        </row>
        <row r="477">
          <cell r="A477">
            <v>476</v>
          </cell>
          <cell r="B477" t="str">
            <v>2021-22 MYEFO</v>
          </cell>
          <cell r="C477" t="str">
            <v>12. Improving Access to Medicines - Extend the listing of Dapagliflozin (Forxiga®) on the Pharmaceutical Benefits Scheme (PBS) to include the treatment of heart failure with reduced ejection fraction</v>
          </cell>
          <cell r="D477">
            <v>106339</v>
          </cell>
          <cell r="E477">
            <v>106445</v>
          </cell>
          <cell r="F477" t="str">
            <v>12. Improving Access to Medicines - Extend the listing of Dapagliflozin (Forxiga®) on the Pharmaceutical Benefits Scheme (PBS) to include the treatment of heart failure with reduced ejection fraction</v>
          </cell>
          <cell r="G477" t="str">
            <v>Guaranteeing Medicare and Access to Medicines — Pharmaceutical Benefits Scheme — new and amended listings</v>
          </cell>
        </row>
        <row r="478">
          <cell r="A478">
            <v>477</v>
          </cell>
          <cell r="B478" t="str">
            <v>2021-22 MYEFO</v>
          </cell>
          <cell r="C478" t="str">
            <v>Whole of Government Offset - Mental Health and Suicide Prevention Package - First Pass</v>
          </cell>
          <cell r="D478">
            <v>0</v>
          </cell>
          <cell r="E478">
            <v>0</v>
          </cell>
          <cell r="F478" t="str">
            <v>Whole of Government Offset - Mental Health and Suicide Prevention Package - First Pass</v>
          </cell>
          <cell r="G478" t="e">
            <v>#N/A</v>
          </cell>
        </row>
        <row r="479">
          <cell r="A479">
            <v>478</v>
          </cell>
          <cell r="B479" t="str">
            <v>2021-22 MYEFO</v>
          </cell>
          <cell r="C479" t="str">
            <v>COVID-19 AUSMAT Support for Vulnerable Australian Communities</v>
          </cell>
          <cell r="D479">
            <v>106526</v>
          </cell>
          <cell r="E479">
            <v>106216</v>
          </cell>
          <cell r="F479" t="str">
            <v>COVID-19 AUSMAT Support for Vulnerable Australian Communities</v>
          </cell>
          <cell r="G479" t="str">
            <v>COVID-19 Response Package — strengthening primary care</v>
          </cell>
        </row>
        <row r="480">
          <cell r="A480">
            <v>479</v>
          </cell>
          <cell r="B480" t="str">
            <v>2021-22 MYEFO</v>
          </cell>
          <cell r="C480" t="str">
            <v>Reduction of HELP for Doctors and Nurse Practitioners in Rural and Remote Areas of Australia</v>
          </cell>
          <cell r="D480">
            <v>106527</v>
          </cell>
          <cell r="E480">
            <v>106308</v>
          </cell>
          <cell r="F480" t="str">
            <v>Reduction of HELP for Doctors and Nurse Practitioners in Rural and Remote Areas of Australia</v>
          </cell>
          <cell r="G480" t="str">
            <v>Medical Workforce</v>
          </cell>
        </row>
        <row r="481">
          <cell r="A481">
            <v>480</v>
          </cell>
          <cell r="B481" t="str">
            <v>2021-22 MYEFO</v>
          </cell>
          <cell r="C481" t="str">
            <v>COVID-19 Vaccine Strategy - Communication Campaign</v>
          </cell>
          <cell r="D481">
            <v>106522</v>
          </cell>
          <cell r="E481">
            <v>106230</v>
          </cell>
          <cell r="F481" t="str">
            <v>COVID-19 Vaccine Strategy - Communication Campaign</v>
          </cell>
          <cell r="G481" t="str">
            <v>COVID-19 Response Package — COVID-19 Vaccine Program</v>
          </cell>
        </row>
        <row r="482">
          <cell r="A482">
            <v>481</v>
          </cell>
          <cell r="B482" t="str">
            <v>2021-22 MYEFO</v>
          </cell>
          <cell r="C482" t="str">
            <v>2. MyGP (Voluntary Patient Registration and 10 Year Plan)</v>
          </cell>
          <cell r="D482">
            <v>106388</v>
          </cell>
          <cell r="E482">
            <v>106388</v>
          </cell>
          <cell r="F482" t="str">
            <v>2. MyGP (Voluntary Patient Registration and 10 Year Plan)</v>
          </cell>
          <cell r="G482" t="str">
            <v>MyGP (DTBNYA)</v>
          </cell>
        </row>
        <row r="483">
          <cell r="A483">
            <v>482</v>
          </cell>
          <cell r="B483" t="str">
            <v>2022-23 Budget</v>
          </cell>
          <cell r="C483" t="str">
            <v>4. Mental Health Service Incentive Payment (SIP)</v>
          </cell>
          <cell r="D483">
            <v>0</v>
          </cell>
          <cell r="E483">
            <v>0</v>
          </cell>
          <cell r="F483" t="str">
            <v>4. Mental Health Service Incentive Payment (SIP)</v>
          </cell>
          <cell r="G483" t="e">
            <v>#N/A</v>
          </cell>
        </row>
        <row r="484">
          <cell r="A484">
            <v>483</v>
          </cell>
          <cell r="B484" t="str">
            <v>2021-22 MYEFO</v>
          </cell>
          <cell r="C484" t="str">
            <v>Residual PBS Expenditure requiring offset</v>
          </cell>
          <cell r="D484">
            <v>0</v>
          </cell>
          <cell r="E484">
            <v>0</v>
          </cell>
          <cell r="F484" t="str">
            <v>Residual PBS Expenditure requiring offset</v>
          </cell>
          <cell r="G484" t="e">
            <v>#N/A</v>
          </cell>
        </row>
        <row r="485">
          <cell r="A485">
            <v>484</v>
          </cell>
          <cell r="B485" t="str">
            <v>2022-23 Budget</v>
          </cell>
          <cell r="C485" t="str">
            <v>22. Combine GP Management Plan (GPMP) and Team Care Arrangement (TCA) items</v>
          </cell>
          <cell r="D485">
            <v>0</v>
          </cell>
          <cell r="E485">
            <v>0</v>
          </cell>
          <cell r="F485" t="str">
            <v>22. Combine GP Management Plan (GPMP) and Team Care Arrangement (TCA) items</v>
          </cell>
          <cell r="G485" t="e">
            <v>#N/A</v>
          </cell>
        </row>
        <row r="486">
          <cell r="A486">
            <v>485</v>
          </cell>
          <cell r="B486" t="str">
            <v>2022-23 Budget</v>
          </cell>
          <cell r="C486" t="str">
            <v>25. PHN After Hours</v>
          </cell>
          <cell r="D486">
            <v>0</v>
          </cell>
          <cell r="E486">
            <v>0</v>
          </cell>
          <cell r="F486" t="str">
            <v>25. PHN After Hours</v>
          </cell>
          <cell r="G486" t="e">
            <v>#N/A</v>
          </cell>
        </row>
        <row r="487">
          <cell r="A487">
            <v>486</v>
          </cell>
          <cell r="B487" t="str">
            <v>2022-23 Budget</v>
          </cell>
          <cell r="C487" t="str">
            <v>26. First 2000 Days Incentive Payment</v>
          </cell>
          <cell r="D487">
            <v>0</v>
          </cell>
          <cell r="E487">
            <v>0</v>
          </cell>
          <cell r="F487" t="str">
            <v>26. First 2000 Days Incentive Payment</v>
          </cell>
          <cell r="G487" t="e">
            <v>#N/A</v>
          </cell>
        </row>
        <row r="488">
          <cell r="A488">
            <v>487</v>
          </cell>
          <cell r="B488" t="str">
            <v>2022-23 Budget</v>
          </cell>
          <cell r="C488" t="str">
            <v>27. Chronic Disease Management</v>
          </cell>
          <cell r="D488">
            <v>0</v>
          </cell>
          <cell r="E488">
            <v>0</v>
          </cell>
          <cell r="F488" t="str">
            <v>27. Chronic Disease Management</v>
          </cell>
          <cell r="G488" t="e">
            <v>#N/A</v>
          </cell>
        </row>
        <row r="489">
          <cell r="A489">
            <v>488</v>
          </cell>
          <cell r="B489" t="str">
            <v>2021-22 MYEFO</v>
          </cell>
          <cell r="C489" t="str">
            <v>10. Indigenous Marathon Project</v>
          </cell>
          <cell r="D489">
            <v>106438</v>
          </cell>
          <cell r="E489">
            <v>106438</v>
          </cell>
          <cell r="F489" t="str">
            <v>10. Indigenous Marathon Project</v>
          </cell>
          <cell r="G489" t="str">
            <v>Indigenous Marathon Project</v>
          </cell>
        </row>
        <row r="490">
          <cell r="A490">
            <v>489</v>
          </cell>
          <cell r="B490" t="str">
            <v>2021-22 MYEFO</v>
          </cell>
          <cell r="C490" t="str">
            <v>Improving Access to Medicines – Extend the listing of Dapagliflozin on the Pharmaceutical Benefits Scheme to include the treatment of chronic kidney disease</v>
          </cell>
          <cell r="D490">
            <v>0</v>
          </cell>
          <cell r="E490">
            <v>0</v>
          </cell>
          <cell r="F490" t="str">
            <v>Improving Access to Medicines – Extend the listing of Dapagliflozin on the Pharmaceutical Benefits Scheme to include the treatment of chronic kidney disease</v>
          </cell>
          <cell r="G490" t="e">
            <v>#N/A</v>
          </cell>
        </row>
        <row r="491">
          <cell r="A491">
            <v>490</v>
          </cell>
          <cell r="B491" t="str">
            <v>2021-22 MYEFO</v>
          </cell>
          <cell r="C491" t="str">
            <v>Telehealth - Extension to eligibility requirements</v>
          </cell>
          <cell r="D491">
            <v>0</v>
          </cell>
          <cell r="E491">
            <v>0</v>
          </cell>
          <cell r="F491" t="str">
            <v>Telehealth - Extension to eligibility requirements</v>
          </cell>
          <cell r="G491" t="e">
            <v>#N/A</v>
          </cell>
        </row>
        <row r="492">
          <cell r="A492">
            <v>491</v>
          </cell>
          <cell r="B492" t="str">
            <v>2022-23 Budget</v>
          </cell>
          <cell r="C492" t="str">
            <v>Extend the Intergovernmental Agreement on Digital Health</v>
          </cell>
          <cell r="D492">
            <v>0</v>
          </cell>
          <cell r="E492">
            <v>0</v>
          </cell>
          <cell r="F492" t="str">
            <v>Extend the Intergovernmental Agreement on Digital Health</v>
          </cell>
          <cell r="G492" t="e">
            <v>#N/A</v>
          </cell>
        </row>
        <row r="493">
          <cell r="A493">
            <v>492</v>
          </cell>
          <cell r="B493" t="str">
            <v>2022-23 Budget</v>
          </cell>
          <cell r="C493" t="str">
            <v>Harmonised national maternal and child digital health record under the Digital Economy Strategy (Next Wave of My Health Record Measure).</v>
          </cell>
          <cell r="D493">
            <v>0</v>
          </cell>
          <cell r="E493">
            <v>0</v>
          </cell>
          <cell r="F493" t="str">
            <v>Harmonised national maternal and child digital health record under the Digital Economy Strategy (Next Wave of My Health Record Measure).</v>
          </cell>
          <cell r="G493" t="e">
            <v>#N/A</v>
          </cell>
        </row>
        <row r="494">
          <cell r="A494">
            <v>493</v>
          </cell>
          <cell r="B494" t="e">
            <v>#REF!</v>
          </cell>
          <cell r="C494" t="str">
            <v>Extending Support for the Victorian Aged Care Response Centre</v>
          </cell>
          <cell r="D494">
            <v>0</v>
          </cell>
          <cell r="E494">
            <v>0</v>
          </cell>
          <cell r="F494" t="str">
            <v>Extending Support for the Victorian Aged Care Response Centre</v>
          </cell>
          <cell r="G494" t="e">
            <v>#N/A</v>
          </cell>
        </row>
        <row r="495">
          <cell r="A495">
            <v>494</v>
          </cell>
          <cell r="B495" t="str">
            <v>2021-22 MYEFO</v>
          </cell>
          <cell r="C495" t="str">
            <v>7. Extending pandemic support measures to address the continued mental health impacts of COVID-19</v>
          </cell>
          <cell r="D495">
            <v>106519</v>
          </cell>
          <cell r="E495">
            <v>106426</v>
          </cell>
          <cell r="F495" t="str">
            <v>7. Extending pandemic support measures to address the continued mental health impacts of COVID-19</v>
          </cell>
          <cell r="G495" t="str">
            <v>COVID-19 Response Package — prioritising mental health</v>
          </cell>
        </row>
        <row r="496">
          <cell r="A496">
            <v>495</v>
          </cell>
          <cell r="B496" t="str">
            <v>2021-22 MYEFO</v>
          </cell>
          <cell r="C496" t="str">
            <v>Reprioritised - NMS</v>
          </cell>
          <cell r="D496">
            <v>0</v>
          </cell>
          <cell r="E496">
            <v>0</v>
          </cell>
          <cell r="F496" t="str">
            <v>Reprioritised - NMS</v>
          </cell>
          <cell r="G496" t="e">
            <v>#N/A</v>
          </cell>
        </row>
        <row r="497">
          <cell r="A497">
            <v>496</v>
          </cell>
          <cell r="B497" t="str">
            <v>2021-22 MYEFO</v>
          </cell>
          <cell r="C497" t="str">
            <v>Extending Support For The Victorian Aged Care Response Centre</v>
          </cell>
          <cell r="D497">
            <v>106524</v>
          </cell>
          <cell r="E497">
            <v>106328</v>
          </cell>
          <cell r="F497" t="str">
            <v>Extending Support For The Victorian Aged Care Response Centre</v>
          </cell>
          <cell r="G497" t="str">
            <v>COVID-19 Response Package — ageing and aged care</v>
          </cell>
        </row>
        <row r="498">
          <cell r="A498">
            <v>497</v>
          </cell>
          <cell r="B498" t="str">
            <v>2021-22 MYEFO</v>
          </cell>
          <cell r="C498" t="str">
            <v>Temporarily Increasing the number of Transition Care Program (TCP) places</v>
          </cell>
          <cell r="D498">
            <v>0</v>
          </cell>
          <cell r="E498">
            <v>0</v>
          </cell>
          <cell r="F498" t="str">
            <v>Temporarily Increasing the number of Transition Care Program (TCP) places</v>
          </cell>
          <cell r="G498" t="e">
            <v>#N/A</v>
          </cell>
        </row>
        <row r="499">
          <cell r="A499">
            <v>498</v>
          </cell>
          <cell r="B499" t="str">
            <v>2021-22 MYEFO</v>
          </cell>
          <cell r="C499" t="str">
            <v>Community Pharmacy Programs – Additional Year 2 Funding</v>
          </cell>
          <cell r="D499">
            <v>106122</v>
          </cell>
          <cell r="E499">
            <v>106122</v>
          </cell>
          <cell r="F499" t="str">
            <v>Community Pharmacy Programs – Additional Year 2 Funding</v>
          </cell>
          <cell r="G499" t="str">
            <v>Community Pharmacy Program Reforms (DTBNYA)</v>
          </cell>
        </row>
        <row r="500">
          <cell r="A500">
            <v>499</v>
          </cell>
          <cell r="B500" t="str">
            <v>2021-22 MYEFO</v>
          </cell>
          <cell r="C500" t="str">
            <v>Scaling back the NT Centre for National Resilience (Howard Springs)</v>
          </cell>
          <cell r="D500">
            <v>0</v>
          </cell>
          <cell r="E500">
            <v>0</v>
          </cell>
          <cell r="F500" t="str">
            <v>Scaling back the NT Centre for National Resilience (Howard Springs)</v>
          </cell>
          <cell r="G500" t="e">
            <v>#N/A</v>
          </cell>
        </row>
        <row r="501">
          <cell r="A501">
            <v>500</v>
          </cell>
          <cell r="B501" t="str">
            <v>2021-22 MYEFO</v>
          </cell>
          <cell r="C501" t="str">
            <v>Rapid Antigen Testing – A tool to transition to living with COVID</v>
          </cell>
          <cell r="D501">
            <v>0</v>
          </cell>
          <cell r="E501">
            <v>0</v>
          </cell>
          <cell r="F501" t="str">
            <v>Rapid Antigen Testing – A tool to transition to living with COVID</v>
          </cell>
          <cell r="G501" t="e">
            <v>#N/A</v>
          </cell>
        </row>
        <row r="502">
          <cell r="A502">
            <v>501</v>
          </cell>
          <cell r="B502" t="str">
            <v>2022-23 Budget</v>
          </cell>
          <cell r="C502" t="str">
            <v xml:space="preserve">Capital Investment in Rural GP Clinics and Hospitals </v>
          </cell>
          <cell r="D502">
            <v>0</v>
          </cell>
          <cell r="E502">
            <v>0</v>
          </cell>
          <cell r="F502" t="str">
            <v xml:space="preserve">Capital Investment in Rural GP Clinics and Hospitals </v>
          </cell>
          <cell r="G502" t="e">
            <v>#N/A</v>
          </cell>
        </row>
        <row r="503">
          <cell r="A503">
            <v>502</v>
          </cell>
          <cell r="B503" t="str">
            <v>2022-23 Budget</v>
          </cell>
          <cell r="C503" t="str">
            <v xml:space="preserve">Improved Access to Allied Health Professionals as part of Multidisciplinary Teams in Regional, Rural and Remote Australia </v>
          </cell>
          <cell r="D503">
            <v>0</v>
          </cell>
          <cell r="E503">
            <v>0</v>
          </cell>
          <cell r="F503" t="str">
            <v xml:space="preserve">Improved Access to Allied Health Professionals as part of Multidisciplinary Teams in Regional, Rural and Remote Australia </v>
          </cell>
          <cell r="G503" t="e">
            <v>#N/A</v>
          </cell>
        </row>
        <row r="504">
          <cell r="A504">
            <v>503</v>
          </cell>
          <cell r="B504" t="str">
            <v>2022-23 Budget</v>
          </cell>
          <cell r="C504" t="str">
            <v>Expansion of the John Flynn Prevocational Doctor Program</v>
          </cell>
          <cell r="D504">
            <v>0</v>
          </cell>
          <cell r="E504">
            <v>0</v>
          </cell>
          <cell r="F504" t="str">
            <v>Expansion of the John Flynn Prevocational Doctor Program</v>
          </cell>
          <cell r="G504" t="e">
            <v>#N/A</v>
          </cell>
        </row>
        <row r="505">
          <cell r="A505">
            <v>504</v>
          </cell>
          <cell r="B505" t="str">
            <v>2022-23 Budget</v>
          </cell>
          <cell r="C505" t="str">
            <v xml:space="preserve">Workforce Incentive Program (WIP) – Doctor Stream – Rural generalist tier </v>
          </cell>
          <cell r="D505">
            <v>0</v>
          </cell>
          <cell r="E505">
            <v>0</v>
          </cell>
          <cell r="F505" t="str">
            <v xml:space="preserve">Workforce Incentive Program (WIP) – Doctor Stream – Rural generalist tier </v>
          </cell>
          <cell r="G505" t="e">
            <v>#N/A</v>
          </cell>
        </row>
        <row r="506">
          <cell r="A506">
            <v>505</v>
          </cell>
          <cell r="B506" t="str">
            <v>2022-23 Budget</v>
          </cell>
          <cell r="C506" t="str">
            <v xml:space="preserve">Streamlining the Credentialing Process for Medical Practitioners </v>
          </cell>
          <cell r="D506">
            <v>0</v>
          </cell>
          <cell r="E506">
            <v>0</v>
          </cell>
          <cell r="F506" t="str">
            <v xml:space="preserve">Streamlining the Credentialing Process for Medical Practitioners </v>
          </cell>
          <cell r="G506" t="e">
            <v>#N/A</v>
          </cell>
        </row>
        <row r="507">
          <cell r="A507">
            <v>506</v>
          </cell>
          <cell r="B507" t="str">
            <v>2021-22 MYEFO</v>
          </cell>
          <cell r="C507" t="str">
            <v xml:space="preserve">Allied Health &amp; Pharmacy inclusion in Medium to Long term Strategic Skills list for Migration </v>
          </cell>
          <cell r="D507">
            <v>0</v>
          </cell>
          <cell r="E507">
            <v>0</v>
          </cell>
          <cell r="F507" t="str">
            <v xml:space="preserve">Allied Health &amp; Pharmacy inclusion in Medium to Long term Strategic Skills list for Migration </v>
          </cell>
          <cell r="G507" t="e">
            <v>#N/A</v>
          </cell>
        </row>
        <row r="508">
          <cell r="A508">
            <v>507</v>
          </cell>
          <cell r="B508" t="str">
            <v>2022-23 Budget</v>
          </cell>
          <cell r="C508" t="str">
            <v>Pharmacist Workforce – Rural Workforce Agencies (RWA)</v>
          </cell>
          <cell r="D508">
            <v>0</v>
          </cell>
          <cell r="E508">
            <v>0</v>
          </cell>
          <cell r="F508" t="str">
            <v>Pharmacist Workforce – Rural Workforce Agencies (RWA)</v>
          </cell>
          <cell r="G508" t="e">
            <v>#N/A</v>
          </cell>
        </row>
        <row r="509">
          <cell r="A509">
            <v>508</v>
          </cell>
          <cell r="B509" t="str">
            <v>2022-23 Budget</v>
          </cell>
          <cell r="C509" t="str">
            <v xml:space="preserve">Boosting Supervision Capacity for Rural Practice </v>
          </cell>
          <cell r="D509">
            <v>0</v>
          </cell>
          <cell r="E509">
            <v>0</v>
          </cell>
          <cell r="F509" t="str">
            <v xml:space="preserve">Boosting Supervision Capacity for Rural Practice </v>
          </cell>
          <cell r="G509" t="e">
            <v>#N/A</v>
          </cell>
        </row>
        <row r="510">
          <cell r="A510">
            <v>509</v>
          </cell>
          <cell r="B510" t="str">
            <v>2022-23 Budget</v>
          </cell>
          <cell r="C510" t="str">
            <v>Review of Modified Monash Model Metropolitan Areas (MM1) Classification</v>
          </cell>
          <cell r="D510">
            <v>0</v>
          </cell>
          <cell r="E510">
            <v>0</v>
          </cell>
          <cell r="F510" t="str">
            <v>Review of Modified Monash Model Metropolitan Areas (MM1) Classification</v>
          </cell>
          <cell r="G510" t="e">
            <v>#N/A</v>
          </cell>
        </row>
        <row r="511">
          <cell r="A511">
            <v>510</v>
          </cell>
          <cell r="B511" t="str">
            <v>2021-22 MYEFO</v>
          </cell>
          <cell r="C511" t="str">
            <v>Reform of the Distribution Priority Area (DPA) System and Exceptional Circumstances Review Ministers</v>
          </cell>
          <cell r="D511">
            <v>106527</v>
          </cell>
          <cell r="E511">
            <v>106413</v>
          </cell>
          <cell r="F511" t="str">
            <v>Reform of the Distribution Priority Area (DPA) System and Exceptional Circumstances Review Ministers</v>
          </cell>
          <cell r="G511" t="str">
            <v>Medical Workforce</v>
          </cell>
        </row>
        <row r="512">
          <cell r="A512">
            <v>511</v>
          </cell>
          <cell r="B512" t="str">
            <v>2022-23 Budget</v>
          </cell>
          <cell r="C512" t="str">
            <v>Access to Primary Care - Primary Health Networks as Workforce Agencies for outer metropolitan areas</v>
          </cell>
          <cell r="D512">
            <v>0</v>
          </cell>
          <cell r="E512">
            <v>0</v>
          </cell>
          <cell r="F512" t="str">
            <v>Access to Primary Care - Primary Health Networks as Workforce Agencies for outer metropolitan areas</v>
          </cell>
          <cell r="G512" t="e">
            <v>#N/A</v>
          </cell>
        </row>
        <row r="513">
          <cell r="A513">
            <v>512</v>
          </cell>
          <cell r="B513" t="str">
            <v>2022-23 Budget</v>
          </cell>
          <cell r="C513" t="str">
            <v xml:space="preserve">Outer Metropolitan Health Workforce Scoping Framework </v>
          </cell>
          <cell r="D513">
            <v>0</v>
          </cell>
          <cell r="E513">
            <v>0</v>
          </cell>
          <cell r="F513" t="str">
            <v xml:space="preserve">Outer Metropolitan Health Workforce Scoping Framework </v>
          </cell>
          <cell r="G513" t="e">
            <v>#N/A</v>
          </cell>
        </row>
        <row r="514">
          <cell r="A514">
            <v>513</v>
          </cell>
          <cell r="B514" t="str">
            <v>2021-22 MYEFO</v>
          </cell>
          <cell r="C514" t="str">
            <v>1. Home Care - Support at Home - Eligibility and needs assessment arrangements</v>
          </cell>
          <cell r="D514">
            <v>0</v>
          </cell>
          <cell r="E514">
            <v>0</v>
          </cell>
          <cell r="F514" t="str">
            <v>1. Home Care - Support at Home - Eligibility and needs assessment arrangements</v>
          </cell>
          <cell r="G514" t="e">
            <v>#N/A</v>
          </cell>
        </row>
        <row r="515">
          <cell r="A515">
            <v>514</v>
          </cell>
          <cell r="B515" t="str">
            <v>2021-22 MYEFO</v>
          </cell>
          <cell r="C515" t="str">
            <v>1. Home Care - Support at Home Implementation and Transition Approach</v>
          </cell>
          <cell r="D515">
            <v>0</v>
          </cell>
          <cell r="E515">
            <v>0</v>
          </cell>
          <cell r="F515" t="str">
            <v>1. Home Care - Support at Home Implementation and Transition Approach</v>
          </cell>
          <cell r="G515" t="e">
            <v>#N/A</v>
          </cell>
        </row>
        <row r="516">
          <cell r="A516">
            <v>515</v>
          </cell>
          <cell r="B516" t="str">
            <v>2021-22 MYEFO</v>
          </cell>
          <cell r="C516" t="str">
            <v>1. Home Care - Support at Home - Service offer and Funding Model</v>
          </cell>
          <cell r="D516">
            <v>0</v>
          </cell>
          <cell r="E516">
            <v>0</v>
          </cell>
          <cell r="F516" t="str">
            <v>1. Home Care - Support at Home - Service offer and Funding Model</v>
          </cell>
          <cell r="G516" t="e">
            <v>#N/A</v>
          </cell>
        </row>
        <row r="517">
          <cell r="A517">
            <v>516</v>
          </cell>
          <cell r="B517" t="str">
            <v>2021-22 MYEFO</v>
          </cell>
          <cell r="C517" t="str">
            <v>1. Home Care - Support at Home Program – Growth over time, demand exceeding supply</v>
          </cell>
          <cell r="D517">
            <v>0</v>
          </cell>
          <cell r="E517">
            <v>0</v>
          </cell>
          <cell r="F517" t="str">
            <v>1. Home Care - Support at Home Program – Growth over time, demand exceeding supply</v>
          </cell>
          <cell r="G517" t="e">
            <v>#N/A</v>
          </cell>
        </row>
        <row r="518">
          <cell r="A518">
            <v>517</v>
          </cell>
          <cell r="B518" t="str">
            <v>2021-22 MYEFO</v>
          </cell>
          <cell r="C518" t="str">
            <v>1. Home Care - Support at Home Program – Aids, Equipment, Home Modifications, and Support for Consumers with High Needs</v>
          </cell>
          <cell r="D518">
            <v>0</v>
          </cell>
          <cell r="E518">
            <v>0</v>
          </cell>
          <cell r="F518" t="str">
            <v>1. Home Care - Support at Home Program – Aids, Equipment, Home Modifications, and Support for Consumers with High Needs</v>
          </cell>
          <cell r="G518" t="e">
            <v>#N/A</v>
          </cell>
        </row>
        <row r="519">
          <cell r="A519">
            <v>518</v>
          </cell>
          <cell r="B519" t="str">
            <v>2021-22 MYEFO</v>
          </cell>
          <cell r="C519" t="str">
            <v xml:space="preserve">Whole of Government Offset - Home Care Reform Submission - Second Pass </v>
          </cell>
          <cell r="D519">
            <v>0</v>
          </cell>
          <cell r="E519">
            <v>0</v>
          </cell>
          <cell r="F519" t="str">
            <v xml:space="preserve">Whole of Government Offset - Home Care Reform Submission - Second Pass </v>
          </cell>
          <cell r="G519" t="e">
            <v>#N/A</v>
          </cell>
        </row>
        <row r="520">
          <cell r="A520">
            <v>519</v>
          </cell>
          <cell r="B520" t="str">
            <v>2021-22 MYEFO</v>
          </cell>
          <cell r="C520" t="str">
            <v>Beijing 2022 Winter Paralympics – Medal Incentive Program</v>
          </cell>
          <cell r="D520">
            <v>106546</v>
          </cell>
          <cell r="E520">
            <v>106389</v>
          </cell>
          <cell r="F520" t="str">
            <v>Beijing 2022 Winter Paralympics – Medal Incentive Program</v>
          </cell>
          <cell r="G520" t="str">
            <v>Supporting Australia's Olympic and Paralympic Team</v>
          </cell>
        </row>
        <row r="521">
          <cell r="A521">
            <v>520</v>
          </cell>
          <cell r="B521" t="str">
            <v>2022-23 Budget</v>
          </cell>
          <cell r="C521" t="str">
            <v>General Practice Assessment and Management of COVID-Positive Cases in the Community (come back)</v>
          </cell>
          <cell r="D521">
            <v>0</v>
          </cell>
          <cell r="E521">
            <v>0</v>
          </cell>
          <cell r="F521" t="str">
            <v>General Practice Assessment and Management of COVID-Positive Cases in the Community (come back)</v>
          </cell>
          <cell r="G521" t="e">
            <v>#N/A</v>
          </cell>
        </row>
        <row r="522">
          <cell r="A522">
            <v>521</v>
          </cell>
          <cell r="B522" t="str">
            <v>2021-22 MYEFO</v>
          </cell>
          <cell r="C522" t="str">
            <v>MBS - Aboriginal Community Controlled Health Organisations</v>
          </cell>
          <cell r="D522">
            <v>0</v>
          </cell>
          <cell r="E522">
            <v>0</v>
          </cell>
          <cell r="F522" t="str">
            <v>MBS - Aboriginal Community Controlled Health Organisations</v>
          </cell>
          <cell r="G522" t="e">
            <v>#N/A</v>
          </cell>
        </row>
        <row r="523">
          <cell r="A523">
            <v>522</v>
          </cell>
          <cell r="B523" t="str">
            <v>2022-23 Budget</v>
          </cell>
          <cell r="C523" t="str">
            <v>General Practitioner-led Respiratory Clinic Network - Transition</v>
          </cell>
          <cell r="D523">
            <v>0</v>
          </cell>
          <cell r="E523">
            <v>0</v>
          </cell>
          <cell r="F523" t="str">
            <v>General Practitioner-led Respiratory Clinic Network - Transition</v>
          </cell>
          <cell r="G523" t="e">
            <v>#N/A</v>
          </cell>
        </row>
        <row r="524">
          <cell r="A524">
            <v>523</v>
          </cell>
          <cell r="B524" t="str">
            <v>2022-23 MYEFO</v>
          </cell>
          <cell r="C524" t="str">
            <v>Plan for Vaccine Boosters, Third Dose Vaccinations and 2022 Rollout</v>
          </cell>
          <cell r="D524">
            <v>0</v>
          </cell>
          <cell r="E524">
            <v>0</v>
          </cell>
          <cell r="F524" t="str">
            <v>Plan for Vaccine Boosters, Third Dose Vaccinations and 2022 Rollout</v>
          </cell>
          <cell r="G524" t="e">
            <v>#N/A</v>
          </cell>
        </row>
        <row r="525">
          <cell r="A525">
            <v>524</v>
          </cell>
          <cell r="B525" t="str">
            <v>2022-23 Budget</v>
          </cell>
          <cell r="C525" t="str">
            <v>COVID-19 Vaccine Strategy - Program Delivery (Come back)</v>
          </cell>
          <cell r="D525">
            <v>0</v>
          </cell>
          <cell r="E525">
            <v>0</v>
          </cell>
          <cell r="F525" t="str">
            <v>COVID-19 Vaccine Strategy - Program Delivery (Come back)</v>
          </cell>
          <cell r="G525" t="e">
            <v>#N/A</v>
          </cell>
        </row>
        <row r="526">
          <cell r="A526">
            <v>525</v>
          </cell>
          <cell r="B526" t="str">
            <v>2022-23 MYEFO</v>
          </cell>
          <cell r="C526" t="str">
            <v>2022 COVID-19 Vaccine Strategy - Supply, Logistics and Consumables (come back)</v>
          </cell>
          <cell r="D526">
            <v>0</v>
          </cell>
          <cell r="E526">
            <v>0</v>
          </cell>
          <cell r="F526" t="str">
            <v>2022 COVID-19 Vaccine Strategy - Supply, Logistics and Consumables (come back)</v>
          </cell>
          <cell r="G526" t="e">
            <v>#N/A</v>
          </cell>
        </row>
        <row r="527">
          <cell r="A527">
            <v>526</v>
          </cell>
          <cell r="B527" t="str">
            <v>2022-23 Budget</v>
          </cell>
          <cell r="C527" t="str">
            <v>COVID-19 Vaccine Strategy - Vaccine Administration Channels (come back)</v>
          </cell>
          <cell r="D527">
            <v>0</v>
          </cell>
          <cell r="E527">
            <v>0</v>
          </cell>
          <cell r="F527" t="str">
            <v>COVID-19 Vaccine Strategy - Vaccine Administration Channels (come back)</v>
          </cell>
          <cell r="G527" t="e">
            <v>#N/A</v>
          </cell>
        </row>
        <row r="528">
          <cell r="A528">
            <v>527</v>
          </cell>
          <cell r="B528" t="str">
            <v>2021-22 MYEFO</v>
          </cell>
          <cell r="C528" t="str">
            <v>COVID-19 Vaccine Strategy - Data &amp; Digital Solutions (come back)</v>
          </cell>
          <cell r="D528">
            <v>106522</v>
          </cell>
          <cell r="E528">
            <v>106668</v>
          </cell>
          <cell r="F528" t="str">
            <v>COVID-19 Vaccine Strategy - Data &amp; Digital Solutions (come back)</v>
          </cell>
          <cell r="G528" t="str">
            <v>COVID-19 Response Package — COVID-19 Vaccine Program</v>
          </cell>
        </row>
        <row r="529">
          <cell r="A529">
            <v>528</v>
          </cell>
          <cell r="B529" t="str">
            <v>2021-22 MYEFO</v>
          </cell>
          <cell r="C529" t="str">
            <v xml:space="preserve">Additional funding for the National Suicide Prevention Research Fund </v>
          </cell>
          <cell r="D529">
            <v>106629</v>
          </cell>
          <cell r="E529">
            <v>106629</v>
          </cell>
          <cell r="F529" t="str">
            <v xml:space="preserve">Additional funding for the National Suicide Prevention Research Fund </v>
          </cell>
          <cell r="G529" t="str">
            <v>MENTAL HEALTH – SUICIDE PREVENTION AUSTRALIA RESEARCH (DTBNYA)</v>
          </cell>
        </row>
        <row r="530">
          <cell r="A530">
            <v>529</v>
          </cell>
          <cell r="B530" t="str">
            <v>2021-22 MYEFO</v>
          </cell>
          <cell r="C530" t="str">
            <v>Whole of Government Offset - COVID-19 Primary Care Come backs</v>
          </cell>
          <cell r="D530">
            <v>0</v>
          </cell>
          <cell r="E530">
            <v>0</v>
          </cell>
          <cell r="F530" t="str">
            <v>Whole of Government Offset - COVID-19 Primary Care Come backs</v>
          </cell>
          <cell r="G530" t="e">
            <v>#N/A</v>
          </cell>
        </row>
        <row r="531">
          <cell r="A531">
            <v>530</v>
          </cell>
          <cell r="B531" t="str">
            <v>2022-23 Budget</v>
          </cell>
          <cell r="C531" t="str">
            <v>Alcohol and Drug Foundation (ADF) Families Measure</v>
          </cell>
          <cell r="D531">
            <v>0</v>
          </cell>
          <cell r="E531">
            <v>0</v>
          </cell>
          <cell r="F531" t="str">
            <v>Alcohol and Drug Foundation (ADF) Families Measure</v>
          </cell>
          <cell r="G531" t="e">
            <v>#N/A</v>
          </cell>
        </row>
        <row r="532">
          <cell r="A532">
            <v>531</v>
          </cell>
          <cell r="B532" t="str">
            <v>2022-23 Budget</v>
          </cell>
          <cell r="C532" t="str">
            <v>Good Sports</v>
          </cell>
          <cell r="D532">
            <v>0</v>
          </cell>
          <cell r="E532">
            <v>0</v>
          </cell>
          <cell r="F532" t="str">
            <v>Good Sports</v>
          </cell>
          <cell r="G532" t="e">
            <v>#N/A</v>
          </cell>
        </row>
        <row r="533">
          <cell r="A533">
            <v>532</v>
          </cell>
          <cell r="B533" t="str">
            <v>2021-22 MYEFO</v>
          </cell>
          <cell r="C533" t="str">
            <v>Onshore mRNA Manufacturing Negotiations - Legal and Probity Support (mRNA Taskforce Negotiation Costs)</v>
          </cell>
          <cell r="D533">
            <v>0</v>
          </cell>
          <cell r="E533">
            <v>0</v>
          </cell>
          <cell r="F533" t="str">
            <v>Onshore mRNA Manufacturing Negotiations - Legal and Probity Support (mRNA Taskforce Negotiation Costs)</v>
          </cell>
          <cell r="G533" t="e">
            <v>#N/A</v>
          </cell>
        </row>
        <row r="534">
          <cell r="A534">
            <v>533</v>
          </cell>
          <cell r="B534" t="str">
            <v>2022-23 Budget</v>
          </cell>
          <cell r="C534" t="str">
            <v>Rugby World Cup 2027 bid - come back</v>
          </cell>
          <cell r="D534">
            <v>0</v>
          </cell>
          <cell r="E534">
            <v>0</v>
          </cell>
          <cell r="F534" t="str">
            <v>Rugby World Cup 2027 bid - come back</v>
          </cell>
          <cell r="G534" t="e">
            <v>#N/A</v>
          </cell>
        </row>
        <row r="535">
          <cell r="A535">
            <v>534</v>
          </cell>
          <cell r="B535" t="str">
            <v>2022-23 Budget</v>
          </cell>
          <cell r="C535" t="str">
            <v>Trauma-informed Recovery Care for people who have experienced family, domestic, or sexual violence</v>
          </cell>
          <cell r="D535">
            <v>0</v>
          </cell>
          <cell r="E535">
            <v>0</v>
          </cell>
          <cell r="F535" t="str">
            <v>Trauma-informed Recovery Care for people who have experienced family, domestic, or sexual violence</v>
          </cell>
          <cell r="G535" t="e">
            <v>#N/A</v>
          </cell>
        </row>
        <row r="536">
          <cell r="A536">
            <v>535</v>
          </cell>
          <cell r="B536" t="str">
            <v>2021-22 MYEFO</v>
          </cell>
          <cell r="C536" t="str">
            <v>5. Governance - Improving Aged Care ICT Capability</v>
          </cell>
          <cell r="D536">
            <v>106523</v>
          </cell>
          <cell r="E536">
            <v>106532</v>
          </cell>
          <cell r="F536" t="str">
            <v>5. Governance - Improving Aged Care ICT Capability</v>
          </cell>
          <cell r="G536" t="str">
            <v>Ageing and Aged Care</v>
          </cell>
        </row>
        <row r="537">
          <cell r="A537">
            <v>536</v>
          </cell>
          <cell r="B537" t="str">
            <v>2022-23 MYEFO</v>
          </cell>
          <cell r="C537" t="str">
            <v>2. Residential Aged Care Services and Sustainability - Australian National Aged Care Classification (AN-ACC) - Update on Finalised Pricing Framework</v>
          </cell>
          <cell r="D537">
            <v>0</v>
          </cell>
          <cell r="E537">
            <v>0</v>
          </cell>
          <cell r="F537" t="str">
            <v>2. Residential Aged Care Services and Sustainability - Australian National Aged Care Classification (AN-ACC) - Update on Finalised Pricing Framework</v>
          </cell>
          <cell r="G537" t="e">
            <v>#N/A</v>
          </cell>
        </row>
        <row r="538">
          <cell r="A538">
            <v>537</v>
          </cell>
          <cell r="B538" t="str">
            <v>2024-25 Budget</v>
          </cell>
          <cell r="C538" t="str">
            <v>4. Residential Aged Care Quality and Safety - Fund the ACQSC with a plan for the implementation of a Serious Incident Scheme (SIRS) for in-home care (come back)</v>
          </cell>
          <cell r="D538">
            <v>0</v>
          </cell>
          <cell r="E538">
            <v>0</v>
          </cell>
          <cell r="F538" t="str">
            <v>4. Residential Aged Care Quality and Safety - Fund the ACQSC with a plan for the implementation of a Serious Incident Scheme (SIRS) for in-home care (come back)</v>
          </cell>
          <cell r="G538" t="e">
            <v>#N/A</v>
          </cell>
        </row>
        <row r="539">
          <cell r="A539">
            <v>538</v>
          </cell>
          <cell r="B539" t="str">
            <v>2022-23 MYEFO</v>
          </cell>
          <cell r="C539" t="str">
            <v>4. Residential Aged Care Quality and Safety - Young People in Residential Aged Care (YPIRAC) - Come back</v>
          </cell>
          <cell r="D539">
            <v>0</v>
          </cell>
          <cell r="E539">
            <v>0</v>
          </cell>
          <cell r="F539" t="str">
            <v>4. Residential Aged Care Quality and Safety - Young People in Residential Aged Care (YPIRAC) - Come back</v>
          </cell>
          <cell r="G539" t="e">
            <v>#N/A</v>
          </cell>
        </row>
        <row r="540">
          <cell r="A540">
            <v>539</v>
          </cell>
          <cell r="B540" t="str">
            <v>2022-23 Budget</v>
          </cell>
          <cell r="C540" t="str">
            <v xml:space="preserve">4. Residential Aged Care Quality and Safety - Younger People in Residential Aged Care Strategy </v>
          </cell>
          <cell r="D540">
            <v>0</v>
          </cell>
          <cell r="E540">
            <v>0</v>
          </cell>
          <cell r="F540" t="str">
            <v xml:space="preserve">4. Residential Aged Care Quality and Safety - Younger People in Residential Aged Care Strategy </v>
          </cell>
          <cell r="G540" t="e">
            <v>#N/A</v>
          </cell>
        </row>
        <row r="541">
          <cell r="A541">
            <v>540</v>
          </cell>
          <cell r="B541" t="str">
            <v>2022-23 MYEFO</v>
          </cell>
          <cell r="C541" t="str">
            <v>5. Governance - Strengthening and streamlining current institutional governance arrangements - Inspector General of Aged Care</v>
          </cell>
          <cell r="D541">
            <v>0</v>
          </cell>
          <cell r="E541">
            <v>0</v>
          </cell>
          <cell r="F541" t="str">
            <v>5. Governance - Strengthening and streamlining current institutional governance arrangements - Inspector General of Aged Care</v>
          </cell>
          <cell r="G541" t="e">
            <v>#N/A</v>
          </cell>
        </row>
        <row r="542">
          <cell r="A542">
            <v>541</v>
          </cell>
          <cell r="B542" t="str">
            <v>2022-23 MYEFO</v>
          </cell>
          <cell r="C542" t="str">
            <v>Fair Work Commission</v>
          </cell>
          <cell r="D542">
            <v>0</v>
          </cell>
          <cell r="E542">
            <v>0</v>
          </cell>
          <cell r="F542" t="str">
            <v>Fair Work Commission</v>
          </cell>
          <cell r="G542" t="e">
            <v>#N/A</v>
          </cell>
        </row>
        <row r="543">
          <cell r="A543">
            <v>542</v>
          </cell>
          <cell r="B543" t="str">
            <v>2021-22 MYEFO</v>
          </cell>
          <cell r="C543" t="str">
            <v>Funding for the Lowitja Institute</v>
          </cell>
          <cell r="D543">
            <v>0</v>
          </cell>
          <cell r="E543">
            <v>0</v>
          </cell>
          <cell r="F543" t="str">
            <v>Funding for the Lowitja Institute</v>
          </cell>
          <cell r="G543" t="e">
            <v>#N/A</v>
          </cell>
        </row>
        <row r="544">
          <cell r="A544">
            <v>543</v>
          </cell>
          <cell r="B544" t="str">
            <v>2022-23 MYEFO</v>
          </cell>
          <cell r="C544" t="str">
            <v>Office of the Gene Technology Regulator (OGTR) - Funding to Support Implementation and Legislation Amendments</v>
          </cell>
          <cell r="D544">
            <v>0</v>
          </cell>
          <cell r="E544">
            <v>0</v>
          </cell>
          <cell r="F544" t="str">
            <v>Office of the Gene Technology Regulator (OGTR) - Funding to Support Implementation and Legislation Amendments</v>
          </cell>
          <cell r="G544" t="e">
            <v>#N/A</v>
          </cell>
        </row>
        <row r="545">
          <cell r="A545">
            <v>544</v>
          </cell>
          <cell r="B545" t="str">
            <v>2022-23 Budget</v>
          </cell>
          <cell r="C545" t="str">
            <v>Expand the Post-Market Review program</v>
          </cell>
          <cell r="D545">
            <v>0</v>
          </cell>
          <cell r="E545">
            <v>0</v>
          </cell>
          <cell r="F545" t="str">
            <v>Expand the Post-Market Review program</v>
          </cell>
          <cell r="G545" t="e">
            <v>#N/A</v>
          </cell>
        </row>
        <row r="546">
          <cell r="A546">
            <v>545</v>
          </cell>
          <cell r="B546" t="str">
            <v>2022-23 Budget</v>
          </cell>
          <cell r="C546" t="str">
            <v>Additional Funding for Pharmaceutical Benefits Scheme Litigation Costs</v>
          </cell>
          <cell r="D546">
            <v>0</v>
          </cell>
          <cell r="E546">
            <v>0</v>
          </cell>
          <cell r="F546" t="str">
            <v>Additional Funding for Pharmaceutical Benefits Scheme Litigation Costs</v>
          </cell>
          <cell r="G546" t="e">
            <v>#N/A</v>
          </cell>
        </row>
        <row r="547">
          <cell r="A547">
            <v>546</v>
          </cell>
          <cell r="B547" t="str">
            <v>2021-22 MYEFO</v>
          </cell>
          <cell r="C547" t="str">
            <v>Additional Supplies of Sotrovimab</v>
          </cell>
          <cell r="D547">
            <v>106515</v>
          </cell>
          <cell r="E547">
            <v>106535</v>
          </cell>
          <cell r="F547" t="str">
            <v>Additional Supplies of Sotrovimab</v>
          </cell>
          <cell r="G547" t="str">
            <v>COVID-19 Response Package — vaccines and treatments purchases</v>
          </cell>
        </row>
        <row r="548">
          <cell r="A548">
            <v>547</v>
          </cell>
          <cell r="B548" t="str">
            <v>2021-22 MYEFO</v>
          </cell>
          <cell r="C548" t="str">
            <v xml:space="preserve">Purchase of Evusheld </v>
          </cell>
          <cell r="D548">
            <v>106515</v>
          </cell>
          <cell r="E548">
            <v>106534</v>
          </cell>
          <cell r="F548" t="str">
            <v xml:space="preserve">Purchase of Evusheld </v>
          </cell>
          <cell r="G548" t="str">
            <v>COVID-19 Response Package — vaccines and treatments purchases</v>
          </cell>
        </row>
        <row r="549">
          <cell r="A549">
            <v>548</v>
          </cell>
          <cell r="B549" t="str">
            <v>2021-22 MYEFO</v>
          </cell>
          <cell r="C549" t="str">
            <v xml:space="preserve">Treatments Landscape and Modelling on the expected demand for COVID-19 treatments across 2022 </v>
          </cell>
          <cell r="D549">
            <v>0</v>
          </cell>
          <cell r="E549">
            <v>0</v>
          </cell>
          <cell r="F549" t="str">
            <v xml:space="preserve">Treatments Landscape and Modelling on the expected demand for COVID-19 treatments across 2022 </v>
          </cell>
          <cell r="G549" t="e">
            <v>#N/A</v>
          </cell>
        </row>
        <row r="550">
          <cell r="A550">
            <v>549</v>
          </cell>
          <cell r="B550" t="str">
            <v>2021-22 MYEFO</v>
          </cell>
          <cell r="C550" t="str">
            <v>Whole of Government Offset - COVID Treatments: Treatment Landscape in 2022 and Additional Purchases</v>
          </cell>
          <cell r="D550">
            <v>0</v>
          </cell>
          <cell r="E550">
            <v>0</v>
          </cell>
          <cell r="F550" t="str">
            <v>Whole of Government Offset - COVID Treatments: Treatment Landscape in 2022 and Additional Purchases</v>
          </cell>
          <cell r="G550" t="e">
            <v>#N/A</v>
          </cell>
        </row>
        <row r="551">
          <cell r="A551">
            <v>550</v>
          </cell>
          <cell r="B551" t="str">
            <v>2022-23 Budget</v>
          </cell>
          <cell r="C551" t="str">
            <v xml:space="preserve">2032 Brisbane Olympic and Paralympic Games </v>
          </cell>
          <cell r="D551">
            <v>0</v>
          </cell>
          <cell r="E551">
            <v>0</v>
          </cell>
          <cell r="F551" t="str">
            <v xml:space="preserve">2032 Brisbane Olympic and Paralympic Games </v>
          </cell>
          <cell r="G551" t="e">
            <v>#N/A</v>
          </cell>
        </row>
        <row r="552">
          <cell r="A552">
            <v>551</v>
          </cell>
          <cell r="B552" t="str">
            <v>2022-23 Budget</v>
          </cell>
          <cell r="C552" t="str">
            <v>Major International Sporting Events</v>
          </cell>
          <cell r="D552">
            <v>0</v>
          </cell>
          <cell r="E552">
            <v>0</v>
          </cell>
          <cell r="F552" t="str">
            <v>Major International Sporting Events</v>
          </cell>
          <cell r="G552" t="e">
            <v>#N/A</v>
          </cell>
        </row>
        <row r="553">
          <cell r="A553">
            <v>552</v>
          </cell>
          <cell r="B553" t="str">
            <v>2022-23 Budget</v>
          </cell>
          <cell r="C553" t="str">
            <v>Australian Institute of Sport Redevelopment</v>
          </cell>
          <cell r="D553">
            <v>0</v>
          </cell>
          <cell r="E553">
            <v>0</v>
          </cell>
          <cell r="F553" t="str">
            <v>Australian Institute of Sport Redevelopment</v>
          </cell>
          <cell r="G553" t="e">
            <v>#N/A</v>
          </cell>
        </row>
        <row r="554">
          <cell r="A554">
            <v>553</v>
          </cell>
          <cell r="B554" t="str">
            <v>2022-23 Budget</v>
          </cell>
          <cell r="C554" t="str">
            <v>Expanding Local Sport Participation</v>
          </cell>
          <cell r="D554">
            <v>0</v>
          </cell>
          <cell r="E554">
            <v>0</v>
          </cell>
          <cell r="F554" t="str">
            <v>Expanding Local Sport Participation</v>
          </cell>
          <cell r="G554" t="e">
            <v>#N/A</v>
          </cell>
        </row>
        <row r="555">
          <cell r="A555">
            <v>554</v>
          </cell>
          <cell r="B555" t="str">
            <v>2021-22 MYEFO</v>
          </cell>
          <cell r="C555" t="str">
            <v>Australian Institute of Sport Redevelopment (Urgent funding)</v>
          </cell>
          <cell r="D555">
            <v>0</v>
          </cell>
          <cell r="E555">
            <v>0</v>
          </cell>
          <cell r="F555" t="str">
            <v>Australian Institute of Sport Redevelopment (Urgent funding)</v>
          </cell>
          <cell r="G555" t="e">
            <v>#N/A</v>
          </cell>
        </row>
        <row r="556">
          <cell r="A556">
            <v>555</v>
          </cell>
          <cell r="B556" t="str">
            <v>2021-22 MYEFO</v>
          </cell>
          <cell r="C556" t="str">
            <v>Medicare Benefits Schedule (MBS) Temporary item - Cardiac Magnetic Resonance Imaging (MRI)</v>
          </cell>
          <cell r="D556">
            <v>106521</v>
          </cell>
          <cell r="E556">
            <v>106677</v>
          </cell>
          <cell r="F556" t="str">
            <v>Medicare Benefits Schedule (MBS) Temporary item - Cardiac Magnetic Resonance Imaging (MRI)</v>
          </cell>
          <cell r="G556" t="str">
            <v>COVID-19 Response Package — guaranteeing Medicare and access to medicines</v>
          </cell>
        </row>
        <row r="557">
          <cell r="A557">
            <v>556</v>
          </cell>
          <cell r="B557" t="str">
            <v>2021-22 MYEFO</v>
          </cell>
          <cell r="C557" t="str">
            <v>COVID-19 Vaccine Claims Scheme - Eligibility Threshold</v>
          </cell>
          <cell r="D557">
            <v>0</v>
          </cell>
          <cell r="E557">
            <v>0</v>
          </cell>
          <cell r="F557" t="str">
            <v>COVID-19 Vaccine Claims Scheme - Eligibility Threshold</v>
          </cell>
          <cell r="G557" t="e">
            <v>#N/A</v>
          </cell>
        </row>
        <row r="558">
          <cell r="A558">
            <v>557</v>
          </cell>
          <cell r="B558" t="str">
            <v>2021-22 MYEFO</v>
          </cell>
          <cell r="C558" t="str">
            <v>Aged Care ICT Living Lab Trial</v>
          </cell>
          <cell r="D558">
            <v>0</v>
          </cell>
          <cell r="E558">
            <v>0</v>
          </cell>
          <cell r="F558" t="str">
            <v>Aged Care ICT Living Lab Trial</v>
          </cell>
          <cell r="G558" t="e">
            <v>#N/A</v>
          </cell>
        </row>
        <row r="559">
          <cell r="A559">
            <v>558</v>
          </cell>
          <cell r="B559" t="str">
            <v>2021-22 MYEFO</v>
          </cell>
          <cell r="C559" t="str">
            <v>Howard Springs Quarantine Facility Bilateral Agreement</v>
          </cell>
          <cell r="D559">
            <v>106376</v>
          </cell>
          <cell r="E559">
            <v>106686</v>
          </cell>
          <cell r="F559" t="str">
            <v>Howard Springs Quarantine Facility Bilateral Agreement</v>
          </cell>
          <cell r="G559" t="str">
            <v>COVID-19 Response Package — supporting our hospitals</v>
          </cell>
        </row>
        <row r="560">
          <cell r="A560">
            <v>559</v>
          </cell>
          <cell r="B560" t="str">
            <v>2025-26 Budget</v>
          </cell>
          <cell r="C560" t="str">
            <v>1. Home Care - Community Visitors Scheme - Evaluation</v>
          </cell>
          <cell r="D560">
            <v>0</v>
          </cell>
          <cell r="E560">
            <v>0</v>
          </cell>
          <cell r="F560" t="str">
            <v>1. Home Care - Community Visitors Scheme - Evaluation</v>
          </cell>
          <cell r="G560" t="e">
            <v>#N/A</v>
          </cell>
        </row>
        <row r="561">
          <cell r="A561">
            <v>560</v>
          </cell>
          <cell r="B561" t="str">
            <v>2022-23 Budget</v>
          </cell>
          <cell r="C561" t="str">
            <v xml:space="preserve">2. Residential Aged Care Services and Sustainability - Prudential Regulation </v>
          </cell>
          <cell r="D561">
            <v>0</v>
          </cell>
          <cell r="E561">
            <v>0</v>
          </cell>
          <cell r="F561" t="str">
            <v xml:space="preserve">2. Residential Aged Care Services and Sustainability - Prudential Regulation </v>
          </cell>
          <cell r="G561" t="e">
            <v>#N/A</v>
          </cell>
        </row>
        <row r="562">
          <cell r="A562">
            <v>561</v>
          </cell>
          <cell r="B562" t="str">
            <v>2022-23 Budget</v>
          </cell>
          <cell r="C562" t="str">
            <v xml:space="preserve">3. Workforce - Extension to Growing a Skilled and High Quality Workforce to Care for Senior Australians </v>
          </cell>
          <cell r="D562">
            <v>0</v>
          </cell>
          <cell r="E562">
            <v>0</v>
          </cell>
          <cell r="F562" t="str">
            <v xml:space="preserve">3. Workforce - Extension to Growing a Skilled and High Quality Workforce to Care for Senior Australians </v>
          </cell>
          <cell r="G562" t="e">
            <v>#N/A</v>
          </cell>
        </row>
        <row r="563">
          <cell r="A563">
            <v>562</v>
          </cell>
          <cell r="B563" t="str">
            <v>2022-23 MYEFO</v>
          </cell>
          <cell r="C563" t="str">
            <v>5. Governance - More Equitable Access to Aged Care for First Nations People and Special Needs Groups - Detailed Infrastructure Plan - Progress Report</v>
          </cell>
          <cell r="D563">
            <v>0</v>
          </cell>
          <cell r="E563">
            <v>0</v>
          </cell>
          <cell r="F563" t="str">
            <v>5. Governance - More Equitable Access to Aged Care for First Nations People and Special Needs Groups - Detailed Infrastructure Plan - Progress Report</v>
          </cell>
          <cell r="G563" t="e">
            <v>#N/A</v>
          </cell>
        </row>
        <row r="564">
          <cell r="A564">
            <v>563</v>
          </cell>
          <cell r="B564" t="str">
            <v>2022-23 MYEFO</v>
          </cell>
          <cell r="C564" t="str">
            <v>1. Home Care - Support at Home - Eligibility and needs assessment arrangements - Come back</v>
          </cell>
          <cell r="D564">
            <v>0</v>
          </cell>
          <cell r="E564">
            <v>0</v>
          </cell>
          <cell r="F564" t="str">
            <v>1. Home Care - Support at Home - Eligibility and needs assessment arrangements - Come back</v>
          </cell>
          <cell r="G564" t="e">
            <v>#N/A</v>
          </cell>
        </row>
        <row r="565">
          <cell r="A565">
            <v>564</v>
          </cell>
          <cell r="B565" t="str">
            <v>2022-23 MYEFO</v>
          </cell>
          <cell r="C565" t="str">
            <v>1. Home Care - Support at Home - Service offer and Funding Model - Come back</v>
          </cell>
          <cell r="D565">
            <v>0</v>
          </cell>
          <cell r="E565">
            <v>0</v>
          </cell>
          <cell r="F565" t="str">
            <v>1. Home Care - Support at Home - Service offer and Funding Model - Come back</v>
          </cell>
          <cell r="G565" t="e">
            <v>#N/A</v>
          </cell>
        </row>
        <row r="566">
          <cell r="A566">
            <v>565</v>
          </cell>
          <cell r="B566" t="str">
            <v>2022-23 MYEFO</v>
          </cell>
          <cell r="C566" t="str">
            <v>1. Home Care - Support at Home - Options that enable higher-level care requirements</v>
          </cell>
          <cell r="D566">
            <v>0</v>
          </cell>
          <cell r="E566">
            <v>0</v>
          </cell>
          <cell r="F566" t="str">
            <v>1. Home Care - Support at Home - Options that enable higher-level care requirements</v>
          </cell>
          <cell r="G566" t="e">
            <v>#N/A</v>
          </cell>
        </row>
        <row r="567">
          <cell r="A567">
            <v>566</v>
          </cell>
          <cell r="B567" t="str">
            <v>2022-23 MYEFO</v>
          </cell>
          <cell r="C567" t="str">
            <v>1. Home Care - Support at Home Program – Aids, Equipment, Home Modifications, and Support for Consumers with High Needs - Come back</v>
          </cell>
          <cell r="D567">
            <v>0</v>
          </cell>
          <cell r="E567">
            <v>0</v>
          </cell>
          <cell r="F567" t="str">
            <v>1. Home Care - Support at Home Program – Aids, Equipment, Home Modifications, and Support for Consumers with High Needs - Come back</v>
          </cell>
          <cell r="G567" t="e">
            <v>#N/A</v>
          </cell>
        </row>
        <row r="568">
          <cell r="A568">
            <v>567</v>
          </cell>
          <cell r="B568" t="str">
            <v>2022-23 Budget</v>
          </cell>
          <cell r="C568" t="str">
            <v>1. Home Care - Support at Home Program – Independent Hospital and Aged Care Pricing Authority's Interim report</v>
          </cell>
          <cell r="D568">
            <v>0</v>
          </cell>
          <cell r="E568">
            <v>0</v>
          </cell>
          <cell r="F568" t="str">
            <v>1. Home Care - Support at Home Program – Independent Hospital and Aged Care Pricing Authority's Interim report</v>
          </cell>
          <cell r="G568" t="e">
            <v>#N/A</v>
          </cell>
        </row>
        <row r="569">
          <cell r="A569">
            <v>568</v>
          </cell>
          <cell r="B569" t="str">
            <v>2022-23 MYEFO</v>
          </cell>
          <cell r="C569" t="str">
            <v>1. Home Care - Support at Home Program – Growth over time, demand exceeding supply - Final</v>
          </cell>
          <cell r="D569">
            <v>0</v>
          </cell>
          <cell r="E569">
            <v>0</v>
          </cell>
          <cell r="F569" t="str">
            <v>1. Home Care - Support at Home Program – Growth over time, demand exceeding supply - Final</v>
          </cell>
          <cell r="G569" t="e">
            <v>#N/A</v>
          </cell>
        </row>
        <row r="570">
          <cell r="A570">
            <v>569</v>
          </cell>
          <cell r="B570" t="str">
            <v>2022-23 MYEFO</v>
          </cell>
          <cell r="C570" t="str">
            <v>1. Home Care - Support at Home Implementation and Transition Approach - Come back</v>
          </cell>
          <cell r="D570">
            <v>0</v>
          </cell>
          <cell r="E570">
            <v>0</v>
          </cell>
          <cell r="F570" t="str">
            <v>1. Home Care - Support at Home Implementation and Transition Approach - Come back</v>
          </cell>
          <cell r="G570" t="e">
            <v>#N/A</v>
          </cell>
        </row>
        <row r="571">
          <cell r="A571">
            <v>570</v>
          </cell>
          <cell r="B571" t="str">
            <v>2022-23 MYEFO</v>
          </cell>
          <cell r="C571" t="str">
            <v>1. Home Care - Support at Home Program – Consumer Contributions, means-testing and Regulatory Design</v>
          </cell>
          <cell r="D571">
            <v>0</v>
          </cell>
          <cell r="E571">
            <v>0</v>
          </cell>
          <cell r="F571" t="str">
            <v>1. Home Care - Support at Home Program – Consumer Contributions, means-testing and Regulatory Design</v>
          </cell>
          <cell r="G571" t="e">
            <v>#N/A</v>
          </cell>
        </row>
        <row r="572">
          <cell r="A572">
            <v>571</v>
          </cell>
          <cell r="B572" t="str">
            <v>2022-23 Budget</v>
          </cell>
          <cell r="C572" t="str">
            <v>1. Home Care - Support at Home Program - Consultation Update</v>
          </cell>
          <cell r="D572">
            <v>0</v>
          </cell>
          <cell r="E572">
            <v>0</v>
          </cell>
          <cell r="F572" t="str">
            <v>1. Home Care - Support at Home Program - Consultation Update</v>
          </cell>
          <cell r="G572" t="e">
            <v>#N/A</v>
          </cell>
        </row>
        <row r="573">
          <cell r="A573">
            <v>572</v>
          </cell>
          <cell r="B573" t="str">
            <v>2022-23 MYEFO</v>
          </cell>
          <cell r="C573" t="str">
            <v>1. Home Care - Support at Home Program - Refinements, Program Model and Final Service List</v>
          </cell>
          <cell r="D573">
            <v>0</v>
          </cell>
          <cell r="E573">
            <v>0</v>
          </cell>
          <cell r="F573" t="str">
            <v>1. Home Care - Support at Home Program - Refinements, Program Model and Final Service List</v>
          </cell>
          <cell r="G573" t="e">
            <v>#N/A</v>
          </cell>
        </row>
        <row r="574">
          <cell r="A574">
            <v>573</v>
          </cell>
          <cell r="B574" t="str">
            <v>2022-23 MYEFO</v>
          </cell>
          <cell r="C574" t="str">
            <v xml:space="preserve">1. Home Care - Support at Home Program -  Progress of the Design </v>
          </cell>
          <cell r="D574">
            <v>0</v>
          </cell>
          <cell r="E574">
            <v>0</v>
          </cell>
          <cell r="F574" t="str">
            <v xml:space="preserve">1. Home Care - Support at Home Program -  Progress of the Design </v>
          </cell>
          <cell r="G574" t="e">
            <v>#N/A</v>
          </cell>
        </row>
        <row r="575">
          <cell r="A575">
            <v>574</v>
          </cell>
          <cell r="B575" t="str">
            <v>2021-22 MYEFO</v>
          </cell>
          <cell r="C575" t="str">
            <v>Home Quarantine Application - South Australia</v>
          </cell>
          <cell r="D575">
            <v>106376</v>
          </cell>
          <cell r="E575">
            <v>105947</v>
          </cell>
          <cell r="F575" t="str">
            <v>Home Quarantine Application - South Australia</v>
          </cell>
          <cell r="G575" t="str">
            <v>COVID-19 Response Package — supporting our hospitals</v>
          </cell>
        </row>
        <row r="576">
          <cell r="A576">
            <v>575</v>
          </cell>
          <cell r="B576" t="str">
            <v>2021-22 MYEFO</v>
          </cell>
          <cell r="C576" t="str">
            <v>Moderna mRNA Partnership</v>
          </cell>
          <cell r="D576">
            <v>0</v>
          </cell>
          <cell r="E576">
            <v>0</v>
          </cell>
          <cell r="F576" t="str">
            <v>Moderna mRNA Partnership</v>
          </cell>
          <cell r="G576" t="e">
            <v>#N/A</v>
          </cell>
        </row>
        <row r="577">
          <cell r="A577">
            <v>576</v>
          </cell>
          <cell r="B577" t="str">
            <v>2022-23 MYEFO</v>
          </cell>
          <cell r="C577" t="str">
            <v>5. Governance - Improving Aged Care ICT Capability - Further Implementation</v>
          </cell>
          <cell r="E577">
            <v>0</v>
          </cell>
          <cell r="F577" t="str">
            <v>5. Governance - Improving Aged Care ICT Capability - Further Implementation</v>
          </cell>
          <cell r="G577" t="e">
            <v>#N/A</v>
          </cell>
        </row>
        <row r="578">
          <cell r="A578">
            <v>577</v>
          </cell>
          <cell r="B578" t="str">
            <v>2022-23 Budget</v>
          </cell>
          <cell r="C578" t="str">
            <v>COVID-19 treatments - update and transition strategy</v>
          </cell>
          <cell r="D578">
            <v>0</v>
          </cell>
          <cell r="E578">
            <v>0</v>
          </cell>
          <cell r="F578" t="str">
            <v>COVID-19 treatments - update and transition strategy</v>
          </cell>
          <cell r="G578" t="e">
            <v>#N/A</v>
          </cell>
        </row>
        <row r="579">
          <cell r="A579">
            <v>578</v>
          </cell>
          <cell r="B579" t="str">
            <v xml:space="preserve">2022-23 Budget </v>
          </cell>
          <cell r="C579" t="str">
            <v xml:space="preserve">COVID-19 Treatments - COVID-19 National Partnership Agreement </v>
          </cell>
          <cell r="D579">
            <v>0</v>
          </cell>
          <cell r="E579">
            <v>0</v>
          </cell>
          <cell r="F579" t="str">
            <v xml:space="preserve">COVID-19 Treatments - COVID-19 National Partnership Agreement </v>
          </cell>
          <cell r="G579" t="e">
            <v>#N/A</v>
          </cell>
        </row>
        <row r="580">
          <cell r="A580">
            <v>579</v>
          </cell>
          <cell r="B580" t="str">
            <v>2022-23 Budget</v>
          </cell>
          <cell r="C580" t="str">
            <v>Medicare Benefits Schedule Fee for COVID-19 Pathology Items - Come Back</v>
          </cell>
          <cell r="D580">
            <v>0</v>
          </cell>
          <cell r="E580">
            <v>0</v>
          </cell>
          <cell r="F580" t="str">
            <v>Medicare Benefits Schedule Fee for COVID-19 Pathology Items - Come Back</v>
          </cell>
          <cell r="G580" t="e">
            <v>#N/A</v>
          </cell>
        </row>
        <row r="581">
          <cell r="A581">
            <v>580</v>
          </cell>
          <cell r="B581" t="str">
            <v>2022-23 Budget</v>
          </cell>
          <cell r="C581" t="str">
            <v>COVID-19 Pathology Testing in Aged Care - Come back</v>
          </cell>
          <cell r="D581">
            <v>0</v>
          </cell>
          <cell r="E581">
            <v>0</v>
          </cell>
          <cell r="F581" t="str">
            <v>COVID-19 Pathology Testing in Aged Care - Come back</v>
          </cell>
          <cell r="G581" t="e">
            <v>#N/A</v>
          </cell>
        </row>
        <row r="582">
          <cell r="A582">
            <v>581</v>
          </cell>
          <cell r="B582" t="str">
            <v>2022-23 Budget</v>
          </cell>
          <cell r="C582" t="str">
            <v>National Mental Health and Suicide Prevention Agreement - Final</v>
          </cell>
          <cell r="D582">
            <v>0</v>
          </cell>
          <cell r="E582">
            <v>0</v>
          </cell>
          <cell r="F582" t="str">
            <v>National Mental Health and Suicide Prevention Agreement - Final</v>
          </cell>
          <cell r="G582" t="e">
            <v>#N/A</v>
          </cell>
        </row>
        <row r="583">
          <cell r="A583">
            <v>582</v>
          </cell>
          <cell r="B583" t="str">
            <v>2021-22 MYEFO</v>
          </cell>
          <cell r="C583" t="str">
            <v>Medicare Benefits Schedule Fee for COVID-19 Pathology Items and COVID-19 Pathology Testing for Parliamentarians, Staff and Family</v>
          </cell>
          <cell r="D583">
            <v>0</v>
          </cell>
          <cell r="E583">
            <v>0</v>
          </cell>
          <cell r="F583" t="str">
            <v>Medicare Benefits Schedule Fee for COVID-19 Pathology Items and COVID-19 Pathology Testing for Parliamentarians, Staff and Family</v>
          </cell>
          <cell r="G583" t="e">
            <v>#N/A</v>
          </cell>
        </row>
        <row r="584">
          <cell r="A584">
            <v>583</v>
          </cell>
          <cell r="B584" t="str">
            <v>2022-23 MYEFO</v>
          </cell>
          <cell r="C584" t="str">
            <v>Workforce - Roadmap for medium and longer term regulatory reform across care and support sectors</v>
          </cell>
          <cell r="D584">
            <v>0</v>
          </cell>
          <cell r="E584">
            <v>0</v>
          </cell>
          <cell r="F584" t="str">
            <v>Workforce - Roadmap for medium and longer term regulatory reform across care and support sectors</v>
          </cell>
          <cell r="G584" t="e">
            <v>#N/A</v>
          </cell>
        </row>
        <row r="585">
          <cell r="A585">
            <v>584</v>
          </cell>
          <cell r="B585" t="str">
            <v>2022-23 Budget</v>
          </cell>
          <cell r="C585" t="str">
            <v>Workforce - Upskilling the Mental Health Workforce</v>
          </cell>
          <cell r="D585">
            <v>0</v>
          </cell>
          <cell r="E585">
            <v>0</v>
          </cell>
          <cell r="F585" t="str">
            <v>Workforce - Upskilling the Mental Health Workforce</v>
          </cell>
          <cell r="G585" t="e">
            <v>#N/A</v>
          </cell>
        </row>
        <row r="586">
          <cell r="A586">
            <v>585</v>
          </cell>
          <cell r="B586" t="str">
            <v>2022-23 Budget</v>
          </cell>
          <cell r="C586" t="str">
            <v>Current Safety Net Benefits</v>
          </cell>
          <cell r="D586">
            <v>0</v>
          </cell>
          <cell r="E586">
            <v>0</v>
          </cell>
          <cell r="F586" t="str">
            <v>Current Safety Net Benefits</v>
          </cell>
          <cell r="G586" t="e">
            <v>#N/A</v>
          </cell>
        </row>
        <row r="587">
          <cell r="A587">
            <v>586</v>
          </cell>
          <cell r="B587" t="str">
            <v>2022-23 Budget</v>
          </cell>
          <cell r="C587" t="str">
            <v>Primary Health Care 10 Year Plan</v>
          </cell>
          <cell r="D587">
            <v>0</v>
          </cell>
          <cell r="E587">
            <v>0</v>
          </cell>
          <cell r="F587" t="str">
            <v>Primary Health Care 10 Year Plan</v>
          </cell>
          <cell r="G587" t="e">
            <v>#N/A</v>
          </cell>
        </row>
        <row r="588">
          <cell r="A588">
            <v>587</v>
          </cell>
          <cell r="B588" t="str">
            <v>2021-22 MYEFO</v>
          </cell>
          <cell r="C588" t="str">
            <v>Centre for National Resilience (Howard Springs) - Extension</v>
          </cell>
          <cell r="D588">
            <v>106376</v>
          </cell>
          <cell r="E588">
            <v>106686</v>
          </cell>
          <cell r="F588" t="str">
            <v>Centre for National Resilience (Howard Springs) - Extension</v>
          </cell>
          <cell r="G588" t="str">
            <v>COVID-19 Response Package — supporting our hospitals</v>
          </cell>
        </row>
        <row r="589">
          <cell r="A589">
            <v>588</v>
          </cell>
          <cell r="B589" t="str">
            <v>2021-22 MYEFO</v>
          </cell>
          <cell r="C589" t="str">
            <v>McGrath Foundation Breast Care Nurses</v>
          </cell>
          <cell r="D589">
            <v>0</v>
          </cell>
          <cell r="E589">
            <v>0</v>
          </cell>
          <cell r="F589" t="str">
            <v>McGrath Foundation Breast Care Nurses</v>
          </cell>
          <cell r="G589" t="e">
            <v>#N/A</v>
          </cell>
        </row>
        <row r="590">
          <cell r="A590">
            <v>589</v>
          </cell>
          <cell r="B590" t="str">
            <v>2021-22 MYEFO</v>
          </cell>
          <cell r="C590" t="str">
            <v>Mount Barker Emergency Department</v>
          </cell>
          <cell r="D590">
            <v>106527</v>
          </cell>
          <cell r="E590">
            <v>106634</v>
          </cell>
          <cell r="F590" t="str">
            <v>Mount Barker Emergency Department</v>
          </cell>
          <cell r="G590" t="str">
            <v>Medical Workforce</v>
          </cell>
        </row>
        <row r="591">
          <cell r="A591">
            <v>590</v>
          </cell>
          <cell r="B591" t="str">
            <v>2021-22 MYEFO</v>
          </cell>
          <cell r="C591" t="str">
            <v>Cancer Genomics Laboratory - establishment</v>
          </cell>
          <cell r="D591">
            <v>0</v>
          </cell>
          <cell r="E591">
            <v>0</v>
          </cell>
          <cell r="F591" t="str">
            <v>Cancer Genomics Laboratory - establishment</v>
          </cell>
          <cell r="G591" t="e">
            <v>#N/A</v>
          </cell>
        </row>
        <row r="592">
          <cell r="A592">
            <v>591</v>
          </cell>
          <cell r="B592" t="str">
            <v>2021-22 MYEFO</v>
          </cell>
          <cell r="C592" t="str">
            <v>IVF Website - additional funding</v>
          </cell>
          <cell r="D592">
            <v>106525</v>
          </cell>
          <cell r="E592">
            <v>106633</v>
          </cell>
          <cell r="F592" t="str">
            <v>IVF Website - additional funding</v>
          </cell>
          <cell r="G592" t="str">
            <v>Preventive Health</v>
          </cell>
        </row>
        <row r="593">
          <cell r="A593">
            <v>592</v>
          </cell>
          <cell r="B593" t="str">
            <v>2021-22 MYEFO</v>
          </cell>
          <cell r="C593" t="str">
            <v>Plan for Vaccine Boosters, Third Dose Vaccinations and 2022 Rollout</v>
          </cell>
          <cell r="D593">
            <v>0</v>
          </cell>
          <cell r="E593">
            <v>0</v>
          </cell>
          <cell r="F593" t="str">
            <v>Plan for Vaccine Boosters, Third Dose Vaccinations and 2022 Rollout</v>
          </cell>
          <cell r="G593" t="e">
            <v>#N/A</v>
          </cell>
        </row>
        <row r="594">
          <cell r="A594">
            <v>593</v>
          </cell>
          <cell r="B594" t="str">
            <v>2021-22 MYEFO</v>
          </cell>
          <cell r="C594" t="str">
            <v xml:space="preserve">Establish the Vaccine Administration Partners Program (VAPP) </v>
          </cell>
          <cell r="D594">
            <v>0</v>
          </cell>
          <cell r="E594">
            <v>0</v>
          </cell>
          <cell r="F594" t="str">
            <v xml:space="preserve">Establish the Vaccine Administration Partners Program (VAPP) </v>
          </cell>
          <cell r="G594" t="e">
            <v>#N/A</v>
          </cell>
        </row>
        <row r="595">
          <cell r="A595">
            <v>594</v>
          </cell>
          <cell r="B595" t="str">
            <v>2021-22 MYEFO</v>
          </cell>
          <cell r="C595" t="str">
            <v>Extend the COVID-19 Vaccine Communication Campaign to support Culturally and Linguistically Diverse Communities</v>
          </cell>
          <cell r="D595">
            <v>0</v>
          </cell>
          <cell r="E595">
            <v>0</v>
          </cell>
          <cell r="F595" t="str">
            <v>Extend the COVID-19 Vaccine Communication Campaign to support Culturally and Linguistically Diverse Communities</v>
          </cell>
          <cell r="G595" t="e">
            <v>#N/A</v>
          </cell>
        </row>
        <row r="596">
          <cell r="A596">
            <v>595</v>
          </cell>
          <cell r="B596" t="str">
            <v>2021-22 MYEFO</v>
          </cell>
          <cell r="C596" t="str">
            <v>Australian Genomics Medicine Centre</v>
          </cell>
          <cell r="D596">
            <v>0</v>
          </cell>
          <cell r="E596">
            <v>0</v>
          </cell>
          <cell r="F596" t="str">
            <v>Australian Genomics Medicine Centre</v>
          </cell>
          <cell r="G596" t="e">
            <v>#N/A</v>
          </cell>
        </row>
        <row r="597">
          <cell r="A597">
            <v>596</v>
          </cell>
          <cell r="B597" t="str">
            <v>2022-23 Budget</v>
          </cell>
          <cell r="C597" t="str">
            <v xml:space="preserve">COVID-19 Vaccine Claims Scheme </v>
          </cell>
          <cell r="D597">
            <v>0</v>
          </cell>
          <cell r="E597">
            <v>0</v>
          </cell>
          <cell r="F597" t="str">
            <v xml:space="preserve">COVID-19 Vaccine Claims Scheme </v>
          </cell>
          <cell r="G597" t="e">
            <v>#N/A</v>
          </cell>
        </row>
        <row r="598">
          <cell r="A598">
            <v>597</v>
          </cell>
          <cell r="B598" t="str">
            <v>2022-23 Budget</v>
          </cell>
          <cell r="C598" t="str">
            <v>Building a World-class Onshore National RNA Ecosystem</v>
          </cell>
          <cell r="D598">
            <v>0</v>
          </cell>
          <cell r="E598">
            <v>0</v>
          </cell>
          <cell r="F598" t="str">
            <v>Building a World-class Onshore National RNA Ecosystem</v>
          </cell>
          <cell r="G598" t="e">
            <v>#N/A</v>
          </cell>
        </row>
        <row r="599">
          <cell r="A599">
            <v>598</v>
          </cell>
          <cell r="B599" t="str">
            <v>2021-22 MYEFO</v>
          </cell>
          <cell r="C599" t="str">
            <v>Extend Headspace Early Career Program</v>
          </cell>
          <cell r="D599">
            <v>106630</v>
          </cell>
          <cell r="E599">
            <v>106630</v>
          </cell>
          <cell r="F599" t="str">
            <v>Extend Headspace Early Career Program</v>
          </cell>
          <cell r="G599" t="str">
            <v>MENTAL HEALTH WORKFORCE – EXTEND HEADSPACE EARLY CAREER PROG (DTBNYA)</v>
          </cell>
        </row>
        <row r="600">
          <cell r="A600">
            <v>599</v>
          </cell>
          <cell r="B600" t="str">
            <v>2021-22 MYEFO</v>
          </cell>
          <cell r="C600" t="str">
            <v>Protecting the Rights of Older Australians - Low cost</v>
          </cell>
          <cell r="D600">
            <v>106523</v>
          </cell>
          <cell r="E600">
            <v>0</v>
          </cell>
          <cell r="F600" t="str">
            <v>Protecting the Rights of Older Australians - Low cost</v>
          </cell>
          <cell r="G600" t="str">
            <v>Ageing and Aged Care</v>
          </cell>
        </row>
        <row r="601">
          <cell r="A601">
            <v>600</v>
          </cell>
          <cell r="B601" t="str">
            <v>2021-22 MYEFO</v>
          </cell>
          <cell r="C601" t="str">
            <v>Motor Neurone Disease (MND) - Clinical Trials</v>
          </cell>
          <cell r="D601">
            <v>106658</v>
          </cell>
          <cell r="E601">
            <v>0</v>
          </cell>
          <cell r="F601" t="str">
            <v>Motor Neurone Disease (MND) - Clinical Trials</v>
          </cell>
          <cell r="G601" t="str">
            <v>Investing in Medical Research and Technology</v>
          </cell>
        </row>
        <row r="602">
          <cell r="A602">
            <v>601</v>
          </cell>
          <cell r="B602" t="str">
            <v>2022-23 Budget</v>
          </cell>
          <cell r="C602" t="str">
            <v>Mental Health Crisis Support for the Community in Devonport</v>
          </cell>
          <cell r="D602">
            <v>0</v>
          </cell>
          <cell r="E602">
            <v>0</v>
          </cell>
          <cell r="F602" t="str">
            <v>Mental Health Crisis Support for the Community in Devonport</v>
          </cell>
          <cell r="G602" t="e">
            <v>#N/A</v>
          </cell>
        </row>
        <row r="603">
          <cell r="A603">
            <v>602</v>
          </cell>
          <cell r="B603" t="str">
            <v>2022-23 Budget</v>
          </cell>
          <cell r="C603" t="str">
            <v xml:space="preserve">2. Residential Aged Care Services and Sustainability - Final Agreement to Full Implementation of the Australian National Aged Care Classification (AN-ACC) </v>
          </cell>
          <cell r="D603">
            <v>0</v>
          </cell>
          <cell r="E603">
            <v>0</v>
          </cell>
          <cell r="F603" t="str">
            <v xml:space="preserve">2. Residential Aged Care Services and Sustainability - Final Agreement to Full Implementation of the Australian National Aged Care Classification (AN-ACC) </v>
          </cell>
          <cell r="G603" t="e">
            <v>#N/A</v>
          </cell>
        </row>
        <row r="604">
          <cell r="A604">
            <v>603</v>
          </cell>
          <cell r="B604" t="str">
            <v>2022-23 Budget</v>
          </cell>
          <cell r="C604" t="str">
            <v>New Aged Care Act</v>
          </cell>
          <cell r="D604">
            <v>0</v>
          </cell>
          <cell r="E604">
            <v>0</v>
          </cell>
          <cell r="F604" t="str">
            <v>New Aged Care Act</v>
          </cell>
          <cell r="G604" t="e">
            <v>#N/A</v>
          </cell>
        </row>
        <row r="605">
          <cell r="A605">
            <v>604</v>
          </cell>
          <cell r="B605" t="str">
            <v>2022-23 Budget</v>
          </cell>
          <cell r="C605" t="str">
            <v>Aged Care market Transition supports and montioring framework</v>
          </cell>
          <cell r="D605">
            <v>0</v>
          </cell>
          <cell r="E605">
            <v>0</v>
          </cell>
          <cell r="F605" t="str">
            <v>Aged Care market Transition supports and montioring framework</v>
          </cell>
          <cell r="G605" t="e">
            <v>#N/A</v>
          </cell>
        </row>
        <row r="606">
          <cell r="A606">
            <v>605</v>
          </cell>
          <cell r="B606" t="e">
            <v>#REF!</v>
          </cell>
          <cell r="C606">
            <v>0</v>
          </cell>
          <cell r="D606">
            <v>0</v>
          </cell>
          <cell r="E606">
            <v>0</v>
          </cell>
          <cell r="F606">
            <v>0</v>
          </cell>
          <cell r="G606" t="e">
            <v>#N/A</v>
          </cell>
        </row>
        <row r="607">
          <cell r="A607">
            <v>900</v>
          </cell>
          <cell r="B607" t="str">
            <v>2021-22 MYEFO</v>
          </cell>
          <cell r="C607" t="str">
            <v>Purchase of 25 million doses of Moderna COVID-19 Vaccine</v>
          </cell>
          <cell r="D607">
            <v>0</v>
          </cell>
          <cell r="E607">
            <v>0</v>
          </cell>
          <cell r="F607" t="str">
            <v>Purchase of 25 million doses of Moderna COVID-19 Vaccine</v>
          </cell>
          <cell r="G607" t="e">
            <v>#N/A</v>
          </cell>
        </row>
        <row r="608">
          <cell r="A608">
            <v>901</v>
          </cell>
          <cell r="B608" t="str">
            <v>2021-22 MYEFO</v>
          </cell>
          <cell r="C608" t="str">
            <v>COVAX Pfizer  purchases (prior DTBNYA)</v>
          </cell>
          <cell r="D608">
            <v>106515</v>
          </cell>
          <cell r="E608">
            <v>106253</v>
          </cell>
          <cell r="F608" t="str">
            <v>COVAX Pfizer  purchases (prior DTBNYA)</v>
          </cell>
          <cell r="G608" t="str">
            <v>COVID-19 Response Package — vaccines and treatments purchases</v>
          </cell>
        </row>
        <row r="609">
          <cell r="A609">
            <v>902</v>
          </cell>
          <cell r="B609" t="str">
            <v>2021-22 MYEFO</v>
          </cell>
          <cell r="C609" t="str">
            <v>Expand Connected Beginnings Program (Prior DTBNYA)</v>
          </cell>
          <cell r="D609">
            <v>106510</v>
          </cell>
          <cell r="E609">
            <v>105965</v>
          </cell>
          <cell r="F609" t="str">
            <v>Expand Connected Beginnings Program (Prior DTBNYA)</v>
          </cell>
          <cell r="G609" t="str">
            <v>Closing the Gap Package</v>
          </cell>
        </row>
        <row r="610">
          <cell r="A610">
            <v>903</v>
          </cell>
          <cell r="B610" t="str">
            <v>2021-22 MYEFO</v>
          </cell>
          <cell r="C610" t="str">
            <v>Improve Birthweights of Aboriginal and Torres Strait Islander Babies - Healthy Mums, Healthy Bubs Package (Prior DTBNYA)</v>
          </cell>
          <cell r="D610">
            <v>106510</v>
          </cell>
          <cell r="E610">
            <v>105942</v>
          </cell>
          <cell r="F610" t="str">
            <v>Improve Birthweights of Aboriginal and Torres Strait Islander Babies - Healthy Mums, Healthy Bubs Package (Prior DTBNYA)</v>
          </cell>
          <cell r="G610" t="str">
            <v>Closing the Gap Package</v>
          </cell>
        </row>
        <row r="611">
          <cell r="A611">
            <v>904</v>
          </cell>
          <cell r="B611" t="str">
            <v>2021-22 MYEFO</v>
          </cell>
          <cell r="C611" t="str">
            <v>Improve the Evidence Base on Child Safety and Wellbeing (Prior DTBNYA)</v>
          </cell>
          <cell r="D611">
            <v>106013</v>
          </cell>
          <cell r="E611">
            <v>106013</v>
          </cell>
          <cell r="F611" t="str">
            <v>Improve the Evidence Base on Child Safety and Wellbeing (Prior DTBNYA)</v>
          </cell>
          <cell r="G611" t="str">
            <v>First National Action Plan to Prevent and Respond to Child Sexual Abuse</v>
          </cell>
        </row>
        <row r="612">
          <cell r="A612">
            <v>905</v>
          </cell>
          <cell r="B612" t="str">
            <v>2021-22 MYEFO</v>
          </cell>
          <cell r="C612" t="str">
            <v>Improve Support Services for Victims and Survivors of Child Sexual Abuse (Prior DTBNYA)</v>
          </cell>
          <cell r="D612">
            <v>106013</v>
          </cell>
          <cell r="E612">
            <v>106013</v>
          </cell>
          <cell r="F612" t="str">
            <v>Improve Support Services for Victims and Survivors of Child Sexual Abuse (Prior DTBNYA)</v>
          </cell>
          <cell r="G612" t="str">
            <v>First National Action Plan to Prevent and Respond to Child Sexual Abuse</v>
          </cell>
        </row>
        <row r="613">
          <cell r="A613">
            <v>906</v>
          </cell>
          <cell r="B613" t="str">
            <v>2021-22 MYEFO</v>
          </cell>
          <cell r="C613" t="str">
            <v>Enhance national approaches to supporting children with harmful sexual behaviours (Prior DTBNYA)</v>
          </cell>
          <cell r="D613">
            <v>106013</v>
          </cell>
          <cell r="E613">
            <v>106013</v>
          </cell>
          <cell r="F613" t="str">
            <v>Enhance national approaches to supporting children with harmful sexual behaviours (Prior DTBNYA)</v>
          </cell>
          <cell r="G613" t="str">
            <v>First National Action Plan to Prevent and Respond to Child Sexual Abuse</v>
          </cell>
        </row>
        <row r="614">
          <cell r="A614">
            <v>907</v>
          </cell>
          <cell r="B614" t="str">
            <v>2021-22 MYEFO</v>
          </cell>
          <cell r="C614" t="str">
            <v>Residential Aged Care COVID-19 Employee Vaccination Support Grant</v>
          </cell>
          <cell r="D614">
            <v>106524</v>
          </cell>
          <cell r="E614">
            <v>106059</v>
          </cell>
          <cell r="F614" t="str">
            <v>Residential Aged Care COVID-19 Employee Vaccination Support Grant</v>
          </cell>
          <cell r="G614" t="str">
            <v>COVID-19 Response Package — ageing and aged care</v>
          </cell>
        </row>
        <row r="615">
          <cell r="A615">
            <v>908</v>
          </cell>
          <cell r="B615" t="str">
            <v>2021-22 MYEFO</v>
          </cell>
          <cell r="C615" t="str">
            <v>The Independent Research Institute Infrastructure Support Scheme (IRIISS)</v>
          </cell>
          <cell r="D615">
            <v>106658</v>
          </cell>
          <cell r="E615">
            <v>0</v>
          </cell>
          <cell r="F615" t="str">
            <v>The Independent Research Institute Infrastructure Support Scheme (IRIISS)</v>
          </cell>
          <cell r="G615" t="str">
            <v>Investing in Medical Research and Technology</v>
          </cell>
        </row>
        <row r="616">
          <cell r="A616">
            <v>909</v>
          </cell>
          <cell r="B616" t="str">
            <v>2021-22 MYEFO</v>
          </cell>
          <cell r="C616" t="str">
            <v>mRNA Ecosystem</v>
          </cell>
          <cell r="D616">
            <v>0</v>
          </cell>
          <cell r="E616">
            <v>0</v>
          </cell>
          <cell r="F616" t="str">
            <v>mRNA Ecosystem</v>
          </cell>
          <cell r="G616" t="e">
            <v>#N/A</v>
          </cell>
        </row>
        <row r="617">
          <cell r="A617">
            <v>910</v>
          </cell>
          <cell r="B617" t="str">
            <v>2021-22 MYEFO</v>
          </cell>
          <cell r="C617" t="str">
            <v>Increasing access to mental health services for people with complex mental health needs ( Prior DTBNYA/Conres)</v>
          </cell>
          <cell r="D617">
            <v>0</v>
          </cell>
          <cell r="E617">
            <v>0</v>
          </cell>
          <cell r="F617" t="str">
            <v>Increasing access to mental health services for people with complex mental health needs ( Prior DTBNYA/Conres)</v>
          </cell>
          <cell r="G617" t="e">
            <v>#N/A</v>
          </cell>
        </row>
        <row r="618">
          <cell r="A618">
            <v>911</v>
          </cell>
          <cell r="B618" t="str">
            <v>2021-22 MYEFO</v>
          </cell>
          <cell r="C618" t="str">
            <v>Distress intervention Trial Program  (Prior DTBNYA/Conres)</v>
          </cell>
          <cell r="D618">
            <v>0</v>
          </cell>
          <cell r="E618">
            <v>0</v>
          </cell>
          <cell r="F618" t="str">
            <v>Distress intervention Trial Program  (Prior DTBNYA/Conres)</v>
          </cell>
          <cell r="G618" t="e">
            <v>#N/A</v>
          </cell>
        </row>
        <row r="619">
          <cell r="A619">
            <v>912</v>
          </cell>
          <cell r="B619" t="str">
            <v>2021-22 MYEFO</v>
          </cell>
          <cell r="C619" t="str">
            <v>Aftercare Services for People Discharged from Hospital following a Suicide Attempt (Prior DTBNYA/Conres)</v>
          </cell>
          <cell r="D619">
            <v>0</v>
          </cell>
          <cell r="E619">
            <v>0</v>
          </cell>
          <cell r="F619" t="str">
            <v>Aftercare Services for People Discharged from Hospital following a Suicide Attempt (Prior DTBNYA/Conres)</v>
          </cell>
          <cell r="G619" t="e">
            <v>#N/A</v>
          </cell>
        </row>
        <row r="620">
          <cell r="A620">
            <v>913</v>
          </cell>
          <cell r="B620" t="e">
            <v>#N/A</v>
          </cell>
          <cell r="C620" t="e">
            <v>#N/A</v>
          </cell>
          <cell r="D620">
            <v>0</v>
          </cell>
          <cell r="E620">
            <v>0</v>
          </cell>
          <cell r="F620" t="e">
            <v>#N/A</v>
          </cell>
          <cell r="G620" t="e">
            <v>#N/A</v>
          </cell>
        </row>
        <row r="621">
          <cell r="A621">
            <v>914</v>
          </cell>
          <cell r="B621" t="e">
            <v>#N/A</v>
          </cell>
          <cell r="C621" t="e">
            <v>#N/A</v>
          </cell>
          <cell r="D621">
            <v>0</v>
          </cell>
          <cell r="E621">
            <v>0</v>
          </cell>
          <cell r="F621" t="e">
            <v>#N/A</v>
          </cell>
          <cell r="G621" t="e">
            <v>#N/A</v>
          </cell>
        </row>
        <row r="622">
          <cell r="A622">
            <v>915</v>
          </cell>
          <cell r="B622" t="e">
            <v>#N/A</v>
          </cell>
          <cell r="C622" t="e">
            <v>#N/A</v>
          </cell>
          <cell r="D622">
            <v>0</v>
          </cell>
          <cell r="E622">
            <v>0</v>
          </cell>
          <cell r="F622" t="e">
            <v>#N/A</v>
          </cell>
          <cell r="G622" t="e">
            <v>#N/A</v>
          </cell>
        </row>
        <row r="623">
          <cell r="A623" t="str">
            <v>108g</v>
          </cell>
          <cell r="B623" t="str">
            <v>2021-22 MYEFO</v>
          </cell>
          <cell r="C623" t="str">
            <v>Improving Access to Medicines - New Strategic Agreements with the Medicines Industry (5 yr impact to 2026-27)</v>
          </cell>
          <cell r="D623">
            <v>106514</v>
          </cell>
          <cell r="E623">
            <v>105995</v>
          </cell>
          <cell r="F623" t="str">
            <v>Improving Access to Medicines - New Strategic Agreements with the Medicines Industry (5 yr impact to 2026-27)</v>
          </cell>
          <cell r="G623" t="str">
            <v>Improving Access to Medicines — new strategic agreements with Medicines Australia and the Generic and Biosimilar Medicines Association</v>
          </cell>
        </row>
        <row r="624">
          <cell r="A624" t="str">
            <v>108prov</v>
          </cell>
          <cell r="B624" t="str">
            <v>2021-22 MYEFO</v>
          </cell>
          <cell r="C624" t="str">
            <v>Improving Access to Medicines - New Strategic Agreements with the Medicines Industry (5 yr impact to 2026-27)</v>
          </cell>
          <cell r="D624">
            <v>105996</v>
          </cell>
          <cell r="E624">
            <v>105996</v>
          </cell>
          <cell r="F624" t="str">
            <v>Improving Access to Medicines - New Strategic Agreements with the Medicines Industry (5 yr impact to 2026-27)</v>
          </cell>
          <cell r="G624" t="str">
            <v>Improving Access to Medicines – Medicines Australia CR Spending Provision</v>
          </cell>
        </row>
        <row r="625">
          <cell r="A625" t="str">
            <v>15a</v>
          </cell>
          <cell r="B625" t="str">
            <v>2021-22 MYEFO</v>
          </cell>
          <cell r="C625" t="str">
            <v>Supporting International Sporting Events</v>
          </cell>
          <cell r="D625">
            <v>106447</v>
          </cell>
          <cell r="E625">
            <v>106447</v>
          </cell>
          <cell r="F625" t="str">
            <v>Supporting International Sporting Events</v>
          </cell>
          <cell r="G625" t="str">
            <v>VIRTUS OCEANIA ASIA GAMES 2022 (DTBNYA)</v>
          </cell>
        </row>
        <row r="626">
          <cell r="A626" t="str">
            <v>15b</v>
          </cell>
          <cell r="B626" t="str">
            <v>2021-22 MYEFO</v>
          </cell>
          <cell r="C626" t="str">
            <v>Supporting International Sporting Events</v>
          </cell>
          <cell r="D626">
            <v>106547</v>
          </cell>
          <cell r="E626">
            <v>106449</v>
          </cell>
          <cell r="F626" t="str">
            <v>Supporting International Sporting Events</v>
          </cell>
          <cell r="G626" t="str">
            <v>Sport – supporting sporting events and participation</v>
          </cell>
        </row>
        <row r="627">
          <cell r="A627" t="str">
            <v>15c</v>
          </cell>
          <cell r="B627" t="str">
            <v>2021-22 MYEFO</v>
          </cell>
          <cell r="C627" t="str">
            <v>Supporting International Sporting Events</v>
          </cell>
          <cell r="D627">
            <v>106547</v>
          </cell>
          <cell r="E627">
            <v>106452</v>
          </cell>
          <cell r="F627" t="str">
            <v>Supporting International Sporting Events</v>
          </cell>
          <cell r="G627" t="str">
            <v>Sport – supporting sporting events and participation</v>
          </cell>
        </row>
        <row r="628">
          <cell r="A628" t="str">
            <v>195a</v>
          </cell>
          <cell r="B628" t="str">
            <v>2021-22 MYEFO</v>
          </cell>
          <cell r="C628" t="str">
            <v>PBS New and Amended Listings - Rep EV</v>
          </cell>
          <cell r="D628">
            <v>0</v>
          </cell>
          <cell r="E628">
            <v>0</v>
          </cell>
          <cell r="F628" t="str">
            <v>Reportable Estimate Variation</v>
          </cell>
          <cell r="G628" t="e">
            <v>#N/A</v>
          </cell>
        </row>
        <row r="629">
          <cell r="A629" t="str">
            <v>319a</v>
          </cell>
          <cell r="B629" t="str">
            <v>2021-22 MYEFO</v>
          </cell>
          <cell r="C629" t="str">
            <v>Additional Mental Health Services in COVID-19 affected areas of NSW and Victoria</v>
          </cell>
          <cell r="D629">
            <v>106519</v>
          </cell>
          <cell r="E629">
            <v>105964</v>
          </cell>
          <cell r="F629" t="str">
            <v>Additional Mental Health Services in COVID-19 affected areas of NSW and Victoria</v>
          </cell>
          <cell r="G629" t="str">
            <v>COVID-19 Response Package — prioritising mental health</v>
          </cell>
        </row>
        <row r="630">
          <cell r="A630" t="str">
            <v>319b</v>
          </cell>
          <cell r="B630" t="str">
            <v>2021-22 MYEFO</v>
          </cell>
          <cell r="C630" t="str">
            <v>Additional Mental Health Services in COVID-19 affected areas of NSW and Victoria</v>
          </cell>
          <cell r="D630">
            <v>106519</v>
          </cell>
          <cell r="E630">
            <v>105975</v>
          </cell>
          <cell r="F630" t="str">
            <v>Additional Mental Health Services in COVID-19 affected areas of NSW and Victoria</v>
          </cell>
          <cell r="G630" t="str">
            <v>COVID-19 Response Package — prioritising mental health</v>
          </cell>
        </row>
        <row r="631">
          <cell r="A631" t="str">
            <v>421a</v>
          </cell>
          <cell r="B631" t="str">
            <v>2021-22 MYEFO</v>
          </cell>
          <cell r="C631" t="str">
            <v>COVID-19 Vaccine Strategy - Vaccine Administration Channels</v>
          </cell>
          <cell r="D631">
            <v>106522</v>
          </cell>
          <cell r="E631">
            <v>106231</v>
          </cell>
          <cell r="F631" t="str">
            <v>COVID-19 Vaccine Strategy - Vaccine Administration Channels</v>
          </cell>
          <cell r="G631" t="str">
            <v>COVID-19 Response Package — COVID-19 Vaccine Program</v>
          </cell>
        </row>
        <row r="632">
          <cell r="A632" t="str">
            <v>421b</v>
          </cell>
          <cell r="B632" t="str">
            <v>2021-22 MYEFO</v>
          </cell>
          <cell r="C632" t="str">
            <v>COVID-19 Vaccine Strategy - Vaccine Administration Channels</v>
          </cell>
          <cell r="D632">
            <v>106522</v>
          </cell>
          <cell r="E632">
            <v>106231</v>
          </cell>
          <cell r="F632" t="str">
            <v>COVID-19 Vaccine Strategy - Vaccine Administration Channels</v>
          </cell>
          <cell r="G632" t="str">
            <v>COVID-19 Response Package — COVID-19 Vaccine Program</v>
          </cell>
        </row>
        <row r="633">
          <cell r="A633" t="str">
            <v>421c</v>
          </cell>
          <cell r="B633" t="str">
            <v>2021-22 MYEFO</v>
          </cell>
          <cell r="C633" t="str">
            <v>COVID-19 Vaccine Strategy - Vaccine Administration Channels</v>
          </cell>
          <cell r="D633">
            <v>106522</v>
          </cell>
          <cell r="E633">
            <v>106237</v>
          </cell>
          <cell r="F633" t="str">
            <v>COVID-19 Vaccine Strategy - Vaccine Administration Channels</v>
          </cell>
          <cell r="G633" t="str">
            <v>COVID-19 Response Package — COVID-19 Vaccine Program</v>
          </cell>
        </row>
        <row r="634">
          <cell r="A634" t="str">
            <v>421d</v>
          </cell>
          <cell r="B634" t="str">
            <v>2021-22 MYEFO</v>
          </cell>
          <cell r="C634" t="str">
            <v>COVID-19 Vaccine Strategy - Vaccine Administration Channels</v>
          </cell>
          <cell r="D634">
            <v>106522</v>
          </cell>
          <cell r="E634">
            <v>106237</v>
          </cell>
          <cell r="F634" t="str">
            <v>COVID-19 Vaccine Strategy - Vaccine Administration Channels</v>
          </cell>
          <cell r="G634" t="str">
            <v>COVID-19 Response Package — COVID-19 Vaccine Program</v>
          </cell>
        </row>
        <row r="635">
          <cell r="A635" t="str">
            <v>421e</v>
          </cell>
          <cell r="B635" t="str">
            <v>2021-22 MYEFO</v>
          </cell>
          <cell r="C635" t="str">
            <v>COVID-19 Vaccine Strategy - Vaccine Administration Channels</v>
          </cell>
          <cell r="D635">
            <v>106522</v>
          </cell>
          <cell r="E635">
            <v>106235</v>
          </cell>
          <cell r="F635" t="str">
            <v>COVID-19 Vaccine Strategy - Vaccine Administration Channels</v>
          </cell>
          <cell r="G635" t="str">
            <v>COVID-19 Response Package — COVID-19 Vaccine Program</v>
          </cell>
        </row>
        <row r="636">
          <cell r="A636" t="str">
            <v>421f</v>
          </cell>
          <cell r="B636" t="str">
            <v>2021-22 MYEFO</v>
          </cell>
          <cell r="C636" t="str">
            <v>COVID-19 Vaccine Strategy - Vaccine Administration Channels</v>
          </cell>
          <cell r="D636">
            <v>106522</v>
          </cell>
          <cell r="E636">
            <v>106237</v>
          </cell>
          <cell r="F636" t="str">
            <v>COVID-19 Vaccine Strategy - Vaccine Administration Channels</v>
          </cell>
          <cell r="G636" t="str">
            <v>COVID-19 Response Package — COVID-19 Vaccine Program</v>
          </cell>
        </row>
        <row r="637">
          <cell r="A637" t="str">
            <v>421g</v>
          </cell>
          <cell r="B637" t="str">
            <v>2021-22 MYEFO</v>
          </cell>
          <cell r="C637" t="str">
            <v>COVID-19 Vaccine Strategy - Vaccine Administration Channels</v>
          </cell>
          <cell r="D637">
            <v>106522</v>
          </cell>
          <cell r="E637">
            <v>106237</v>
          </cell>
          <cell r="F637" t="str">
            <v>COVID-19 Vaccine Strategy - Vaccine Administration Channels</v>
          </cell>
          <cell r="G637" t="str">
            <v>COVID-19 Response Package — COVID-19 Vaccine Program</v>
          </cell>
        </row>
        <row r="638">
          <cell r="A638" t="str">
            <v>422b</v>
          </cell>
          <cell r="B638" t="str">
            <v>2021-22 MYEFO</v>
          </cell>
          <cell r="C638" t="str">
            <v>COVID-19 Vaccine Strategy - Program Delivery</v>
          </cell>
          <cell r="D638">
            <v>106522</v>
          </cell>
          <cell r="E638">
            <v>106244</v>
          </cell>
          <cell r="F638" t="str">
            <v>COVID-19 Vaccine Strategy - Program Delivery</v>
          </cell>
          <cell r="G638" t="str">
            <v>COVID-19 Response Package — COVID-19 Vaccine Program</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2">
          <cell r="A2" t="str">
            <v>New</v>
          </cell>
        </row>
      </sheetData>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pageSetUpPr fitToPage="1"/>
  </sheetPr>
  <dimension ref="A1:N150"/>
  <sheetViews>
    <sheetView showGridLines="0" zoomScale="130" zoomScaleNormal="130" zoomScaleSheetLayoutView="110" workbookViewId="0">
      <selection activeCell="A29" sqref="A29"/>
    </sheetView>
  </sheetViews>
  <sheetFormatPr defaultColWidth="9.140625" defaultRowHeight="12"/>
  <cols>
    <col min="1" max="1" width="27.42578125" style="2" customWidth="1"/>
    <col min="2" max="2" width="10" style="3" customWidth="1"/>
    <col min="3" max="6" width="8.85546875" style="10" customWidth="1"/>
    <col min="7" max="7" width="28.5703125" style="38" customWidth="1"/>
    <col min="8" max="8" width="18.28515625" style="22" bestFit="1" customWidth="1"/>
    <col min="9" max="9" width="20.42578125" style="2" bestFit="1" customWidth="1"/>
    <col min="10" max="10" width="4.140625" style="2" customWidth="1"/>
    <col min="11" max="14" width="7.7109375" style="2" customWidth="1"/>
    <col min="15" max="16384" width="9.140625" style="2"/>
  </cols>
  <sheetData>
    <row r="1" spans="1:8">
      <c r="A1" s="121" t="s">
        <v>49</v>
      </c>
      <c r="B1" s="121"/>
      <c r="C1" s="121"/>
      <c r="D1" s="121"/>
      <c r="E1" s="121"/>
      <c r="F1" s="121"/>
      <c r="H1" s="32" t="s">
        <v>5</v>
      </c>
    </row>
    <row r="2" spans="1:8">
      <c r="A2" s="1"/>
      <c r="H2" s="32"/>
    </row>
    <row r="3" spans="1:8" ht="22.5">
      <c r="A3" s="120" t="s">
        <v>11</v>
      </c>
      <c r="B3" s="120"/>
      <c r="C3" s="21" t="s">
        <v>18</v>
      </c>
      <c r="D3" s="20" t="s">
        <v>19</v>
      </c>
      <c r="E3" s="20" t="s">
        <v>20</v>
      </c>
      <c r="F3" s="20" t="s">
        <v>51</v>
      </c>
      <c r="G3" s="35" t="s">
        <v>15</v>
      </c>
      <c r="H3" s="22" t="s">
        <v>6</v>
      </c>
    </row>
    <row r="4" spans="1:8" s="4" customFormat="1" ht="18.75" customHeight="1">
      <c r="A4" s="119" t="s">
        <v>22</v>
      </c>
      <c r="B4" s="119"/>
      <c r="C4" s="119"/>
      <c r="D4" s="119"/>
      <c r="E4" s="119"/>
      <c r="F4" s="119"/>
      <c r="G4" s="38" t="s">
        <v>23</v>
      </c>
      <c r="H4" s="22" t="s">
        <v>8</v>
      </c>
    </row>
    <row r="5" spans="1:8" s="5" customFormat="1" ht="11.25" customHeight="1">
      <c r="A5" s="9" t="s">
        <v>1</v>
      </c>
      <c r="B5" s="7"/>
      <c r="C5" s="13"/>
      <c r="D5" s="13"/>
      <c r="E5" s="13"/>
      <c r="F5" s="13"/>
      <c r="G5" s="38"/>
      <c r="H5" s="22" t="s">
        <v>7</v>
      </c>
    </row>
    <row r="6" spans="1:8" s="5" customFormat="1" ht="11.25" customHeight="1">
      <c r="A6" s="6" t="s">
        <v>31</v>
      </c>
      <c r="B6" s="3">
        <v>6.1</v>
      </c>
      <c r="C6" s="14">
        <v>591</v>
      </c>
      <c r="D6" s="13">
        <v>2102</v>
      </c>
      <c r="E6" s="13">
        <v>170</v>
      </c>
      <c r="F6" s="13">
        <v>173</v>
      </c>
      <c r="G6" s="39"/>
      <c r="H6" s="22" t="s">
        <v>7</v>
      </c>
    </row>
    <row r="7" spans="1:8" s="5" customFormat="1" ht="11.25" customHeight="1">
      <c r="A7" s="6"/>
      <c r="B7" s="3">
        <v>6.2</v>
      </c>
      <c r="C7" s="14">
        <v>119530</v>
      </c>
      <c r="D7" s="13">
        <v>240477</v>
      </c>
      <c r="E7" s="13">
        <v>243273</v>
      </c>
      <c r="F7" s="13">
        <v>247495</v>
      </c>
      <c r="G7" s="39"/>
      <c r="H7" s="22" t="s">
        <v>7</v>
      </c>
    </row>
    <row r="8" spans="1:8" s="5" customFormat="1" ht="11.25" customHeight="1">
      <c r="A8" s="6" t="s">
        <v>32</v>
      </c>
      <c r="B8" s="3">
        <v>6</v>
      </c>
      <c r="C8" s="14">
        <v>2538</v>
      </c>
      <c r="D8" s="13">
        <v>3095</v>
      </c>
      <c r="E8" s="13">
        <v>0</v>
      </c>
      <c r="F8" s="13">
        <v>0</v>
      </c>
      <c r="G8" s="39"/>
      <c r="H8" s="22" t="s">
        <v>7</v>
      </c>
    </row>
    <row r="9" spans="1:8" s="5" customFormat="1" ht="11.25" customHeight="1">
      <c r="A9" s="36" t="s">
        <v>28</v>
      </c>
      <c r="B9" s="8"/>
      <c r="C9" s="19">
        <f>SUM(C6:C8)</f>
        <v>122659</v>
      </c>
      <c r="D9" s="18">
        <f>SUM(D6:D8)</f>
        <v>245674</v>
      </c>
      <c r="E9" s="18">
        <f>SUM(E6:E8)</f>
        <v>243443</v>
      </c>
      <c r="F9" s="18">
        <f>SUM(F6:F8)</f>
        <v>247668</v>
      </c>
      <c r="G9" s="38" t="s">
        <v>24</v>
      </c>
      <c r="H9" s="22" t="s">
        <v>7</v>
      </c>
    </row>
    <row r="10" spans="1:8" s="4" customFormat="1" ht="18.75" customHeight="1">
      <c r="A10" s="119" t="s">
        <v>26</v>
      </c>
      <c r="B10" s="119"/>
      <c r="C10" s="119"/>
      <c r="D10" s="119"/>
      <c r="E10" s="119"/>
      <c r="F10" s="119"/>
      <c r="G10" s="38" t="s">
        <v>23</v>
      </c>
      <c r="H10" s="22" t="s">
        <v>8</v>
      </c>
    </row>
    <row r="11" spans="1:8" s="5" customFormat="1" ht="11.25" customHeight="1">
      <c r="A11" s="9" t="s">
        <v>1</v>
      </c>
      <c r="B11" s="7"/>
      <c r="C11" s="13"/>
      <c r="D11" s="13"/>
      <c r="E11" s="13"/>
      <c r="F11" s="13"/>
      <c r="G11" s="38"/>
      <c r="H11" s="22" t="s">
        <v>7</v>
      </c>
    </row>
    <row r="12" spans="1:8" s="5" customFormat="1" ht="11.25" customHeight="1">
      <c r="A12" s="6" t="s">
        <v>31</v>
      </c>
      <c r="B12" s="3">
        <v>3.1</v>
      </c>
      <c r="C12" s="14">
        <v>0</v>
      </c>
      <c r="D12" s="13">
        <v>0</v>
      </c>
      <c r="E12" s="13">
        <v>0</v>
      </c>
      <c r="F12" s="13">
        <v>0</v>
      </c>
      <c r="G12" s="38"/>
      <c r="H12" s="22" t="s">
        <v>7</v>
      </c>
    </row>
    <row r="13" spans="1:8" s="5" customFormat="1" ht="11.25" customHeight="1">
      <c r="A13" s="36" t="s">
        <v>28</v>
      </c>
      <c r="B13" s="8"/>
      <c r="C13" s="19">
        <f>SUM(C12:C12)</f>
        <v>0</v>
      </c>
      <c r="D13" s="18">
        <f>SUM(D12:D12)</f>
        <v>0</v>
      </c>
      <c r="E13" s="18">
        <f>SUM(E12:E12)</f>
        <v>0</v>
      </c>
      <c r="F13" s="18">
        <f>SUM(F12:F12)</f>
        <v>0</v>
      </c>
      <c r="G13" s="38" t="s">
        <v>24</v>
      </c>
      <c r="H13" s="22" t="s">
        <v>7</v>
      </c>
    </row>
    <row r="14" spans="1:8" s="4" customFormat="1" ht="18.75" customHeight="1">
      <c r="A14" s="119" t="s">
        <v>64</v>
      </c>
      <c r="B14" s="119"/>
      <c r="C14" s="119"/>
      <c r="D14" s="119"/>
      <c r="E14" s="119"/>
      <c r="F14" s="119"/>
      <c r="G14" s="38" t="s">
        <v>25</v>
      </c>
      <c r="H14" s="22" t="s">
        <v>8</v>
      </c>
    </row>
    <row r="15" spans="1:8" s="5" customFormat="1" ht="11.25" customHeight="1">
      <c r="A15" s="9" t="s">
        <v>1</v>
      </c>
      <c r="B15" s="7"/>
      <c r="C15" s="13"/>
      <c r="D15" s="13"/>
      <c r="E15" s="13"/>
      <c r="F15" s="13"/>
      <c r="G15" s="38"/>
      <c r="H15" s="22" t="s">
        <v>7</v>
      </c>
    </row>
    <row r="16" spans="1:8" s="5" customFormat="1" ht="11.25" customHeight="1">
      <c r="A16" s="6" t="s">
        <v>31</v>
      </c>
      <c r="B16" s="3">
        <v>2.1</v>
      </c>
      <c r="C16" s="14">
        <v>910</v>
      </c>
      <c r="D16" s="13">
        <v>1065</v>
      </c>
      <c r="E16" s="13">
        <v>0</v>
      </c>
      <c r="F16" s="13">
        <v>0</v>
      </c>
      <c r="G16" s="38"/>
      <c r="H16" s="22" t="s">
        <v>7</v>
      </c>
    </row>
    <row r="17" spans="1:8" ht="11.25" customHeight="1">
      <c r="A17" s="6"/>
      <c r="B17" s="3">
        <v>2.5</v>
      </c>
      <c r="C17" s="17">
        <v>15661</v>
      </c>
      <c r="D17" s="16">
        <v>310</v>
      </c>
      <c r="E17" s="16">
        <v>0</v>
      </c>
      <c r="F17" s="16">
        <v>0</v>
      </c>
      <c r="H17" s="22" t="s">
        <v>7</v>
      </c>
    </row>
    <row r="18" spans="1:8" ht="11.25" customHeight="1">
      <c r="A18" s="6"/>
      <c r="B18" s="3">
        <v>4.0999999999999996</v>
      </c>
      <c r="C18" s="17">
        <v>13033</v>
      </c>
      <c r="D18" s="16">
        <v>27904</v>
      </c>
      <c r="E18" s="16">
        <v>690</v>
      </c>
      <c r="F18" s="16">
        <v>0</v>
      </c>
      <c r="H18" s="22" t="s">
        <v>7</v>
      </c>
    </row>
    <row r="19" spans="1:8" ht="11.25" customHeight="1">
      <c r="A19" s="6"/>
      <c r="B19" s="3">
        <v>6.2</v>
      </c>
      <c r="C19" s="17">
        <v>5990</v>
      </c>
      <c r="D19" s="16">
        <v>0</v>
      </c>
      <c r="E19" s="16">
        <v>0</v>
      </c>
      <c r="F19" s="16">
        <v>0</v>
      </c>
      <c r="H19" s="22" t="s">
        <v>7</v>
      </c>
    </row>
    <row r="20" spans="1:8" ht="11.25" customHeight="1">
      <c r="A20" s="6"/>
      <c r="B20" s="3">
        <v>6.3</v>
      </c>
      <c r="C20" s="17">
        <v>2519</v>
      </c>
      <c r="D20" s="16">
        <v>1421</v>
      </c>
      <c r="E20" s="16">
        <v>0</v>
      </c>
      <c r="F20" s="16">
        <v>0</v>
      </c>
      <c r="H20" s="22" t="s">
        <v>7</v>
      </c>
    </row>
    <row r="21" spans="1:8" s="5" customFormat="1" ht="11.25" customHeight="1">
      <c r="A21" s="6" t="s">
        <v>32</v>
      </c>
      <c r="B21" s="3">
        <v>2</v>
      </c>
      <c r="C21" s="14">
        <v>714</v>
      </c>
      <c r="D21" s="13">
        <v>680</v>
      </c>
      <c r="E21" s="13">
        <v>0</v>
      </c>
      <c r="F21" s="13">
        <v>0</v>
      </c>
      <c r="G21" s="38"/>
      <c r="H21" s="22" t="s">
        <v>7</v>
      </c>
    </row>
    <row r="22" spans="1:8" s="5" customFormat="1" ht="11.25" customHeight="1">
      <c r="A22" s="6"/>
      <c r="B22" s="3">
        <v>6</v>
      </c>
      <c r="C22" s="14">
        <v>-540</v>
      </c>
      <c r="D22" s="13">
        <v>2889</v>
      </c>
      <c r="E22" s="13">
        <v>555</v>
      </c>
      <c r="F22" s="13">
        <v>415</v>
      </c>
      <c r="G22" s="38"/>
      <c r="H22" s="22" t="s">
        <v>7</v>
      </c>
    </row>
    <row r="23" spans="1:8" ht="11.25" customHeight="1">
      <c r="A23" s="9" t="s">
        <v>4</v>
      </c>
      <c r="B23" s="8"/>
      <c r="C23" s="17"/>
      <c r="D23" s="15"/>
      <c r="E23" s="15"/>
      <c r="F23" s="15"/>
      <c r="H23" s="22" t="s">
        <v>7</v>
      </c>
    </row>
    <row r="24" spans="1:8" ht="11.25" customHeight="1">
      <c r="A24" s="6" t="s">
        <v>31</v>
      </c>
      <c r="C24" s="17">
        <v>57778</v>
      </c>
      <c r="D24" s="16">
        <v>0</v>
      </c>
      <c r="E24" s="16">
        <v>0</v>
      </c>
      <c r="F24" s="16">
        <v>0</v>
      </c>
      <c r="H24" s="22" t="s">
        <v>7</v>
      </c>
    </row>
    <row r="25" spans="1:8" ht="11.25" customHeight="1">
      <c r="A25" s="9" t="s">
        <v>12</v>
      </c>
      <c r="B25" s="8"/>
      <c r="C25" s="17"/>
      <c r="D25" s="15"/>
      <c r="E25" s="15"/>
      <c r="F25" s="15"/>
      <c r="H25" s="22" t="s">
        <v>7</v>
      </c>
    </row>
    <row r="26" spans="1:8" ht="11.25" customHeight="1">
      <c r="A26" s="6" t="s">
        <v>31</v>
      </c>
      <c r="C26" s="17">
        <f>3749-C27</f>
        <v>3657</v>
      </c>
      <c r="D26" s="16">
        <f>7391-D27</f>
        <v>6891</v>
      </c>
      <c r="E26" s="16">
        <v>359</v>
      </c>
      <c r="F26" s="16">
        <v>291</v>
      </c>
      <c r="H26" s="22" t="s">
        <v>7</v>
      </c>
    </row>
    <row r="27" spans="1:8" ht="11.25" customHeight="1">
      <c r="A27" s="6" t="s">
        <v>65</v>
      </c>
      <c r="C27" s="17">
        <v>92</v>
      </c>
      <c r="D27" s="16">
        <v>500</v>
      </c>
      <c r="E27" s="16">
        <v>0</v>
      </c>
      <c r="F27" s="16">
        <v>0</v>
      </c>
      <c r="H27" s="22" t="s">
        <v>7</v>
      </c>
    </row>
    <row r="28" spans="1:8" ht="11.25" customHeight="1">
      <c r="A28" s="9" t="s">
        <v>3</v>
      </c>
      <c r="B28" s="8"/>
      <c r="C28" s="17"/>
      <c r="D28" s="15"/>
      <c r="E28" s="15"/>
      <c r="F28" s="15"/>
      <c r="H28" s="22" t="s">
        <v>7</v>
      </c>
    </row>
    <row r="29" spans="1:8" ht="11.25" customHeight="1">
      <c r="A29" s="6" t="s">
        <v>31</v>
      </c>
      <c r="C29" s="17">
        <v>1035</v>
      </c>
      <c r="D29" s="16">
        <v>1178</v>
      </c>
      <c r="E29" s="16">
        <v>0</v>
      </c>
      <c r="F29" s="16">
        <v>0</v>
      </c>
      <c r="H29" s="22" t="s">
        <v>7</v>
      </c>
    </row>
    <row r="30" spans="1:8" ht="11.25" customHeight="1">
      <c r="A30" s="9" t="s">
        <v>16</v>
      </c>
      <c r="B30" s="8"/>
      <c r="C30" s="17"/>
      <c r="D30" s="15"/>
      <c r="E30" s="15"/>
      <c r="F30" s="15"/>
      <c r="H30" s="22" t="s">
        <v>7</v>
      </c>
    </row>
    <row r="31" spans="1:8" ht="11.25" customHeight="1">
      <c r="A31" s="6" t="s">
        <v>31</v>
      </c>
      <c r="C31" s="17">
        <v>36</v>
      </c>
      <c r="D31" s="16">
        <v>91</v>
      </c>
      <c r="E31" s="16">
        <v>0</v>
      </c>
      <c r="F31" s="16">
        <v>0</v>
      </c>
      <c r="H31" s="22" t="s">
        <v>7</v>
      </c>
    </row>
    <row r="32" spans="1:8" ht="11.25" customHeight="1">
      <c r="A32" s="6" t="s">
        <v>32</v>
      </c>
      <c r="C32" s="17">
        <v>112</v>
      </c>
      <c r="D32" s="16">
        <v>225</v>
      </c>
      <c r="E32" s="16">
        <v>0</v>
      </c>
      <c r="F32" s="16">
        <v>0</v>
      </c>
      <c r="H32" s="22" t="s">
        <v>7</v>
      </c>
    </row>
    <row r="33" spans="1:9" s="5" customFormat="1" ht="11.25" customHeight="1">
      <c r="A33" s="36" t="s">
        <v>28</v>
      </c>
      <c r="B33" s="8"/>
      <c r="C33" s="19">
        <f>SUM(C16:C32)</f>
        <v>100997</v>
      </c>
      <c r="D33" s="18">
        <f t="shared" ref="D33:F33" si="0">SUM(D16:D32)</f>
        <v>43154</v>
      </c>
      <c r="E33" s="18">
        <f t="shared" si="0"/>
        <v>1604</v>
      </c>
      <c r="F33" s="18">
        <f t="shared" si="0"/>
        <v>706</v>
      </c>
      <c r="G33" s="38" t="s">
        <v>24</v>
      </c>
      <c r="H33" s="22" t="s">
        <v>7</v>
      </c>
    </row>
    <row r="34" spans="1:9" ht="26.25" customHeight="1">
      <c r="A34" s="117" t="s">
        <v>68</v>
      </c>
      <c r="B34" s="117"/>
      <c r="C34" s="117"/>
      <c r="D34" s="117"/>
      <c r="E34" s="117"/>
      <c r="F34" s="117"/>
      <c r="G34" s="38" t="s">
        <v>30</v>
      </c>
      <c r="H34" s="22" t="s">
        <v>17</v>
      </c>
    </row>
    <row r="35" spans="1:9" ht="11.25" customHeight="1">
      <c r="A35" s="9" t="s">
        <v>2</v>
      </c>
      <c r="B35" s="8"/>
      <c r="C35" s="15"/>
      <c r="D35" s="15"/>
      <c r="E35" s="15"/>
      <c r="F35" s="15"/>
      <c r="H35" s="22" t="s">
        <v>7</v>
      </c>
    </row>
    <row r="36" spans="1:9" ht="11.25" customHeight="1">
      <c r="A36" s="6" t="s">
        <v>33</v>
      </c>
      <c r="B36" s="3">
        <v>5.2</v>
      </c>
      <c r="C36" s="17">
        <v>-10610</v>
      </c>
      <c r="D36" s="16">
        <v>0</v>
      </c>
      <c r="E36" s="16">
        <v>0</v>
      </c>
      <c r="F36" s="16">
        <v>0</v>
      </c>
      <c r="H36" s="22" t="s">
        <v>7</v>
      </c>
    </row>
    <row r="37" spans="1:9" s="5" customFormat="1" ht="11.25" customHeight="1">
      <c r="A37" s="6" t="s">
        <v>32</v>
      </c>
      <c r="B37" s="3">
        <v>5</v>
      </c>
      <c r="C37" s="14">
        <v>714</v>
      </c>
      <c r="D37" s="13">
        <v>0</v>
      </c>
      <c r="E37" s="13">
        <v>0</v>
      </c>
      <c r="F37" s="13">
        <v>0</v>
      </c>
      <c r="G37" s="38"/>
      <c r="H37" s="22" t="s">
        <v>7</v>
      </c>
    </row>
    <row r="38" spans="1:9" ht="11.25" customHeight="1">
      <c r="A38" s="9" t="s">
        <v>4</v>
      </c>
      <c r="B38" s="8"/>
      <c r="C38" s="17"/>
      <c r="D38" s="15"/>
      <c r="E38" s="15"/>
      <c r="F38" s="15"/>
      <c r="H38" s="22" t="s">
        <v>7</v>
      </c>
    </row>
    <row r="39" spans="1:9" ht="11.25" customHeight="1">
      <c r="A39" s="6" t="s">
        <v>31</v>
      </c>
      <c r="C39" s="17">
        <v>101012</v>
      </c>
      <c r="D39" s="16">
        <v>0</v>
      </c>
      <c r="E39" s="16">
        <v>0</v>
      </c>
      <c r="F39" s="16">
        <v>0</v>
      </c>
      <c r="H39" s="22" t="s">
        <v>7</v>
      </c>
    </row>
    <row r="40" spans="1:9" ht="11.25" customHeight="1">
      <c r="A40" s="9" t="s">
        <v>40</v>
      </c>
      <c r="B40" s="8"/>
      <c r="C40" s="17"/>
      <c r="D40" s="15"/>
      <c r="E40" s="15"/>
      <c r="F40" s="15"/>
      <c r="H40" s="22" t="s">
        <v>7</v>
      </c>
    </row>
    <row r="41" spans="1:9" ht="11.25" customHeight="1">
      <c r="A41" s="6" t="s">
        <v>31</v>
      </c>
      <c r="C41" s="17">
        <v>0</v>
      </c>
      <c r="D41" s="16">
        <v>0</v>
      </c>
      <c r="E41" s="16">
        <v>0</v>
      </c>
      <c r="F41" s="16">
        <v>0</v>
      </c>
      <c r="G41" s="40" t="s">
        <v>66</v>
      </c>
      <c r="H41" s="22" t="s">
        <v>7</v>
      </c>
    </row>
    <row r="42" spans="1:9" ht="11.25" customHeight="1">
      <c r="A42" s="36" t="s">
        <v>38</v>
      </c>
      <c r="B42" s="8"/>
      <c r="C42" s="19">
        <f>SUM(C36:C41)</f>
        <v>91116</v>
      </c>
      <c r="D42" s="18">
        <f>SUM(D36)</f>
        <v>0</v>
      </c>
      <c r="E42" s="18">
        <f>SUM(E36)</f>
        <v>0</v>
      </c>
      <c r="F42" s="18">
        <f>SUM(F36)</f>
        <v>0</v>
      </c>
      <c r="G42" s="38" t="s">
        <v>39</v>
      </c>
      <c r="H42" s="22" t="s">
        <v>7</v>
      </c>
    </row>
    <row r="43" spans="1:9" ht="12.6" customHeight="1">
      <c r="A43" s="117" t="s">
        <v>79</v>
      </c>
      <c r="B43" s="117"/>
      <c r="C43" s="117"/>
      <c r="D43" s="117"/>
      <c r="E43" s="117"/>
      <c r="F43" s="117"/>
      <c r="G43" s="42" t="s">
        <v>77</v>
      </c>
      <c r="H43" s="23" t="s">
        <v>8</v>
      </c>
      <c r="I43" s="2" t="s">
        <v>78</v>
      </c>
    </row>
    <row r="44" spans="1:9" ht="11.25" customHeight="1">
      <c r="A44" s="9" t="s">
        <v>2</v>
      </c>
      <c r="B44" s="8"/>
      <c r="C44" s="15"/>
      <c r="D44" s="15"/>
      <c r="E44" s="15"/>
      <c r="F44" s="15"/>
      <c r="H44" s="22" t="s">
        <v>7</v>
      </c>
    </row>
    <row r="45" spans="1:9" ht="11.25" customHeight="1">
      <c r="A45" s="6" t="s">
        <v>33</v>
      </c>
      <c r="B45" s="3">
        <v>5.2</v>
      </c>
      <c r="C45" s="17">
        <v>-4380</v>
      </c>
      <c r="D45" s="16">
        <v>-14400</v>
      </c>
      <c r="E45" s="16">
        <v>0</v>
      </c>
      <c r="F45" s="16">
        <v>0</v>
      </c>
      <c r="H45" s="22" t="s">
        <v>7</v>
      </c>
    </row>
    <row r="46" spans="1:9" s="5" customFormat="1" ht="11.25" customHeight="1">
      <c r="A46" s="6" t="s">
        <v>32</v>
      </c>
      <c r="B46" s="3">
        <v>5</v>
      </c>
      <c r="C46" s="14">
        <v>0</v>
      </c>
      <c r="D46" s="13">
        <v>708</v>
      </c>
      <c r="E46" s="13">
        <v>0</v>
      </c>
      <c r="F46" s="13">
        <v>0</v>
      </c>
      <c r="G46" s="38"/>
      <c r="H46" s="22" t="s">
        <v>7</v>
      </c>
    </row>
    <row r="47" spans="1:9" ht="11.25" customHeight="1">
      <c r="A47" s="9" t="s">
        <v>4</v>
      </c>
      <c r="B47" s="8"/>
      <c r="C47" s="17"/>
      <c r="D47" s="15"/>
      <c r="E47" s="15"/>
      <c r="F47" s="15"/>
      <c r="H47" s="22" t="s">
        <v>7</v>
      </c>
    </row>
    <row r="48" spans="1:9" ht="11.25" customHeight="1">
      <c r="A48" s="6" t="s">
        <v>31</v>
      </c>
      <c r="C48" s="17">
        <v>33517</v>
      </c>
      <c r="D48" s="16">
        <v>116128</v>
      </c>
      <c r="E48" s="16">
        <v>0</v>
      </c>
      <c r="F48" s="16">
        <v>0</v>
      </c>
      <c r="H48" s="22" t="s">
        <v>7</v>
      </c>
    </row>
    <row r="49" spans="1:8" ht="11.25" customHeight="1">
      <c r="A49" s="36" t="s">
        <v>38</v>
      </c>
      <c r="B49" s="8"/>
      <c r="C49" s="19">
        <f>SUM(C45:C48)</f>
        <v>29137</v>
      </c>
      <c r="D49" s="18">
        <f>SUM(D45:D48)</f>
        <v>102436</v>
      </c>
      <c r="E49" s="18">
        <f>SUM(E45)</f>
        <v>0</v>
      </c>
      <c r="F49" s="18">
        <f>SUM(F45)</f>
        <v>0</v>
      </c>
      <c r="H49" s="22" t="s">
        <v>7</v>
      </c>
    </row>
    <row r="50" spans="1:8" ht="12.6" customHeight="1">
      <c r="A50" s="119" t="s">
        <v>29</v>
      </c>
      <c r="B50" s="119"/>
      <c r="C50" s="119"/>
      <c r="D50" s="119"/>
      <c r="E50" s="119"/>
      <c r="F50" s="119"/>
      <c r="G50" s="38" t="s">
        <v>30</v>
      </c>
      <c r="H50" s="23" t="s">
        <v>8</v>
      </c>
    </row>
    <row r="51" spans="1:8" ht="11.25" customHeight="1">
      <c r="A51" s="9" t="s">
        <v>1</v>
      </c>
      <c r="B51" s="8"/>
      <c r="C51" s="15"/>
      <c r="D51" s="15"/>
      <c r="E51" s="15"/>
      <c r="F51" s="15"/>
      <c r="H51" s="23" t="s">
        <v>7</v>
      </c>
    </row>
    <row r="52" spans="1:8" ht="11.25" customHeight="1">
      <c r="A52" s="6" t="s">
        <v>31</v>
      </c>
      <c r="B52" s="3">
        <v>1.2</v>
      </c>
      <c r="C52" s="17">
        <v>300</v>
      </c>
      <c r="D52" s="16">
        <v>0</v>
      </c>
      <c r="E52" s="16">
        <v>0</v>
      </c>
      <c r="F52" s="16">
        <v>0</v>
      </c>
      <c r="H52" s="23" t="s">
        <v>7</v>
      </c>
    </row>
    <row r="53" spans="1:8" ht="11.25" customHeight="1">
      <c r="A53" s="6"/>
      <c r="B53" s="3">
        <v>2.5</v>
      </c>
      <c r="C53" s="17">
        <v>3760</v>
      </c>
      <c r="D53" s="16">
        <v>0</v>
      </c>
      <c r="E53" s="16">
        <v>0</v>
      </c>
      <c r="F53" s="16">
        <v>0</v>
      </c>
      <c r="H53" s="23" t="s">
        <v>7</v>
      </c>
    </row>
    <row r="54" spans="1:8" ht="11.25" customHeight="1">
      <c r="A54" s="6"/>
      <c r="B54" s="3">
        <v>5.2</v>
      </c>
      <c r="C54" s="17">
        <v>678607</v>
      </c>
      <c r="D54" s="16">
        <v>849864</v>
      </c>
      <c r="E54" s="16">
        <v>0</v>
      </c>
      <c r="F54" s="16">
        <v>0</v>
      </c>
      <c r="H54" s="23" t="s">
        <v>7</v>
      </c>
    </row>
    <row r="55" spans="1:8" ht="11.25" customHeight="1">
      <c r="A55" s="6" t="s">
        <v>32</v>
      </c>
      <c r="B55" s="3">
        <v>1</v>
      </c>
      <c r="C55" s="17">
        <v>1786</v>
      </c>
      <c r="D55" s="16">
        <v>0</v>
      </c>
      <c r="E55" s="16">
        <v>0</v>
      </c>
      <c r="F55" s="16">
        <v>0</v>
      </c>
      <c r="H55" s="23" t="s">
        <v>7</v>
      </c>
    </row>
    <row r="56" spans="1:8" ht="11.25" customHeight="1">
      <c r="A56" s="6"/>
      <c r="B56" s="3">
        <v>5</v>
      </c>
      <c r="C56" s="17">
        <f>6481+740</f>
        <v>7221</v>
      </c>
      <c r="D56" s="16">
        <f>1908+89</f>
        <v>1997</v>
      </c>
      <c r="E56" s="16">
        <v>0</v>
      </c>
      <c r="F56" s="16">
        <v>0</v>
      </c>
      <c r="H56" s="23" t="s">
        <v>7</v>
      </c>
    </row>
    <row r="57" spans="1:8" ht="11.25" customHeight="1">
      <c r="A57" s="9" t="s">
        <v>10</v>
      </c>
      <c r="B57" s="8"/>
      <c r="C57" s="17"/>
      <c r="D57" s="15"/>
      <c r="E57" s="15"/>
      <c r="F57" s="15"/>
      <c r="H57" s="23" t="s">
        <v>7</v>
      </c>
    </row>
    <row r="58" spans="1:8" ht="11.25" customHeight="1">
      <c r="A58" s="6" t="s">
        <v>32</v>
      </c>
      <c r="C58" s="17">
        <v>2387</v>
      </c>
      <c r="D58" s="16">
        <v>0</v>
      </c>
      <c r="E58" s="16">
        <v>0</v>
      </c>
      <c r="F58" s="16">
        <v>0</v>
      </c>
      <c r="H58" s="23" t="s">
        <v>7</v>
      </c>
    </row>
    <row r="59" spans="1:8" ht="11.25" customHeight="1">
      <c r="A59" s="9" t="s">
        <v>16</v>
      </c>
      <c r="B59" s="8"/>
      <c r="C59" s="17"/>
      <c r="D59" s="15"/>
      <c r="E59" s="15"/>
      <c r="F59" s="15"/>
      <c r="H59" s="23" t="s">
        <v>7</v>
      </c>
    </row>
    <row r="60" spans="1:8" ht="11.25" customHeight="1">
      <c r="A60" s="6" t="s">
        <v>32</v>
      </c>
      <c r="C60" s="17">
        <v>22841</v>
      </c>
      <c r="D60" s="16">
        <v>4202</v>
      </c>
      <c r="E60" s="16">
        <v>0</v>
      </c>
      <c r="F60" s="16"/>
      <c r="H60" s="23" t="s">
        <v>7</v>
      </c>
    </row>
    <row r="61" spans="1:8" ht="11.25" customHeight="1">
      <c r="A61" s="6" t="s">
        <v>65</v>
      </c>
      <c r="C61" s="17">
        <v>12357</v>
      </c>
      <c r="D61" s="16">
        <v>0</v>
      </c>
      <c r="E61" s="16">
        <v>0</v>
      </c>
      <c r="F61" s="16">
        <v>0</v>
      </c>
      <c r="H61" s="23" t="s">
        <v>7</v>
      </c>
    </row>
    <row r="62" spans="1:8" ht="11.25" customHeight="1">
      <c r="A62" s="36" t="s">
        <v>38</v>
      </c>
      <c r="B62" s="8"/>
      <c r="C62" s="19">
        <f>SUM(C52:C60)</f>
        <v>716902</v>
      </c>
      <c r="D62" s="18">
        <f>SUM(D52:D60)</f>
        <v>856063</v>
      </c>
      <c r="E62" s="18">
        <f>SUM(E52:E60)</f>
        <v>0</v>
      </c>
      <c r="F62" s="18">
        <f>SUM(F52:F60)</f>
        <v>0</v>
      </c>
      <c r="H62" s="23" t="s">
        <v>7</v>
      </c>
    </row>
    <row r="63" spans="1:8" ht="19.5" customHeight="1">
      <c r="A63" s="119" t="s">
        <v>54</v>
      </c>
      <c r="B63" s="119"/>
      <c r="C63" s="119"/>
      <c r="D63" s="119"/>
      <c r="E63" s="119"/>
      <c r="F63" s="119"/>
      <c r="G63" s="41" t="s">
        <v>42</v>
      </c>
      <c r="H63" s="23" t="s">
        <v>8</v>
      </c>
    </row>
    <row r="64" spans="1:8">
      <c r="A64" s="9" t="s">
        <v>1</v>
      </c>
      <c r="B64" s="8"/>
      <c r="C64" s="15"/>
      <c r="D64" s="15"/>
      <c r="E64" s="15"/>
      <c r="F64" s="15"/>
      <c r="G64" s="41"/>
    </row>
    <row r="65" spans="1:8">
      <c r="A65" s="6" t="s">
        <v>33</v>
      </c>
      <c r="B65" s="3">
        <v>4.0999999999999996</v>
      </c>
      <c r="C65" s="17">
        <v>0</v>
      </c>
      <c r="D65" s="16">
        <v>0</v>
      </c>
      <c r="E65" s="16">
        <v>0</v>
      </c>
      <c r="F65" s="16">
        <v>0</v>
      </c>
      <c r="G65" s="41"/>
    </row>
    <row r="66" spans="1:8">
      <c r="A66" s="6"/>
      <c r="B66" s="3">
        <v>4.3</v>
      </c>
      <c r="C66" s="17">
        <v>0</v>
      </c>
      <c r="D66" s="16">
        <v>0</v>
      </c>
      <c r="E66" s="16">
        <v>0</v>
      </c>
      <c r="F66" s="16">
        <v>0</v>
      </c>
      <c r="G66" s="41"/>
    </row>
    <row r="67" spans="1:8">
      <c r="A67" s="6" t="s">
        <v>32</v>
      </c>
      <c r="B67" s="3">
        <v>4</v>
      </c>
      <c r="C67" s="17">
        <v>0</v>
      </c>
      <c r="D67" s="16">
        <v>0</v>
      </c>
      <c r="E67" s="16">
        <v>0</v>
      </c>
      <c r="F67" s="16">
        <v>0</v>
      </c>
      <c r="G67" s="41"/>
    </row>
    <row r="68" spans="1:8">
      <c r="A68" s="6"/>
      <c r="C68" s="17"/>
      <c r="D68" s="16"/>
      <c r="E68" s="16"/>
      <c r="F68" s="16"/>
      <c r="G68" s="41"/>
    </row>
    <row r="69" spans="1:8" ht="11.25" customHeight="1">
      <c r="A69" s="9" t="s">
        <v>41</v>
      </c>
      <c r="B69" s="8"/>
      <c r="C69" s="17"/>
      <c r="D69" s="15"/>
      <c r="E69" s="15"/>
      <c r="F69" s="15"/>
      <c r="H69" s="22" t="s">
        <v>7</v>
      </c>
    </row>
    <row r="70" spans="1:8" ht="11.25" customHeight="1">
      <c r="A70" s="6" t="s">
        <v>32</v>
      </c>
      <c r="C70" s="17">
        <v>0</v>
      </c>
      <c r="D70" s="16">
        <v>0</v>
      </c>
      <c r="E70" s="16">
        <v>0</v>
      </c>
      <c r="F70" s="16">
        <v>0</v>
      </c>
      <c r="H70" s="22" t="s">
        <v>7</v>
      </c>
    </row>
    <row r="71" spans="1:8">
      <c r="A71" s="36" t="s">
        <v>38</v>
      </c>
      <c r="B71" s="8"/>
      <c r="C71" s="19">
        <f>SUM(C65:C70)</f>
        <v>0</v>
      </c>
      <c r="D71" s="18">
        <f>SUM(D65:D70)</f>
        <v>0</v>
      </c>
      <c r="E71" s="18">
        <f>SUM(E65:E70)</f>
        <v>0</v>
      </c>
      <c r="F71" s="18">
        <f>SUM(F66:F67)</f>
        <v>0</v>
      </c>
      <c r="G71" s="38" t="s">
        <v>24</v>
      </c>
    </row>
    <row r="72" spans="1:8" ht="18.75" customHeight="1">
      <c r="A72" s="117" t="s">
        <v>55</v>
      </c>
      <c r="B72" s="117"/>
      <c r="C72" s="117"/>
      <c r="D72" s="117"/>
      <c r="E72" s="117"/>
      <c r="F72" s="117"/>
      <c r="G72" s="38" t="s">
        <v>43</v>
      </c>
      <c r="H72" s="22" t="s">
        <v>8</v>
      </c>
    </row>
    <row r="73" spans="1:8" ht="11.25" customHeight="1">
      <c r="A73" s="9" t="s">
        <v>2</v>
      </c>
      <c r="B73" s="8"/>
      <c r="C73" s="15"/>
      <c r="D73" s="15"/>
      <c r="E73" s="15"/>
      <c r="F73" s="15"/>
      <c r="H73" s="22" t="s">
        <v>7</v>
      </c>
    </row>
    <row r="74" spans="1:8" ht="11.25" customHeight="1">
      <c r="A74" s="6" t="s">
        <v>31</v>
      </c>
      <c r="B74" s="3">
        <v>3.1</v>
      </c>
      <c r="C74" s="17">
        <v>0</v>
      </c>
      <c r="D74" s="16">
        <v>0</v>
      </c>
      <c r="E74" s="16">
        <v>0</v>
      </c>
      <c r="F74" s="16">
        <v>0</v>
      </c>
      <c r="H74" s="22" t="s">
        <v>7</v>
      </c>
    </row>
    <row r="75" spans="1:8" ht="11.25" customHeight="1">
      <c r="A75" s="6" t="s">
        <v>32</v>
      </c>
      <c r="B75" s="3">
        <v>3</v>
      </c>
      <c r="C75" s="17">
        <v>0</v>
      </c>
      <c r="D75" s="15">
        <v>0</v>
      </c>
      <c r="E75" s="15">
        <v>0</v>
      </c>
      <c r="F75" s="15">
        <v>0</v>
      </c>
      <c r="H75" s="23"/>
    </row>
    <row r="76" spans="1:8" ht="11.25" customHeight="1">
      <c r="A76" s="9" t="s">
        <v>44</v>
      </c>
      <c r="B76" s="8"/>
      <c r="C76" s="17"/>
      <c r="D76" s="15"/>
      <c r="E76" s="15"/>
      <c r="F76" s="15"/>
      <c r="H76" s="23" t="s">
        <v>7</v>
      </c>
    </row>
    <row r="77" spans="1:8" ht="11.25" customHeight="1">
      <c r="A77" s="6" t="s">
        <v>32</v>
      </c>
      <c r="C77" s="17">
        <v>0</v>
      </c>
      <c r="D77" s="16">
        <v>0</v>
      </c>
      <c r="E77" s="16">
        <v>0</v>
      </c>
      <c r="F77" s="16">
        <v>0</v>
      </c>
      <c r="H77" s="23" t="s">
        <v>7</v>
      </c>
    </row>
    <row r="78" spans="1:8" ht="11.25" customHeight="1">
      <c r="A78" s="6" t="s">
        <v>65</v>
      </c>
      <c r="C78" s="17">
        <v>0</v>
      </c>
      <c r="D78" s="16">
        <v>0</v>
      </c>
      <c r="E78" s="16">
        <v>0</v>
      </c>
      <c r="F78" s="16">
        <v>0</v>
      </c>
      <c r="H78" s="23" t="s">
        <v>7</v>
      </c>
    </row>
    <row r="79" spans="1:8" ht="11.25" customHeight="1">
      <c r="A79" s="36" t="s">
        <v>38</v>
      </c>
      <c r="B79" s="8"/>
      <c r="C79" s="19">
        <f>SUM(C74:C77)</f>
        <v>0</v>
      </c>
      <c r="D79" s="18">
        <f>SUM(D74:D77)</f>
        <v>0</v>
      </c>
      <c r="E79" s="18">
        <f>SUM(E74:E77)</f>
        <v>0</v>
      </c>
      <c r="F79" s="18">
        <f>SUM(F74:F77)</f>
        <v>0</v>
      </c>
      <c r="G79" s="38" t="s">
        <v>24</v>
      </c>
      <c r="H79" s="22" t="s">
        <v>7</v>
      </c>
    </row>
    <row r="80" spans="1:8" ht="18.75" customHeight="1">
      <c r="A80" s="119" t="s">
        <v>67</v>
      </c>
      <c r="B80" s="119"/>
      <c r="C80" s="119"/>
      <c r="D80" s="119"/>
      <c r="E80" s="119"/>
      <c r="F80" s="119"/>
      <c r="G80" s="38" t="s">
        <v>43</v>
      </c>
      <c r="H80" s="22" t="s">
        <v>8</v>
      </c>
    </row>
    <row r="81" spans="1:14" ht="11.25" customHeight="1">
      <c r="A81" s="9" t="s">
        <v>1</v>
      </c>
      <c r="B81" s="8"/>
      <c r="C81" s="15"/>
      <c r="D81" s="15"/>
      <c r="E81" s="15"/>
      <c r="F81" s="15"/>
      <c r="H81" s="22" t="s">
        <v>7</v>
      </c>
    </row>
    <row r="82" spans="1:14" ht="11.25" customHeight="1">
      <c r="A82" s="6" t="s">
        <v>31</v>
      </c>
      <c r="B82" s="3">
        <v>4.0999999999999996</v>
      </c>
      <c r="C82" s="17">
        <v>2014</v>
      </c>
      <c r="D82" s="16">
        <v>3679</v>
      </c>
      <c r="E82" s="16">
        <v>3610</v>
      </c>
      <c r="F82" s="16">
        <v>3121</v>
      </c>
      <c r="H82" s="22" t="s">
        <v>7</v>
      </c>
      <c r="I82" s="6" t="s">
        <v>31</v>
      </c>
      <c r="J82" s="3">
        <v>4.0999999999999996</v>
      </c>
      <c r="K82" s="17">
        <v>2014</v>
      </c>
      <c r="L82" s="16">
        <v>3679</v>
      </c>
      <c r="M82" s="16">
        <v>3610</v>
      </c>
      <c r="N82" s="16">
        <v>3121</v>
      </c>
    </row>
    <row r="83" spans="1:14" ht="11.25" customHeight="1">
      <c r="A83" s="6"/>
      <c r="B83" s="3">
        <v>4.3</v>
      </c>
      <c r="C83" s="17">
        <v>67386</v>
      </c>
      <c r="D83" s="16">
        <v>159306</v>
      </c>
      <c r="E83" s="16">
        <v>200901</v>
      </c>
      <c r="F83" s="16">
        <v>230926</v>
      </c>
      <c r="H83" s="22" t="s">
        <v>7</v>
      </c>
      <c r="I83" s="6"/>
      <c r="J83" s="3">
        <v>4.3</v>
      </c>
      <c r="K83" s="17">
        <v>67386</v>
      </c>
      <c r="L83" s="16">
        <v>159306</v>
      </c>
      <c r="M83" s="16">
        <v>200901</v>
      </c>
      <c r="N83" s="16">
        <v>230926</v>
      </c>
    </row>
    <row r="84" spans="1:14" ht="11.25" customHeight="1">
      <c r="A84" s="6"/>
      <c r="B84" s="3">
        <v>4.8</v>
      </c>
      <c r="C84" s="17">
        <v>1</v>
      </c>
      <c r="D84" s="16">
        <v>1</v>
      </c>
      <c r="E84" s="16">
        <v>12</v>
      </c>
      <c r="F84" s="16">
        <v>17</v>
      </c>
      <c r="H84" s="22" t="s">
        <v>7</v>
      </c>
      <c r="I84" s="6"/>
      <c r="J84" s="3">
        <v>4.8</v>
      </c>
      <c r="K84" s="17">
        <v>1</v>
      </c>
      <c r="L84" s="16">
        <v>1</v>
      </c>
      <c r="M84" s="16">
        <v>12</v>
      </c>
      <c r="N84" s="16">
        <v>17</v>
      </c>
    </row>
    <row r="85" spans="1:14" ht="11.25" customHeight="1">
      <c r="A85" s="6" t="s">
        <v>33</v>
      </c>
      <c r="B85" s="3">
        <v>4.3</v>
      </c>
      <c r="C85" s="17" t="s">
        <v>0</v>
      </c>
      <c r="D85" s="16" t="s">
        <v>0</v>
      </c>
      <c r="E85" s="16" t="s">
        <v>0</v>
      </c>
      <c r="F85" s="16" t="s">
        <v>0</v>
      </c>
      <c r="H85" s="22" t="s">
        <v>7</v>
      </c>
      <c r="I85" s="6" t="s">
        <v>33</v>
      </c>
      <c r="J85" s="3">
        <v>4.3</v>
      </c>
      <c r="K85" s="17" t="s">
        <v>0</v>
      </c>
      <c r="L85" s="16" t="s">
        <v>0</v>
      </c>
      <c r="M85" s="16" t="s">
        <v>0</v>
      </c>
      <c r="N85" s="16" t="s">
        <v>0</v>
      </c>
    </row>
    <row r="86" spans="1:14" ht="11.25" customHeight="1">
      <c r="A86" s="6"/>
      <c r="C86" s="17"/>
      <c r="D86" s="16"/>
      <c r="E86" s="16"/>
      <c r="F86" s="16"/>
      <c r="H86" s="22" t="s">
        <v>7</v>
      </c>
      <c r="I86" s="6"/>
      <c r="J86" s="3"/>
      <c r="K86" s="17">
        <v>-30548</v>
      </c>
      <c r="L86" s="16">
        <v>-75643</v>
      </c>
      <c r="M86" s="16">
        <v>-100625</v>
      </c>
      <c r="N86" s="16">
        <v>-119961</v>
      </c>
    </row>
    <row r="87" spans="1:14" ht="11.25" customHeight="1">
      <c r="A87" s="9" t="s">
        <v>3</v>
      </c>
      <c r="C87" s="17"/>
      <c r="D87" s="16"/>
      <c r="E87" s="16"/>
      <c r="F87" s="16"/>
      <c r="H87" s="22" t="s">
        <v>7</v>
      </c>
      <c r="I87" s="9" t="s">
        <v>3</v>
      </c>
      <c r="J87" s="3"/>
      <c r="K87" s="17"/>
      <c r="L87" s="16"/>
      <c r="M87" s="16"/>
      <c r="N87" s="16"/>
    </row>
    <row r="88" spans="1:14" ht="11.25" customHeight="1">
      <c r="A88" s="6" t="s">
        <v>31</v>
      </c>
      <c r="C88" s="17">
        <v>1288</v>
      </c>
      <c r="D88" s="16">
        <v>2747</v>
      </c>
      <c r="E88" s="16">
        <v>3391</v>
      </c>
      <c r="F88" s="16">
        <v>3948</v>
      </c>
      <c r="H88" s="22" t="s">
        <v>7</v>
      </c>
      <c r="I88" s="6" t="s">
        <v>31</v>
      </c>
      <c r="J88" s="3"/>
      <c r="K88" s="17">
        <v>1288</v>
      </c>
      <c r="L88" s="16">
        <v>2747</v>
      </c>
      <c r="M88" s="16">
        <v>3391</v>
      </c>
      <c r="N88" s="16">
        <v>3948</v>
      </c>
    </row>
    <row r="89" spans="1:14" ht="11.25" customHeight="1">
      <c r="A89" s="9" t="s">
        <v>16</v>
      </c>
      <c r="C89" s="17"/>
      <c r="D89" s="16"/>
      <c r="E89" s="16"/>
      <c r="F89" s="16"/>
      <c r="H89" s="22" t="s">
        <v>7</v>
      </c>
      <c r="I89" s="9" t="s">
        <v>16</v>
      </c>
      <c r="J89" s="3"/>
      <c r="K89" s="17"/>
      <c r="L89" s="16"/>
      <c r="M89" s="16"/>
      <c r="N89" s="16"/>
    </row>
    <row r="90" spans="1:14" ht="11.25" customHeight="1">
      <c r="A90" s="6" t="s">
        <v>32</v>
      </c>
      <c r="C90" s="17">
        <v>231</v>
      </c>
      <c r="D90" s="16">
        <v>7</v>
      </c>
      <c r="E90" s="16">
        <v>-2</v>
      </c>
      <c r="F90" s="16">
        <v>-8</v>
      </c>
      <c r="H90" s="22" t="s">
        <v>7</v>
      </c>
      <c r="I90" s="6" t="s">
        <v>31</v>
      </c>
      <c r="J90" s="3"/>
      <c r="K90" s="17">
        <v>231</v>
      </c>
      <c r="L90" s="16">
        <v>7</v>
      </c>
      <c r="M90" s="16">
        <v>-2</v>
      </c>
      <c r="N90" s="16">
        <v>-8</v>
      </c>
    </row>
    <row r="91" spans="1:14" ht="11.25" customHeight="1">
      <c r="A91" s="36" t="s">
        <v>38</v>
      </c>
      <c r="B91" s="8"/>
      <c r="C91" s="19">
        <f>SUM(C82:C90)</f>
        <v>70920</v>
      </c>
      <c r="D91" s="18">
        <f t="shared" ref="D91:F91" si="1">SUM(D82:D90)</f>
        <v>165740</v>
      </c>
      <c r="E91" s="18">
        <f t="shared" si="1"/>
        <v>207912</v>
      </c>
      <c r="F91" s="18">
        <f t="shared" si="1"/>
        <v>238004</v>
      </c>
      <c r="G91" s="38" t="s">
        <v>62</v>
      </c>
      <c r="H91" s="22" t="s">
        <v>7</v>
      </c>
      <c r="I91" s="36" t="s">
        <v>38</v>
      </c>
      <c r="J91" s="8"/>
      <c r="K91" s="19">
        <f>SUM(K82:K90)</f>
        <v>40372</v>
      </c>
      <c r="L91" s="18">
        <f t="shared" ref="L91" si="2">SUM(L82:L90)</f>
        <v>90097</v>
      </c>
      <c r="M91" s="18">
        <f t="shared" ref="M91" si="3">SUM(M82:M90)</f>
        <v>107287</v>
      </c>
      <c r="N91" s="18">
        <f t="shared" ref="N91" si="4">SUM(N82:N90)</f>
        <v>118043</v>
      </c>
    </row>
    <row r="92" spans="1:14" ht="18.75" customHeight="1">
      <c r="A92" s="117" t="s">
        <v>56</v>
      </c>
      <c r="B92" s="117"/>
      <c r="C92" s="117"/>
      <c r="D92" s="117"/>
      <c r="E92" s="117"/>
      <c r="F92" s="117"/>
      <c r="G92" s="38" t="s">
        <v>46</v>
      </c>
      <c r="H92" s="22" t="s">
        <v>8</v>
      </c>
    </row>
    <row r="93" spans="1:14" ht="11.25" customHeight="1">
      <c r="A93" s="9" t="s">
        <v>2</v>
      </c>
      <c r="B93" s="8"/>
      <c r="C93" s="15"/>
      <c r="D93" s="15"/>
      <c r="E93" s="15"/>
      <c r="F93" s="15"/>
      <c r="H93" s="22" t="s">
        <v>7</v>
      </c>
    </row>
    <row r="94" spans="1:14" ht="11.25" customHeight="1">
      <c r="A94" s="6" t="s">
        <v>31</v>
      </c>
      <c r="B94" s="3">
        <v>5.2</v>
      </c>
      <c r="C94" s="17">
        <v>0</v>
      </c>
      <c r="D94" s="16">
        <v>0</v>
      </c>
      <c r="E94" s="16">
        <v>0</v>
      </c>
      <c r="F94" s="16">
        <v>0</v>
      </c>
      <c r="H94" s="22" t="s">
        <v>7</v>
      </c>
    </row>
    <row r="95" spans="1:14" ht="11.25" customHeight="1">
      <c r="A95" s="36" t="s">
        <v>38</v>
      </c>
      <c r="B95" s="8"/>
      <c r="C95" s="19">
        <f>SUM(C94:C94)</f>
        <v>0</v>
      </c>
      <c r="D95" s="18">
        <f>SUM(D94:D94)</f>
        <v>0</v>
      </c>
      <c r="E95" s="18">
        <f>SUM(E94:E94)</f>
        <v>0</v>
      </c>
      <c r="F95" s="18">
        <f>SUM(F94:F94)</f>
        <v>0</v>
      </c>
      <c r="G95" s="38" t="s">
        <v>24</v>
      </c>
      <c r="H95" s="22" t="s">
        <v>7</v>
      </c>
    </row>
    <row r="96" spans="1:14" ht="18.75" customHeight="1">
      <c r="A96" s="117" t="s">
        <v>45</v>
      </c>
      <c r="B96" s="117"/>
      <c r="C96" s="117"/>
      <c r="D96" s="117"/>
      <c r="E96" s="117"/>
      <c r="F96" s="117"/>
      <c r="G96" s="38" t="s">
        <v>47</v>
      </c>
      <c r="H96" s="22" t="s">
        <v>8</v>
      </c>
    </row>
    <row r="97" spans="1:8" ht="11.25" customHeight="1">
      <c r="A97" s="9" t="s">
        <v>2</v>
      </c>
      <c r="B97" s="8"/>
      <c r="C97" s="15"/>
      <c r="D97" s="15"/>
      <c r="E97" s="15"/>
      <c r="F97" s="15"/>
      <c r="H97" s="22" t="s">
        <v>7</v>
      </c>
    </row>
    <row r="98" spans="1:8" ht="11.25" customHeight="1">
      <c r="A98" s="6" t="s">
        <v>31</v>
      </c>
      <c r="B98" s="3">
        <v>5.2</v>
      </c>
      <c r="C98" s="17">
        <v>0</v>
      </c>
      <c r="D98" s="16">
        <v>0</v>
      </c>
      <c r="E98" s="16">
        <v>0</v>
      </c>
      <c r="F98" s="16">
        <v>0</v>
      </c>
      <c r="H98" s="22" t="s">
        <v>7</v>
      </c>
    </row>
    <row r="99" spans="1:8" ht="11.25" customHeight="1">
      <c r="A99" s="36" t="s">
        <v>38</v>
      </c>
      <c r="B99" s="8"/>
      <c r="C99" s="19">
        <f>SUM(C98:C98)</f>
        <v>0</v>
      </c>
      <c r="D99" s="18">
        <f>SUM(D98:D98)</f>
        <v>0</v>
      </c>
      <c r="E99" s="18">
        <f>SUM(E98:E98)</f>
        <v>0</v>
      </c>
      <c r="F99" s="18">
        <f>SUM(F98:F98)</f>
        <v>0</v>
      </c>
      <c r="G99" s="38" t="s">
        <v>24</v>
      </c>
      <c r="H99" s="22" t="s">
        <v>7</v>
      </c>
    </row>
    <row r="100" spans="1:8" ht="18.75" customHeight="1">
      <c r="A100" s="117" t="s">
        <v>57</v>
      </c>
      <c r="B100" s="117"/>
      <c r="C100" s="117"/>
      <c r="D100" s="117"/>
      <c r="E100" s="117"/>
      <c r="F100" s="117"/>
      <c r="G100" s="38" t="s">
        <v>47</v>
      </c>
      <c r="H100" s="22" t="s">
        <v>8</v>
      </c>
    </row>
    <row r="101" spans="1:8" ht="11.25" customHeight="1">
      <c r="A101" s="9" t="s">
        <v>14</v>
      </c>
      <c r="B101" s="8"/>
      <c r="C101" s="15"/>
      <c r="D101" s="15"/>
      <c r="E101" s="15"/>
      <c r="F101" s="15"/>
      <c r="H101" s="22" t="s">
        <v>7</v>
      </c>
    </row>
    <row r="102" spans="1:8" ht="11.25" customHeight="1">
      <c r="A102" s="6" t="s">
        <v>32</v>
      </c>
      <c r="C102" s="17">
        <v>3000</v>
      </c>
      <c r="D102" s="16">
        <v>7000</v>
      </c>
      <c r="E102" s="16">
        <v>0</v>
      </c>
      <c r="F102" s="16">
        <v>0</v>
      </c>
      <c r="H102" s="22" t="s">
        <v>7</v>
      </c>
    </row>
    <row r="103" spans="1:8" ht="11.25" customHeight="1">
      <c r="A103" s="36" t="s">
        <v>38</v>
      </c>
      <c r="B103" s="8"/>
      <c r="C103" s="19">
        <f>SUM(C102:C102)</f>
        <v>3000</v>
      </c>
      <c r="D103" s="18">
        <f>SUM(D102:D102)</f>
        <v>7000</v>
      </c>
      <c r="E103" s="18">
        <f>SUM(E102:E102)</f>
        <v>0</v>
      </c>
      <c r="F103" s="18">
        <f>SUM(F102:F102)</f>
        <v>0</v>
      </c>
      <c r="G103" s="38" t="s">
        <v>24</v>
      </c>
      <c r="H103" s="22" t="s">
        <v>7</v>
      </c>
    </row>
    <row r="104" spans="1:8" ht="18.75" customHeight="1">
      <c r="A104" s="117" t="s">
        <v>58</v>
      </c>
      <c r="B104" s="117"/>
      <c r="C104" s="117"/>
      <c r="D104" s="117"/>
      <c r="E104" s="117"/>
      <c r="F104" s="117"/>
      <c r="G104" s="38" t="s">
        <v>47</v>
      </c>
      <c r="H104" s="22" t="s">
        <v>8</v>
      </c>
    </row>
    <row r="105" spans="1:8" ht="11.25" customHeight="1">
      <c r="A105" s="9" t="s">
        <v>2</v>
      </c>
      <c r="B105" s="8"/>
      <c r="C105" s="15"/>
      <c r="D105" s="15"/>
      <c r="E105" s="15"/>
      <c r="F105" s="15"/>
      <c r="H105" s="22" t="s">
        <v>7</v>
      </c>
    </row>
    <row r="106" spans="1:8" ht="11.25" customHeight="1">
      <c r="A106" s="6" t="s">
        <v>31</v>
      </c>
      <c r="B106" s="3">
        <v>2.4</v>
      </c>
      <c r="C106" s="17">
        <v>0</v>
      </c>
      <c r="D106" s="16">
        <v>0</v>
      </c>
      <c r="E106" s="16">
        <v>0</v>
      </c>
      <c r="F106" s="16">
        <v>0</v>
      </c>
      <c r="H106" s="22" t="s">
        <v>7</v>
      </c>
    </row>
    <row r="107" spans="1:8" ht="11.25" customHeight="1">
      <c r="A107" s="36" t="s">
        <v>38</v>
      </c>
      <c r="B107" s="8"/>
      <c r="C107" s="19">
        <f>SUM(C106)</f>
        <v>0</v>
      </c>
      <c r="D107" s="18">
        <f>SUM(D106)</f>
        <v>0</v>
      </c>
      <c r="E107" s="18">
        <f>SUM(E106)</f>
        <v>0</v>
      </c>
      <c r="F107" s="18">
        <f>SUM(F106)</f>
        <v>0</v>
      </c>
      <c r="H107" s="22" t="s">
        <v>7</v>
      </c>
    </row>
    <row r="108" spans="1:8" ht="18.75" customHeight="1">
      <c r="A108" s="117" t="s">
        <v>75</v>
      </c>
      <c r="B108" s="117"/>
      <c r="C108" s="117"/>
      <c r="D108" s="117"/>
      <c r="E108" s="117"/>
      <c r="F108" s="117"/>
      <c r="G108" s="42" t="s">
        <v>76</v>
      </c>
      <c r="H108" s="22" t="s">
        <v>8</v>
      </c>
    </row>
    <row r="109" spans="1:8" ht="11.25" customHeight="1">
      <c r="A109" s="9" t="s">
        <v>2</v>
      </c>
      <c r="B109" s="8"/>
      <c r="C109" s="15"/>
      <c r="D109" s="15"/>
      <c r="E109" s="15"/>
      <c r="F109" s="15"/>
      <c r="H109" s="22" t="s">
        <v>7</v>
      </c>
    </row>
    <row r="110" spans="1:8" ht="11.25" customHeight="1">
      <c r="A110" s="6" t="s">
        <v>31</v>
      </c>
      <c r="B110" s="3">
        <v>3.1</v>
      </c>
      <c r="C110" s="17">
        <v>0</v>
      </c>
      <c r="D110" s="16">
        <v>0</v>
      </c>
      <c r="E110" s="16">
        <v>0</v>
      </c>
      <c r="F110" s="16">
        <v>0</v>
      </c>
      <c r="G110" s="38" t="s">
        <v>50</v>
      </c>
      <c r="H110" s="22" t="s">
        <v>7</v>
      </c>
    </row>
    <row r="111" spans="1:8" ht="11.25" customHeight="1">
      <c r="A111" s="36" t="s">
        <v>38</v>
      </c>
      <c r="B111" s="8"/>
      <c r="C111" s="19">
        <f>SUM(C110)</f>
        <v>0</v>
      </c>
      <c r="D111" s="18">
        <f>SUM(D110)</f>
        <v>0</v>
      </c>
      <c r="E111" s="18">
        <f>SUM(E110)</f>
        <v>0</v>
      </c>
      <c r="F111" s="18">
        <f>SUM(F110)</f>
        <v>0</v>
      </c>
      <c r="H111" s="22" t="s">
        <v>7</v>
      </c>
    </row>
    <row r="112" spans="1:8" ht="18.75" customHeight="1">
      <c r="A112" s="117" t="s">
        <v>59</v>
      </c>
      <c r="B112" s="117"/>
      <c r="C112" s="117"/>
      <c r="D112" s="117"/>
      <c r="E112" s="117"/>
      <c r="F112" s="117"/>
      <c r="G112" s="38" t="s">
        <v>48</v>
      </c>
      <c r="H112" s="22" t="s">
        <v>8</v>
      </c>
    </row>
    <row r="113" spans="1:9" ht="11.25" customHeight="1">
      <c r="A113" s="9" t="s">
        <v>1</v>
      </c>
      <c r="B113" s="8"/>
      <c r="C113" s="15"/>
      <c r="D113" s="15"/>
      <c r="E113" s="15"/>
      <c r="F113" s="15"/>
      <c r="H113" s="22" t="s">
        <v>7</v>
      </c>
    </row>
    <row r="114" spans="1:9" ht="11.25" customHeight="1">
      <c r="A114" s="6" t="s">
        <v>31</v>
      </c>
      <c r="B114" s="3">
        <v>2.1</v>
      </c>
      <c r="C114" s="17">
        <v>0</v>
      </c>
      <c r="D114" s="16">
        <v>0</v>
      </c>
      <c r="E114" s="16">
        <v>0</v>
      </c>
      <c r="F114" s="16">
        <v>0</v>
      </c>
      <c r="H114" s="22" t="s">
        <v>7</v>
      </c>
    </row>
    <row r="115" spans="1:9" ht="11.25" customHeight="1">
      <c r="A115" s="6" t="s">
        <v>32</v>
      </c>
      <c r="B115" s="3">
        <v>2</v>
      </c>
      <c r="C115" s="17">
        <v>0</v>
      </c>
      <c r="D115" s="16">
        <v>0</v>
      </c>
      <c r="E115" s="16">
        <v>0</v>
      </c>
      <c r="F115" s="16">
        <v>0</v>
      </c>
      <c r="H115" s="22" t="s">
        <v>7</v>
      </c>
    </row>
    <row r="116" spans="1:9" ht="11.25" customHeight="1">
      <c r="A116" s="9" t="s">
        <v>4</v>
      </c>
      <c r="B116" s="8"/>
      <c r="C116" s="15"/>
      <c r="D116" s="15"/>
      <c r="E116" s="15"/>
      <c r="F116" s="15"/>
      <c r="H116" s="22" t="s">
        <v>7</v>
      </c>
    </row>
    <row r="117" spans="1:9" ht="11.25" customHeight="1">
      <c r="A117" s="6" t="s">
        <v>31</v>
      </c>
      <c r="C117" s="17">
        <v>0</v>
      </c>
      <c r="D117" s="16">
        <v>0</v>
      </c>
      <c r="E117" s="16">
        <v>0</v>
      </c>
      <c r="F117" s="16">
        <v>0</v>
      </c>
      <c r="H117" s="22" t="s">
        <v>7</v>
      </c>
    </row>
    <row r="118" spans="1:9" ht="11.25" customHeight="1">
      <c r="A118" s="36" t="s">
        <v>38</v>
      </c>
      <c r="B118" s="8"/>
      <c r="C118" s="19">
        <f>SUM(C117:C117)</f>
        <v>0</v>
      </c>
      <c r="D118" s="18">
        <f>SUM(D117:D117)</f>
        <v>0</v>
      </c>
      <c r="E118" s="18">
        <f>SUM(E117:E117)</f>
        <v>0</v>
      </c>
      <c r="F118" s="18">
        <f>SUM(F117:F117)</f>
        <v>0</v>
      </c>
      <c r="H118" s="22" t="s">
        <v>7</v>
      </c>
    </row>
    <row r="119" spans="1:9" ht="18.75" customHeight="1">
      <c r="A119" s="117" t="s">
        <v>60</v>
      </c>
      <c r="B119" s="117"/>
      <c r="C119" s="117"/>
      <c r="D119" s="117"/>
      <c r="E119" s="117"/>
      <c r="F119" s="117"/>
      <c r="G119" s="38" t="s">
        <v>48</v>
      </c>
      <c r="H119" s="22" t="s">
        <v>8</v>
      </c>
    </row>
    <row r="120" spans="1:9" ht="11.25" customHeight="1">
      <c r="A120" s="9" t="s">
        <v>1</v>
      </c>
      <c r="B120" s="8"/>
      <c r="C120" s="15"/>
      <c r="D120" s="15"/>
      <c r="E120" s="15"/>
      <c r="F120" s="15"/>
      <c r="H120" s="22" t="s">
        <v>7</v>
      </c>
    </row>
    <row r="121" spans="1:9" ht="11.25" customHeight="1">
      <c r="A121" s="6" t="s">
        <v>31</v>
      </c>
      <c r="B121" s="3">
        <v>2.6</v>
      </c>
      <c r="C121" s="17">
        <v>0</v>
      </c>
      <c r="D121" s="16">
        <v>0</v>
      </c>
      <c r="E121" s="16">
        <v>0</v>
      </c>
      <c r="F121" s="16">
        <v>0</v>
      </c>
      <c r="H121" s="22" t="s">
        <v>7</v>
      </c>
    </row>
    <row r="122" spans="1:9" ht="11.25" customHeight="1">
      <c r="A122" s="36" t="s">
        <v>38</v>
      </c>
      <c r="B122" s="8"/>
      <c r="C122" s="19">
        <f>SUM(C121:C121)</f>
        <v>0</v>
      </c>
      <c r="D122" s="18">
        <f>SUM(D121:D121)</f>
        <v>0</v>
      </c>
      <c r="E122" s="18">
        <f>SUM(E121:E121)</f>
        <v>0</v>
      </c>
      <c r="F122" s="18">
        <f>SUM(F121:F121)</f>
        <v>0</v>
      </c>
      <c r="H122" s="22" t="s">
        <v>7</v>
      </c>
    </row>
    <row r="123" spans="1:9" ht="18.75" customHeight="1">
      <c r="A123" s="117" t="s">
        <v>61</v>
      </c>
      <c r="B123" s="117"/>
      <c r="C123" s="117"/>
      <c r="D123" s="117"/>
      <c r="E123" s="117"/>
      <c r="F123" s="117"/>
      <c r="G123" s="38" t="s">
        <v>48</v>
      </c>
      <c r="H123" s="22" t="s">
        <v>8</v>
      </c>
    </row>
    <row r="124" spans="1:9" ht="11.25" customHeight="1">
      <c r="A124" s="9" t="s">
        <v>2</v>
      </c>
      <c r="B124" s="7"/>
      <c r="C124" s="13"/>
      <c r="D124" s="13"/>
      <c r="E124" s="13"/>
      <c r="F124" s="13"/>
      <c r="H124" s="22" t="s">
        <v>7</v>
      </c>
    </row>
    <row r="125" spans="1:9" ht="11.25" customHeight="1">
      <c r="A125" s="6" t="s">
        <v>31</v>
      </c>
      <c r="B125" s="3">
        <v>2.4</v>
      </c>
      <c r="C125" s="17">
        <v>0</v>
      </c>
      <c r="D125" s="16">
        <v>0</v>
      </c>
      <c r="E125" s="16">
        <v>0</v>
      </c>
      <c r="F125" s="16">
        <v>0</v>
      </c>
      <c r="H125" s="22" t="s">
        <v>7</v>
      </c>
    </row>
    <row r="126" spans="1:9" ht="11.25" customHeight="1">
      <c r="A126" s="36" t="s">
        <v>38</v>
      </c>
      <c r="B126" s="8"/>
      <c r="C126" s="19">
        <f>SUM(C125)</f>
        <v>0</v>
      </c>
      <c r="D126" s="18">
        <f t="shared" ref="D126:F126" si="5">SUM(D125)</f>
        <v>0</v>
      </c>
      <c r="E126" s="18">
        <f t="shared" si="5"/>
        <v>0</v>
      </c>
      <c r="F126" s="18">
        <f t="shared" si="5"/>
        <v>0</v>
      </c>
      <c r="H126" s="22" t="s">
        <v>7</v>
      </c>
    </row>
    <row r="127" spans="1:9" s="5" customFormat="1" ht="6" customHeight="1">
      <c r="A127" s="30"/>
      <c r="B127" s="31"/>
      <c r="C127" s="11"/>
      <c r="D127" s="11"/>
      <c r="E127" s="11"/>
      <c r="F127" s="11"/>
      <c r="G127" s="38"/>
      <c r="H127" s="22" t="s">
        <v>9</v>
      </c>
      <c r="I127" s="4"/>
    </row>
    <row r="128" spans="1:9" ht="18.75" customHeight="1">
      <c r="A128" s="37" t="s">
        <v>74</v>
      </c>
      <c r="B128" s="12"/>
      <c r="C128" s="12"/>
      <c r="D128" s="12"/>
      <c r="E128" s="12"/>
      <c r="F128" s="12"/>
      <c r="H128" s="22" t="s">
        <v>8</v>
      </c>
    </row>
    <row r="129" spans="1:8" ht="26.25" customHeight="1">
      <c r="A129" s="119" t="s">
        <v>34</v>
      </c>
      <c r="B129" s="119"/>
      <c r="C129" s="119"/>
      <c r="D129" s="119"/>
      <c r="E129" s="119"/>
      <c r="F129" s="119"/>
      <c r="G129" s="38" t="s">
        <v>36</v>
      </c>
      <c r="H129" s="22" t="s">
        <v>8</v>
      </c>
    </row>
    <row r="130" spans="1:8" ht="11.25" customHeight="1">
      <c r="A130" s="24" t="s">
        <v>35</v>
      </c>
      <c r="B130" s="8"/>
      <c r="C130" s="15"/>
      <c r="D130" s="15"/>
      <c r="E130" s="15"/>
      <c r="F130" s="15"/>
      <c r="H130" s="22" t="s">
        <v>7</v>
      </c>
    </row>
    <row r="131" spans="1:8" ht="18.75" customHeight="1">
      <c r="A131" s="34" t="s">
        <v>2</v>
      </c>
      <c r="B131" s="8"/>
      <c r="C131" s="15"/>
      <c r="D131" s="15"/>
      <c r="E131" s="15"/>
      <c r="F131" s="15"/>
      <c r="H131" s="22" t="s">
        <v>6</v>
      </c>
    </row>
    <row r="132" spans="1:8" ht="11.25" customHeight="1">
      <c r="A132" s="6" t="s">
        <v>31</v>
      </c>
      <c r="B132" s="3">
        <v>4.0999999999999996</v>
      </c>
      <c r="C132" s="14">
        <v>7284</v>
      </c>
      <c r="D132" s="13">
        <v>6225</v>
      </c>
      <c r="E132" s="13">
        <v>0</v>
      </c>
      <c r="F132" s="13">
        <v>0</v>
      </c>
      <c r="H132" s="22" t="s">
        <v>7</v>
      </c>
    </row>
    <row r="133" spans="1:8" ht="11.25" customHeight="1">
      <c r="A133" s="6"/>
      <c r="B133" s="3">
        <v>4.2</v>
      </c>
      <c r="C133" s="14">
        <v>3876</v>
      </c>
      <c r="D133" s="13">
        <v>2330</v>
      </c>
      <c r="E133" s="13">
        <v>2140</v>
      </c>
      <c r="F133" s="13">
        <v>1490</v>
      </c>
      <c r="H133" s="22" t="s">
        <v>7</v>
      </c>
    </row>
    <row r="134" spans="1:8" ht="11.25" customHeight="1">
      <c r="A134" s="6"/>
      <c r="B134" s="3">
        <v>4.3</v>
      </c>
      <c r="C134" s="14">
        <v>6824</v>
      </c>
      <c r="D134" s="13">
        <v>990</v>
      </c>
      <c r="E134" s="13">
        <v>0</v>
      </c>
      <c r="F134" s="13">
        <v>0</v>
      </c>
      <c r="H134" s="22" t="s">
        <v>7</v>
      </c>
    </row>
    <row r="135" spans="1:8" ht="11.25" customHeight="1">
      <c r="A135" s="6"/>
      <c r="B135" s="3">
        <v>4.5999999999999996</v>
      </c>
      <c r="C135" s="14">
        <v>290</v>
      </c>
      <c r="D135" s="13">
        <v>293</v>
      </c>
      <c r="E135" s="13">
        <v>0</v>
      </c>
      <c r="F135" s="13">
        <v>0</v>
      </c>
      <c r="H135" s="22" t="s">
        <v>7</v>
      </c>
    </row>
    <row r="136" spans="1:8" ht="11.25" customHeight="1">
      <c r="A136" s="25" t="s">
        <v>37</v>
      </c>
      <c r="B136" s="26"/>
      <c r="C136" s="19">
        <f>SUM(C132:C135)</f>
        <v>18274</v>
      </c>
      <c r="D136" s="18">
        <f t="shared" ref="D136:F136" si="6">SUM(D132:D135)</f>
        <v>9838</v>
      </c>
      <c r="E136" s="18">
        <f t="shared" si="6"/>
        <v>2140</v>
      </c>
      <c r="F136" s="18">
        <f t="shared" si="6"/>
        <v>1490</v>
      </c>
      <c r="G136" s="38" t="s">
        <v>24</v>
      </c>
      <c r="H136" s="22" t="s">
        <v>7</v>
      </c>
    </row>
    <row r="137" spans="1:8" ht="11.25" customHeight="1">
      <c r="A137" s="36"/>
      <c r="B137" s="8"/>
      <c r="C137" s="15"/>
      <c r="D137" s="15"/>
      <c r="E137" s="15"/>
      <c r="F137" s="15"/>
    </row>
    <row r="138" spans="1:8" ht="15" customHeight="1">
      <c r="A138" s="33" t="s">
        <v>27</v>
      </c>
      <c r="H138" s="22" t="s">
        <v>6</v>
      </c>
    </row>
    <row r="139" spans="1:8" ht="15" customHeight="1">
      <c r="A139" s="118" t="s">
        <v>52</v>
      </c>
      <c r="B139" s="118"/>
      <c r="C139" s="118"/>
      <c r="D139" s="118"/>
      <c r="E139" s="118"/>
      <c r="F139" s="118"/>
      <c r="H139" s="22" t="s">
        <v>6</v>
      </c>
    </row>
    <row r="140" spans="1:8" ht="15" customHeight="1">
      <c r="A140" s="118" t="s">
        <v>53</v>
      </c>
      <c r="B140" s="118"/>
      <c r="C140" s="118"/>
      <c r="D140" s="118"/>
      <c r="E140" s="118"/>
      <c r="F140" s="118"/>
      <c r="H140" s="22" t="s">
        <v>6</v>
      </c>
    </row>
    <row r="141" spans="1:8" ht="15" customHeight="1">
      <c r="A141" s="118" t="s">
        <v>69</v>
      </c>
      <c r="B141" s="118"/>
      <c r="C141" s="118"/>
      <c r="D141" s="118"/>
      <c r="E141" s="118"/>
      <c r="F141" s="118"/>
      <c r="H141" s="22" t="s">
        <v>6</v>
      </c>
    </row>
    <row r="142" spans="1:8" ht="15" customHeight="1">
      <c r="A142" s="118" t="s">
        <v>71</v>
      </c>
      <c r="B142" s="118"/>
      <c r="C142" s="118"/>
      <c r="D142" s="118"/>
      <c r="E142" s="118"/>
      <c r="F142" s="118"/>
      <c r="H142" s="22" t="s">
        <v>6</v>
      </c>
    </row>
    <row r="143" spans="1:8" ht="22.5" customHeight="1">
      <c r="A143" s="118" t="s">
        <v>72</v>
      </c>
      <c r="B143" s="118"/>
      <c r="C143" s="118"/>
      <c r="D143" s="118"/>
      <c r="E143" s="118"/>
      <c r="F143" s="118"/>
      <c r="H143" s="22" t="s">
        <v>70</v>
      </c>
    </row>
    <row r="144" spans="1:8" ht="22.5" customHeight="1">
      <c r="A144" s="118" t="s">
        <v>73</v>
      </c>
      <c r="B144" s="118"/>
      <c r="C144" s="118"/>
      <c r="D144" s="118"/>
      <c r="E144" s="118"/>
      <c r="F144" s="118"/>
      <c r="H144" s="22" t="s">
        <v>70</v>
      </c>
    </row>
    <row r="146" spans="1:8">
      <c r="G146" s="41"/>
    </row>
    <row r="148" spans="1:8" ht="11.25" customHeight="1">
      <c r="A148" s="121" t="s">
        <v>13</v>
      </c>
      <c r="B148" s="121"/>
      <c r="C148" s="121"/>
      <c r="D148" s="121"/>
      <c r="E148" s="121"/>
      <c r="F148" s="121"/>
      <c r="H148" s="22" t="s">
        <v>7</v>
      </c>
    </row>
    <row r="149" spans="1:8" ht="22.5">
      <c r="A149" s="120" t="s">
        <v>11</v>
      </c>
      <c r="B149" s="120"/>
      <c r="C149" s="21" t="s">
        <v>18</v>
      </c>
      <c r="D149" s="20" t="s">
        <v>19</v>
      </c>
      <c r="E149" s="20" t="s">
        <v>20</v>
      </c>
      <c r="F149" s="20" t="s">
        <v>21</v>
      </c>
      <c r="G149" s="38" t="s">
        <v>63</v>
      </c>
      <c r="H149" s="22" t="s">
        <v>6</v>
      </c>
    </row>
    <row r="150" spans="1:8" s="5" customFormat="1" ht="6" customHeight="1">
      <c r="A150" s="27"/>
      <c r="B150" s="28"/>
      <c r="C150" s="29"/>
      <c r="D150" s="29"/>
      <c r="E150" s="29"/>
      <c r="F150" s="29"/>
      <c r="G150" s="38"/>
      <c r="H150" s="22" t="s">
        <v>9</v>
      </c>
    </row>
  </sheetData>
  <mergeCells count="28">
    <mergeCell ref="A142:F142"/>
    <mergeCell ref="A140:F140"/>
    <mergeCell ref="A143:F143"/>
    <mergeCell ref="A144:F144"/>
    <mergeCell ref="A148:F148"/>
    <mergeCell ref="A141:F141"/>
    <mergeCell ref="A149:B149"/>
    <mergeCell ref="A63:F63"/>
    <mergeCell ref="A1:F1"/>
    <mergeCell ref="A3:B3"/>
    <mergeCell ref="A4:F4"/>
    <mergeCell ref="A10:F10"/>
    <mergeCell ref="A14:F14"/>
    <mergeCell ref="A108:F108"/>
    <mergeCell ref="A112:F112"/>
    <mergeCell ref="A119:F119"/>
    <mergeCell ref="A123:F123"/>
    <mergeCell ref="A72:F72"/>
    <mergeCell ref="A80:F80"/>
    <mergeCell ref="A92:F92"/>
    <mergeCell ref="A96:F96"/>
    <mergeCell ref="A129:F129"/>
    <mergeCell ref="A100:F100"/>
    <mergeCell ref="A104:F104"/>
    <mergeCell ref="A139:F139"/>
    <mergeCell ref="A34:F34"/>
    <mergeCell ref="A50:F50"/>
    <mergeCell ref="A43:F43"/>
  </mergeCells>
  <pageMargins left="0.25" right="0.25" top="0.75" bottom="0.75" header="0.3" footer="0.3"/>
  <pageSetup paperSize="9" fitToHeight="0" orientation="portrait" r:id="rId1"/>
  <headerFooter alignWithMargins="0">
    <oddHeader>&amp;CDRAFT</oddHeader>
    <oddFooter>&amp;L&amp;F  &amp;A&amp;R&amp;P of &amp;N    &amp;D  &amp;T</oddFooter>
  </headerFooter>
  <rowBreaks count="1" manualBreakCount="1">
    <brk id="14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sheetPr>
  <dimension ref="A1:F72"/>
  <sheetViews>
    <sheetView showGridLines="0" tabSelected="1" topLeftCell="A44" zoomScaleNormal="100" zoomScaleSheetLayoutView="100" workbookViewId="0">
      <selection sqref="A1:F1"/>
    </sheetView>
  </sheetViews>
  <sheetFormatPr defaultColWidth="9.140625" defaultRowHeight="11.25"/>
  <cols>
    <col min="1" max="1" width="27.42578125" style="2" customWidth="1"/>
    <col min="2" max="2" width="10" style="3" customWidth="1"/>
    <col min="3" max="3" width="8.85546875" style="10" customWidth="1"/>
    <col min="4" max="4" width="10" style="10" bestFit="1" customWidth="1"/>
    <col min="5" max="5" width="9.7109375" style="10" bestFit="1" customWidth="1"/>
    <col min="6" max="6" width="8.85546875" style="10" customWidth="1"/>
    <col min="7" max="16384" width="9.140625" style="2"/>
  </cols>
  <sheetData>
    <row r="1" spans="1:6">
      <c r="A1" s="121" t="s">
        <v>103</v>
      </c>
      <c r="B1" s="121"/>
      <c r="C1" s="121"/>
      <c r="D1" s="121"/>
      <c r="E1" s="121"/>
      <c r="F1" s="121"/>
    </row>
    <row r="2" spans="1:6">
      <c r="A2" s="1"/>
    </row>
    <row r="3" spans="1:6" ht="22.5">
      <c r="A3" s="120" t="s">
        <v>11</v>
      </c>
      <c r="B3" s="120"/>
      <c r="C3" s="21" t="s">
        <v>99</v>
      </c>
      <c r="D3" s="20" t="s">
        <v>100</v>
      </c>
      <c r="E3" s="20" t="s">
        <v>101</v>
      </c>
      <c r="F3" s="20" t="s">
        <v>102</v>
      </c>
    </row>
    <row r="4" spans="1:6" s="4" customFormat="1" ht="15" customHeight="1">
      <c r="A4" s="119" t="s">
        <v>84</v>
      </c>
      <c r="B4" s="119"/>
      <c r="C4" s="119"/>
      <c r="D4" s="119"/>
      <c r="E4" s="119"/>
      <c r="F4" s="119"/>
    </row>
    <row r="5" spans="1:6" s="5" customFormat="1" ht="12" customHeight="1">
      <c r="A5" s="9" t="s">
        <v>91</v>
      </c>
      <c r="B5" s="7"/>
      <c r="C5" s="13"/>
      <c r="D5" s="13"/>
      <c r="E5" s="13"/>
      <c r="F5" s="13"/>
    </row>
    <row r="6" spans="1:6" s="5" customFormat="1" ht="11.25" customHeight="1">
      <c r="A6" s="6" t="s">
        <v>31</v>
      </c>
      <c r="B6" s="3">
        <v>2.1</v>
      </c>
      <c r="C6" s="14">
        <v>19200</v>
      </c>
      <c r="D6" s="13">
        <v>10000</v>
      </c>
      <c r="E6" s="13">
        <v>0</v>
      </c>
      <c r="F6" s="13">
        <v>0</v>
      </c>
    </row>
    <row r="7" spans="1:6" s="5" customFormat="1" ht="11.25" customHeight="1">
      <c r="A7" s="6"/>
      <c r="B7" s="3">
        <v>3.3</v>
      </c>
      <c r="C7" s="14">
        <v>181821</v>
      </c>
      <c r="D7" s="13">
        <v>324946</v>
      </c>
      <c r="E7" s="13">
        <v>0</v>
      </c>
      <c r="F7" s="13">
        <v>0</v>
      </c>
    </row>
    <row r="8" spans="1:6" s="5" customFormat="1" ht="11.25" customHeight="1">
      <c r="A8" s="6" t="s">
        <v>32</v>
      </c>
      <c r="B8" s="3">
        <v>2</v>
      </c>
      <c r="C8" s="14">
        <v>167</v>
      </c>
      <c r="D8" s="13">
        <v>163</v>
      </c>
      <c r="E8" s="13">
        <v>0</v>
      </c>
      <c r="F8" s="13">
        <v>0</v>
      </c>
    </row>
    <row r="9" spans="1:6" s="5" customFormat="1" ht="11.25" customHeight="1">
      <c r="A9" s="6"/>
      <c r="B9" s="3">
        <v>3</v>
      </c>
      <c r="C9" s="14">
        <v>10158</v>
      </c>
      <c r="D9" s="13">
        <v>12785</v>
      </c>
      <c r="E9" s="13">
        <v>0</v>
      </c>
      <c r="F9" s="13">
        <v>0</v>
      </c>
    </row>
    <row r="10" spans="1:6" s="5" customFormat="1" ht="11.25" customHeight="1">
      <c r="A10" s="6" t="s">
        <v>80</v>
      </c>
      <c r="B10" s="3">
        <v>3</v>
      </c>
      <c r="C10" s="14">
        <v>434</v>
      </c>
      <c r="D10" s="13">
        <v>217</v>
      </c>
      <c r="E10" s="13">
        <v>0</v>
      </c>
      <c r="F10" s="13">
        <v>0</v>
      </c>
    </row>
    <row r="11" spans="1:6" s="5" customFormat="1" ht="12" customHeight="1">
      <c r="A11" s="9" t="s">
        <v>12</v>
      </c>
      <c r="B11" s="7"/>
      <c r="C11" s="14"/>
      <c r="D11" s="13"/>
      <c r="E11" s="13"/>
      <c r="F11" s="13"/>
    </row>
    <row r="12" spans="1:6" s="5" customFormat="1" ht="11.25" customHeight="1">
      <c r="A12" s="6" t="s">
        <v>32</v>
      </c>
      <c r="B12" s="3"/>
      <c r="C12" s="14">
        <v>3146</v>
      </c>
      <c r="D12" s="13">
        <v>3092</v>
      </c>
      <c r="E12" s="13">
        <v>0</v>
      </c>
      <c r="F12" s="13">
        <v>0</v>
      </c>
    </row>
    <row r="13" spans="1:6" s="5" customFormat="1" ht="11.25" customHeight="1">
      <c r="A13" s="36" t="s">
        <v>38</v>
      </c>
      <c r="B13" s="8"/>
      <c r="C13" s="19">
        <v>214926</v>
      </c>
      <c r="D13" s="18">
        <v>351203</v>
      </c>
      <c r="E13" s="18">
        <v>0</v>
      </c>
      <c r="F13" s="18">
        <v>0</v>
      </c>
    </row>
    <row r="14" spans="1:6" s="4" customFormat="1" ht="15" customHeight="1">
      <c r="A14" s="119" t="s">
        <v>94</v>
      </c>
      <c r="B14" s="119"/>
      <c r="C14" s="119"/>
      <c r="D14" s="119"/>
      <c r="E14" s="119"/>
      <c r="F14" s="119"/>
    </row>
    <row r="15" spans="1:6" s="5" customFormat="1" ht="12" customHeight="1">
      <c r="A15" s="9" t="s">
        <v>91</v>
      </c>
      <c r="B15" s="7"/>
      <c r="C15" s="13"/>
      <c r="D15" s="13"/>
      <c r="E15" s="13"/>
      <c r="F15" s="13"/>
    </row>
    <row r="16" spans="1:6" s="5" customFormat="1" ht="11.25" customHeight="1">
      <c r="A16" s="6" t="s">
        <v>31</v>
      </c>
      <c r="B16" s="5">
        <v>1.1000000000000001</v>
      </c>
      <c r="C16" s="46" t="s">
        <v>0</v>
      </c>
      <c r="D16" s="47" t="s">
        <v>0</v>
      </c>
      <c r="E16" s="13">
        <v>0</v>
      </c>
      <c r="F16" s="13">
        <v>0</v>
      </c>
    </row>
    <row r="17" spans="1:6" s="5" customFormat="1" ht="11.25" customHeight="1">
      <c r="A17" s="6"/>
      <c r="B17" s="5">
        <v>1.3</v>
      </c>
      <c r="C17" s="46" t="s">
        <v>0</v>
      </c>
      <c r="D17" s="47" t="s">
        <v>0</v>
      </c>
      <c r="E17" s="13">
        <v>0</v>
      </c>
      <c r="F17" s="13">
        <v>0</v>
      </c>
    </row>
    <row r="18" spans="1:6" s="5" customFormat="1" ht="11.25" customHeight="1">
      <c r="A18" s="6"/>
      <c r="B18" s="3">
        <v>1.6</v>
      </c>
      <c r="C18" s="46" t="s">
        <v>0</v>
      </c>
      <c r="D18" s="47" t="s">
        <v>0</v>
      </c>
      <c r="E18" s="47" t="s">
        <v>0</v>
      </c>
      <c r="F18" s="13">
        <v>0</v>
      </c>
    </row>
    <row r="19" spans="1:6" s="5" customFormat="1" ht="11.25" customHeight="1">
      <c r="B19" s="3">
        <v>1.8</v>
      </c>
      <c r="C19" s="46" t="s">
        <v>0</v>
      </c>
      <c r="D19" s="47" t="s">
        <v>0</v>
      </c>
      <c r="E19" s="47" t="s">
        <v>0</v>
      </c>
      <c r="F19" s="47" t="s">
        <v>0</v>
      </c>
    </row>
    <row r="20" spans="1:6" s="5" customFormat="1" ht="11.25" customHeight="1">
      <c r="B20" s="3">
        <v>2.2999999999999998</v>
      </c>
      <c r="C20" s="46" t="s">
        <v>0</v>
      </c>
      <c r="D20" s="47" t="s">
        <v>0</v>
      </c>
      <c r="E20" s="13">
        <v>0</v>
      </c>
      <c r="F20" s="13">
        <v>0</v>
      </c>
    </row>
    <row r="21" spans="1:6" s="5" customFormat="1" ht="11.25" customHeight="1">
      <c r="B21" s="3">
        <v>3.3</v>
      </c>
      <c r="C21" s="46" t="s">
        <v>0</v>
      </c>
      <c r="D21" s="47" t="s">
        <v>0</v>
      </c>
      <c r="E21" s="13">
        <v>0</v>
      </c>
      <c r="F21" s="13">
        <v>0</v>
      </c>
    </row>
    <row r="22" spans="1:6" s="5" customFormat="1" ht="11.25" customHeight="1">
      <c r="A22" s="6" t="s">
        <v>32</v>
      </c>
      <c r="B22" s="3">
        <v>1</v>
      </c>
      <c r="C22" s="46" t="s">
        <v>0</v>
      </c>
      <c r="D22" s="47" t="s">
        <v>0</v>
      </c>
      <c r="E22" s="47" t="s">
        <v>0</v>
      </c>
      <c r="F22" s="47" t="s">
        <v>0</v>
      </c>
    </row>
    <row r="23" spans="1:6" s="5" customFormat="1" ht="12" customHeight="1">
      <c r="A23" s="9"/>
      <c r="B23" s="45">
        <v>2</v>
      </c>
      <c r="C23" s="46" t="s">
        <v>0</v>
      </c>
      <c r="D23" s="47" t="s">
        <v>0</v>
      </c>
      <c r="E23" s="13">
        <v>0</v>
      </c>
      <c r="F23" s="13">
        <v>0</v>
      </c>
    </row>
    <row r="24" spans="1:6" s="5" customFormat="1" ht="11.25" customHeight="1">
      <c r="A24" s="6" t="s">
        <v>80</v>
      </c>
      <c r="B24" s="3">
        <v>1</v>
      </c>
      <c r="C24" s="46" t="s">
        <v>0</v>
      </c>
      <c r="D24" s="47" t="s">
        <v>0</v>
      </c>
      <c r="E24" s="13">
        <v>0</v>
      </c>
      <c r="F24" s="13">
        <v>0</v>
      </c>
    </row>
    <row r="25" spans="1:6" s="5" customFormat="1" ht="12" customHeight="1">
      <c r="A25" s="9" t="s">
        <v>10</v>
      </c>
      <c r="B25" s="7"/>
      <c r="C25" s="14"/>
      <c r="D25" s="13"/>
      <c r="E25" s="13"/>
      <c r="F25" s="13"/>
    </row>
    <row r="26" spans="1:6" s="5" customFormat="1" ht="11.25" customHeight="1">
      <c r="A26" s="6" t="s">
        <v>32</v>
      </c>
      <c r="B26" s="3"/>
      <c r="C26" s="14">
        <v>2866</v>
      </c>
      <c r="D26" s="13">
        <v>0</v>
      </c>
      <c r="E26" s="13">
        <v>0</v>
      </c>
      <c r="F26" s="13">
        <v>0</v>
      </c>
    </row>
    <row r="27" spans="1:6" s="5" customFormat="1" ht="11.25" customHeight="1">
      <c r="A27" s="36" t="s">
        <v>38</v>
      </c>
      <c r="B27" s="8"/>
      <c r="C27" s="19">
        <v>2866</v>
      </c>
      <c r="D27" s="48" t="s">
        <v>0</v>
      </c>
      <c r="E27" s="48" t="s">
        <v>0</v>
      </c>
      <c r="F27" s="48" t="s">
        <v>0</v>
      </c>
    </row>
    <row r="28" spans="1:6" ht="15" customHeight="1">
      <c r="A28" s="119" t="s">
        <v>85</v>
      </c>
      <c r="B28" s="119"/>
      <c r="C28" s="119"/>
      <c r="D28" s="119"/>
      <c r="E28" s="119"/>
      <c r="F28" s="119"/>
    </row>
    <row r="29" spans="1:6" ht="11.25" customHeight="1">
      <c r="A29" s="9" t="s">
        <v>91</v>
      </c>
      <c r="B29" s="8"/>
      <c r="C29" s="15"/>
      <c r="D29" s="15"/>
      <c r="E29" s="15"/>
      <c r="F29" s="15"/>
    </row>
    <row r="30" spans="1:6" s="5" customFormat="1" ht="11.25" customHeight="1">
      <c r="A30" s="6" t="s">
        <v>32</v>
      </c>
      <c r="B30" s="3">
        <v>3</v>
      </c>
      <c r="C30" s="14">
        <v>886</v>
      </c>
      <c r="D30" s="13">
        <v>2062</v>
      </c>
      <c r="E30" s="13">
        <v>1610</v>
      </c>
      <c r="F30" s="13">
        <v>1033</v>
      </c>
    </row>
    <row r="31" spans="1:6" ht="11.25" customHeight="1">
      <c r="A31" s="36" t="s">
        <v>38</v>
      </c>
      <c r="B31" s="8"/>
      <c r="C31" s="19">
        <v>886</v>
      </c>
      <c r="D31" s="18">
        <v>2062</v>
      </c>
      <c r="E31" s="18">
        <v>1610</v>
      </c>
      <c r="F31" s="18">
        <v>1033</v>
      </c>
    </row>
    <row r="32" spans="1:6" ht="15" customHeight="1">
      <c r="A32" s="119" t="s">
        <v>86</v>
      </c>
      <c r="B32" s="119"/>
      <c r="C32" s="119"/>
      <c r="D32" s="119"/>
      <c r="E32" s="119"/>
      <c r="F32" s="119"/>
    </row>
    <row r="33" spans="1:6" ht="11.25" customHeight="1">
      <c r="A33" s="9" t="s">
        <v>91</v>
      </c>
      <c r="B33" s="8"/>
      <c r="C33" s="15"/>
      <c r="D33" s="15"/>
      <c r="E33" s="15"/>
      <c r="F33" s="15"/>
    </row>
    <row r="34" spans="1:6" ht="11.25" customHeight="1">
      <c r="A34" s="6" t="s">
        <v>31</v>
      </c>
      <c r="B34" s="3">
        <v>1.6</v>
      </c>
      <c r="C34" s="17">
        <v>12147</v>
      </c>
      <c r="D34" s="16">
        <v>32432</v>
      </c>
      <c r="E34" s="16">
        <v>31428</v>
      </c>
      <c r="F34" s="16">
        <v>33310</v>
      </c>
    </row>
    <row r="35" spans="1:6" ht="11.25" customHeight="1">
      <c r="A35" s="36" t="s">
        <v>38</v>
      </c>
      <c r="B35" s="8"/>
      <c r="C35" s="19">
        <v>12147</v>
      </c>
      <c r="D35" s="18">
        <v>32432</v>
      </c>
      <c r="E35" s="18">
        <v>31428</v>
      </c>
      <c r="F35" s="18">
        <v>33310</v>
      </c>
    </row>
    <row r="36" spans="1:6" ht="11.25" customHeight="1">
      <c r="A36" s="36"/>
      <c r="B36" s="8"/>
      <c r="C36" s="15"/>
      <c r="D36" s="15"/>
      <c r="E36" s="15"/>
      <c r="F36" s="15"/>
    </row>
    <row r="37" spans="1:6" ht="11.25" customHeight="1">
      <c r="A37" s="121" t="s">
        <v>104</v>
      </c>
      <c r="B37" s="121"/>
      <c r="C37" s="121"/>
      <c r="D37" s="121"/>
      <c r="E37" s="121"/>
      <c r="F37" s="121"/>
    </row>
    <row r="38" spans="1:6" ht="22.5">
      <c r="A38" s="120" t="s">
        <v>11</v>
      </c>
      <c r="B38" s="120"/>
      <c r="C38" s="21" t="s">
        <v>99</v>
      </c>
      <c r="D38" s="20" t="s">
        <v>100</v>
      </c>
      <c r="E38" s="20" t="s">
        <v>101</v>
      </c>
      <c r="F38" s="20" t="s">
        <v>102</v>
      </c>
    </row>
    <row r="39" spans="1:6" ht="15" customHeight="1">
      <c r="A39" s="119" t="s">
        <v>87</v>
      </c>
      <c r="B39" s="119"/>
      <c r="C39" s="119"/>
      <c r="D39" s="119"/>
      <c r="E39" s="119"/>
      <c r="F39" s="119"/>
    </row>
    <row r="40" spans="1:6" ht="11.25" customHeight="1">
      <c r="A40" s="9" t="s">
        <v>91</v>
      </c>
      <c r="B40" s="8"/>
      <c r="C40" s="15"/>
      <c r="D40" s="15"/>
      <c r="E40" s="15"/>
      <c r="F40" s="15"/>
    </row>
    <row r="41" spans="1:6" ht="11.25" customHeight="1">
      <c r="A41" s="6" t="s">
        <v>32</v>
      </c>
      <c r="B41" s="3">
        <v>1</v>
      </c>
      <c r="C41" s="17">
        <v>700</v>
      </c>
      <c r="D41" s="16">
        <v>722</v>
      </c>
      <c r="E41" s="16">
        <v>0</v>
      </c>
      <c r="F41" s="16">
        <v>0</v>
      </c>
    </row>
    <row r="42" spans="1:6" ht="11.25" customHeight="1">
      <c r="A42" s="36" t="s">
        <v>38</v>
      </c>
      <c r="B42" s="8"/>
      <c r="C42" s="19">
        <v>700</v>
      </c>
      <c r="D42" s="18">
        <v>722</v>
      </c>
      <c r="E42" s="18">
        <v>0</v>
      </c>
      <c r="F42" s="18">
        <v>0</v>
      </c>
    </row>
    <row r="43" spans="1:6" ht="15" customHeight="1">
      <c r="A43" s="119" t="s">
        <v>88</v>
      </c>
      <c r="B43" s="119"/>
      <c r="C43" s="119"/>
      <c r="D43" s="119"/>
      <c r="E43" s="119"/>
      <c r="F43" s="119"/>
    </row>
    <row r="44" spans="1:6" ht="11.25" customHeight="1">
      <c r="A44" s="9" t="s">
        <v>91</v>
      </c>
      <c r="B44" s="8"/>
      <c r="C44" s="15"/>
      <c r="D44" s="15"/>
      <c r="E44" s="15"/>
      <c r="F44" s="15"/>
    </row>
    <row r="45" spans="1:6" s="5" customFormat="1" ht="11.25" customHeight="1">
      <c r="A45" s="6" t="s">
        <v>31</v>
      </c>
      <c r="B45" s="3">
        <v>2.2999999999999998</v>
      </c>
      <c r="C45" s="14">
        <v>430</v>
      </c>
      <c r="D45" s="13">
        <v>1317</v>
      </c>
      <c r="E45" s="13">
        <v>1207</v>
      </c>
      <c r="F45" s="13">
        <v>1330</v>
      </c>
    </row>
    <row r="46" spans="1:6" ht="11.25" customHeight="1">
      <c r="A46" s="36" t="s">
        <v>38</v>
      </c>
      <c r="B46" s="8"/>
      <c r="C46" s="19">
        <v>430</v>
      </c>
      <c r="D46" s="18">
        <v>1317</v>
      </c>
      <c r="E46" s="18">
        <v>1207</v>
      </c>
      <c r="F46" s="18">
        <v>1330</v>
      </c>
    </row>
    <row r="47" spans="1:6" ht="15" customHeight="1">
      <c r="A47" s="119" t="s">
        <v>89</v>
      </c>
      <c r="B47" s="119"/>
      <c r="C47" s="119"/>
      <c r="D47" s="119"/>
      <c r="E47" s="119"/>
      <c r="F47" s="119"/>
    </row>
    <row r="48" spans="1:6" ht="11.25" customHeight="1">
      <c r="A48" s="9" t="s">
        <v>91</v>
      </c>
      <c r="B48" s="8"/>
      <c r="C48" s="15"/>
      <c r="D48" s="15"/>
      <c r="E48" s="15"/>
      <c r="F48" s="15"/>
    </row>
    <row r="49" spans="1:6" s="5" customFormat="1" ht="11.25" customHeight="1">
      <c r="A49" s="6" t="s">
        <v>32</v>
      </c>
      <c r="B49" s="3">
        <v>2</v>
      </c>
      <c r="C49" s="17">
        <v>67</v>
      </c>
      <c r="D49" s="16">
        <v>984</v>
      </c>
      <c r="E49" s="16">
        <v>0</v>
      </c>
      <c r="F49" s="16">
        <v>0</v>
      </c>
    </row>
    <row r="50" spans="1:6" ht="11.25" customHeight="1">
      <c r="A50" s="36" t="s">
        <v>38</v>
      </c>
      <c r="B50" s="8"/>
      <c r="C50" s="19">
        <v>67</v>
      </c>
      <c r="D50" s="18">
        <v>984</v>
      </c>
      <c r="E50" s="18">
        <v>0</v>
      </c>
      <c r="F50" s="18">
        <v>0</v>
      </c>
    </row>
    <row r="51" spans="1:6" ht="15" customHeight="1">
      <c r="A51" s="119" t="s">
        <v>90</v>
      </c>
      <c r="B51" s="119"/>
      <c r="C51" s="119"/>
      <c r="D51" s="119"/>
      <c r="E51" s="119"/>
      <c r="F51" s="119"/>
    </row>
    <row r="52" spans="1:6" s="5" customFormat="1" ht="12" customHeight="1">
      <c r="A52" s="9" t="s">
        <v>91</v>
      </c>
      <c r="B52" s="7"/>
      <c r="C52" s="14"/>
      <c r="D52" s="13"/>
      <c r="E52" s="13"/>
      <c r="F52" s="13"/>
    </row>
    <row r="53" spans="1:6" s="5" customFormat="1" ht="11.25" customHeight="1">
      <c r="A53" s="6" t="s">
        <v>32</v>
      </c>
      <c r="B53" s="3">
        <v>1</v>
      </c>
      <c r="C53" s="14">
        <v>163</v>
      </c>
      <c r="D53" s="13">
        <v>758</v>
      </c>
      <c r="E53" s="13">
        <v>0</v>
      </c>
      <c r="F53" s="13">
        <v>0</v>
      </c>
    </row>
    <row r="54" spans="1:6" ht="11.25" customHeight="1">
      <c r="A54" s="36" t="s">
        <v>38</v>
      </c>
      <c r="B54" s="8"/>
      <c r="C54" s="19">
        <v>163</v>
      </c>
      <c r="D54" s="18">
        <v>758</v>
      </c>
      <c r="E54" s="18">
        <v>0</v>
      </c>
      <c r="F54" s="18">
        <v>0</v>
      </c>
    </row>
    <row r="55" spans="1:6" ht="11.25" customHeight="1">
      <c r="A55" s="36"/>
      <c r="B55" s="8"/>
      <c r="C55" s="15"/>
      <c r="D55" s="15"/>
      <c r="E55" s="15"/>
      <c r="F55" s="15"/>
    </row>
    <row r="56" spans="1:6" ht="18.75" customHeight="1">
      <c r="A56" s="37" t="s">
        <v>98</v>
      </c>
      <c r="B56" s="12"/>
      <c r="C56" s="12"/>
      <c r="D56" s="12"/>
      <c r="E56" s="12"/>
      <c r="F56" s="12"/>
    </row>
    <row r="57" spans="1:6" ht="15" customHeight="1">
      <c r="A57" s="119" t="s">
        <v>96</v>
      </c>
      <c r="B57" s="119"/>
      <c r="C57" s="119"/>
      <c r="D57" s="119"/>
      <c r="E57" s="119"/>
      <c r="F57" s="119"/>
    </row>
    <row r="58" spans="1:6" ht="11.25" customHeight="1">
      <c r="A58" s="24" t="s">
        <v>93</v>
      </c>
      <c r="B58" s="8"/>
      <c r="C58" s="15"/>
      <c r="D58" s="15"/>
      <c r="E58" s="15"/>
      <c r="F58" s="15"/>
    </row>
    <row r="59" spans="1:6" ht="11.25" customHeight="1">
      <c r="A59" s="9" t="s">
        <v>91</v>
      </c>
      <c r="B59" s="8"/>
      <c r="C59" s="15"/>
      <c r="D59" s="15"/>
      <c r="E59" s="15"/>
      <c r="F59" s="15"/>
    </row>
    <row r="60" spans="1:6" ht="11.25" customHeight="1">
      <c r="A60" s="6" t="s">
        <v>32</v>
      </c>
      <c r="B60" s="3">
        <v>1</v>
      </c>
      <c r="C60" s="17">
        <v>42</v>
      </c>
      <c r="D60" s="16">
        <v>14</v>
      </c>
      <c r="E60" s="16">
        <v>7</v>
      </c>
      <c r="F60" s="16">
        <v>0</v>
      </c>
    </row>
    <row r="61" spans="1:6" ht="11.25" customHeight="1">
      <c r="A61" s="36" t="s">
        <v>38</v>
      </c>
      <c r="B61" s="8"/>
      <c r="C61" s="19">
        <v>42</v>
      </c>
      <c r="D61" s="18">
        <v>14</v>
      </c>
      <c r="E61" s="18">
        <v>7</v>
      </c>
      <c r="F61" s="18">
        <v>0</v>
      </c>
    </row>
    <row r="62" spans="1:6" ht="15" customHeight="1">
      <c r="A62" s="119" t="s">
        <v>97</v>
      </c>
      <c r="B62" s="119"/>
      <c r="C62" s="119"/>
      <c r="D62" s="119"/>
      <c r="E62" s="119"/>
      <c r="F62" s="119"/>
    </row>
    <row r="63" spans="1:6" ht="11.25" customHeight="1">
      <c r="A63" s="24" t="s">
        <v>92</v>
      </c>
      <c r="B63" s="8"/>
      <c r="C63" s="15"/>
      <c r="D63" s="15"/>
      <c r="E63" s="15"/>
      <c r="F63" s="15"/>
    </row>
    <row r="64" spans="1:6" ht="11.25" customHeight="1">
      <c r="A64" s="9" t="s">
        <v>91</v>
      </c>
      <c r="B64" s="8"/>
      <c r="C64" s="15"/>
      <c r="D64" s="15"/>
      <c r="E64" s="15"/>
      <c r="F64" s="15"/>
    </row>
    <row r="65" spans="1:6" ht="11.25" customHeight="1">
      <c r="A65" s="6" t="s">
        <v>31</v>
      </c>
      <c r="B65" s="3">
        <v>2.2000000000000002</v>
      </c>
      <c r="C65" s="17">
        <v>1</v>
      </c>
      <c r="D65" s="16">
        <v>27</v>
      </c>
      <c r="E65" s="16">
        <v>102</v>
      </c>
      <c r="F65" s="16">
        <v>225</v>
      </c>
    </row>
    <row r="66" spans="1:6" ht="11.25" customHeight="1">
      <c r="A66" s="25" t="s">
        <v>38</v>
      </c>
      <c r="B66" s="26"/>
      <c r="C66" s="19">
        <v>1</v>
      </c>
      <c r="D66" s="18">
        <v>27</v>
      </c>
      <c r="E66" s="18">
        <v>102</v>
      </c>
      <c r="F66" s="18">
        <v>225</v>
      </c>
    </row>
    <row r="67" spans="1:6" ht="22.5" customHeight="1">
      <c r="A67" s="123" t="s">
        <v>81</v>
      </c>
      <c r="B67" s="124"/>
      <c r="C67" s="124"/>
      <c r="D67" s="124"/>
      <c r="E67" s="124"/>
      <c r="F67" s="124"/>
    </row>
    <row r="68" spans="1:6">
      <c r="A68" s="43"/>
      <c r="B68" s="44"/>
      <c r="C68" s="44"/>
      <c r="D68" s="44"/>
      <c r="E68" s="44"/>
      <c r="F68" s="44"/>
    </row>
    <row r="69" spans="1:6" ht="40.5" customHeight="1">
      <c r="A69" s="122" t="s">
        <v>107</v>
      </c>
      <c r="B69" s="122"/>
      <c r="C69" s="122"/>
      <c r="D69" s="122"/>
      <c r="E69" s="122"/>
      <c r="F69" s="122"/>
    </row>
    <row r="70" spans="1:6" ht="11.25" customHeight="1">
      <c r="A70" s="122" t="s">
        <v>95</v>
      </c>
      <c r="B70" s="122"/>
      <c r="C70" s="122"/>
      <c r="D70" s="122"/>
      <c r="E70" s="122"/>
      <c r="F70" s="122"/>
    </row>
    <row r="71" spans="1:6" ht="23.25" customHeight="1">
      <c r="A71" s="122" t="s">
        <v>105</v>
      </c>
      <c r="B71" s="122"/>
      <c r="C71" s="122"/>
      <c r="D71" s="122"/>
      <c r="E71" s="122"/>
      <c r="F71" s="122"/>
    </row>
    <row r="72" spans="1:6" ht="26.25" customHeight="1">
      <c r="A72" s="122" t="s">
        <v>106</v>
      </c>
      <c r="B72" s="122"/>
      <c r="C72" s="122"/>
      <c r="D72" s="122"/>
      <c r="E72" s="122"/>
      <c r="F72" s="122"/>
    </row>
  </sheetData>
  <mergeCells count="19">
    <mergeCell ref="A72:F72"/>
    <mergeCell ref="A37:F37"/>
    <mergeCell ref="A38:B38"/>
    <mergeCell ref="A71:F71"/>
    <mergeCell ref="A57:F57"/>
    <mergeCell ref="A67:F67"/>
    <mergeCell ref="A62:F62"/>
    <mergeCell ref="A43:F43"/>
    <mergeCell ref="A47:F47"/>
    <mergeCell ref="A51:F51"/>
    <mergeCell ref="A70:F70"/>
    <mergeCell ref="A69:F69"/>
    <mergeCell ref="A1:F1"/>
    <mergeCell ref="A3:B3"/>
    <mergeCell ref="A4:F4"/>
    <mergeCell ref="A14:F14"/>
    <mergeCell ref="A28:F28"/>
    <mergeCell ref="A32:F32"/>
    <mergeCell ref="A39:F39"/>
  </mergeCells>
  <pageMargins left="0.25" right="0.25" top="0.75" bottom="0.75" header="0.3" footer="0.3"/>
  <pageSetup paperSize="9" scale="78" fitToWidth="0" fitToHeight="0" orientation="portrait" r:id="rId1"/>
  <headerFooter alignWithMargins="0">
    <oddHeader>&amp;CDRAFT</oddHeader>
    <oddFooter>&amp;L&amp;F  &amp;A&amp;R&amp;P of &amp;N    &amp;D  &amp;T</oddFooter>
  </headerFooter>
  <rowBreaks count="1" manualBreakCount="1">
    <brk id="36"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79998168889431442"/>
  </sheetPr>
  <dimension ref="A1:E110"/>
  <sheetViews>
    <sheetView showGridLines="0" zoomScaleNormal="100" zoomScalePageLayoutView="60" workbookViewId="0">
      <selection sqref="A1:E1"/>
    </sheetView>
  </sheetViews>
  <sheetFormatPr defaultColWidth="9.140625" defaultRowHeight="11.25"/>
  <cols>
    <col min="1" max="1" width="38.5703125" style="51" customWidth="1"/>
    <col min="2" max="2" width="8.5703125" style="51" customWidth="1"/>
    <col min="3" max="5" width="8.5703125" style="52" customWidth="1"/>
    <col min="6" max="16384" width="9.140625" style="49"/>
  </cols>
  <sheetData>
    <row r="1" spans="1:5" ht="22.5" customHeight="1">
      <c r="A1" s="125" t="s">
        <v>108</v>
      </c>
      <c r="B1" s="125"/>
      <c r="C1" s="125"/>
      <c r="D1" s="125"/>
      <c r="E1" s="125"/>
    </row>
    <row r="2" spans="1:5">
      <c r="A2" s="50"/>
    </row>
    <row r="3" spans="1:5" ht="22.5" customHeight="1">
      <c r="A3" s="53"/>
      <c r="B3" s="54" t="s">
        <v>20</v>
      </c>
      <c r="C3" s="54" t="s">
        <v>51</v>
      </c>
      <c r="D3" s="54" t="s">
        <v>82</v>
      </c>
      <c r="E3" s="54" t="s">
        <v>83</v>
      </c>
    </row>
    <row r="4" spans="1:5" ht="18.75" customHeight="1">
      <c r="A4" s="55" t="s">
        <v>109</v>
      </c>
      <c r="B4" s="56"/>
      <c r="C4" s="56"/>
      <c r="D4" s="56"/>
      <c r="E4" s="56"/>
    </row>
    <row r="5" spans="1:5" ht="18.75" customHeight="1">
      <c r="A5" s="55" t="s">
        <v>110</v>
      </c>
      <c r="B5" s="52"/>
    </row>
    <row r="6" spans="1:5" ht="15" customHeight="1">
      <c r="A6" s="57" t="s">
        <v>111</v>
      </c>
      <c r="B6" s="52"/>
    </row>
    <row r="7" spans="1:5" ht="15" customHeight="1">
      <c r="A7" s="58" t="s">
        <v>112</v>
      </c>
      <c r="B7" s="59" t="s">
        <v>0</v>
      </c>
      <c r="C7" s="59" t="s">
        <v>0</v>
      </c>
      <c r="D7" s="52">
        <v>0</v>
      </c>
      <c r="E7" s="52">
        <v>0</v>
      </c>
    </row>
    <row r="8" spans="1:5" ht="18.75" customHeight="1">
      <c r="A8" s="55" t="s">
        <v>113</v>
      </c>
      <c r="B8" s="52"/>
    </row>
    <row r="9" spans="1:5" ht="15" customHeight="1">
      <c r="A9" s="57" t="s">
        <v>111</v>
      </c>
      <c r="B9" s="52"/>
    </row>
    <row r="10" spans="1:5" ht="15" customHeight="1">
      <c r="A10" s="58" t="s">
        <v>112</v>
      </c>
      <c r="B10" s="59" t="s">
        <v>0</v>
      </c>
      <c r="C10" s="59" t="s">
        <v>0</v>
      </c>
      <c r="D10" s="52">
        <v>0</v>
      </c>
      <c r="E10" s="52">
        <v>0</v>
      </c>
    </row>
    <row r="11" spans="1:5" ht="15" customHeight="1">
      <c r="A11" s="57" t="s">
        <v>114</v>
      </c>
      <c r="B11" s="52"/>
    </row>
    <row r="12" spans="1:5" ht="15" customHeight="1">
      <c r="A12" s="58" t="s">
        <v>112</v>
      </c>
      <c r="B12" s="59" t="s">
        <v>0</v>
      </c>
      <c r="C12" s="52">
        <v>0</v>
      </c>
      <c r="D12" s="52">
        <v>0</v>
      </c>
      <c r="E12" s="52">
        <v>0</v>
      </c>
    </row>
    <row r="13" spans="1:5" ht="15" customHeight="1">
      <c r="B13" s="61" t="s">
        <v>0</v>
      </c>
      <c r="C13" s="61" t="s">
        <v>0</v>
      </c>
      <c r="D13" s="62">
        <v>0</v>
      </c>
      <c r="E13" s="62">
        <v>0</v>
      </c>
    </row>
    <row r="14" spans="1:5" ht="18.75" customHeight="1">
      <c r="A14" s="55" t="s">
        <v>115</v>
      </c>
      <c r="B14" s="56"/>
      <c r="C14" s="56"/>
      <c r="D14" s="56"/>
      <c r="E14" s="56"/>
    </row>
    <row r="15" spans="1:5" ht="18.75" customHeight="1">
      <c r="A15" s="55" t="s">
        <v>110</v>
      </c>
    </row>
    <row r="16" spans="1:5" ht="15" customHeight="1">
      <c r="A16" s="57" t="s">
        <v>111</v>
      </c>
      <c r="B16" s="52"/>
    </row>
    <row r="17" spans="1:5" ht="26.25" customHeight="1">
      <c r="A17" s="58" t="s">
        <v>116</v>
      </c>
      <c r="B17" s="52">
        <v>8600</v>
      </c>
      <c r="C17" s="52">
        <v>8352</v>
      </c>
      <c r="D17" s="52">
        <v>8345</v>
      </c>
      <c r="E17" s="52">
        <v>8341</v>
      </c>
    </row>
    <row r="18" spans="1:5" ht="15" customHeight="1">
      <c r="B18" s="62">
        <v>8600</v>
      </c>
      <c r="C18" s="62">
        <v>8352</v>
      </c>
      <c r="D18" s="62">
        <v>8345</v>
      </c>
      <c r="E18" s="62">
        <v>8341</v>
      </c>
    </row>
    <row r="19" spans="1:5" ht="18.75" customHeight="1">
      <c r="A19" s="55" t="s">
        <v>117</v>
      </c>
      <c r="B19" s="56"/>
      <c r="C19" s="56"/>
      <c r="D19" s="56"/>
      <c r="E19" s="56"/>
    </row>
    <row r="20" spans="1:5" ht="18.75" customHeight="1">
      <c r="A20" s="55" t="s">
        <v>110</v>
      </c>
    </row>
    <row r="21" spans="1:5" ht="15" customHeight="1">
      <c r="A21" s="57" t="s">
        <v>111</v>
      </c>
      <c r="B21" s="52"/>
    </row>
    <row r="22" spans="1:5" ht="15" customHeight="1">
      <c r="A22" s="58" t="s">
        <v>112</v>
      </c>
      <c r="B22" s="59" t="s">
        <v>0</v>
      </c>
      <c r="C22" s="59" t="s">
        <v>0</v>
      </c>
      <c r="D22" s="52">
        <v>0</v>
      </c>
      <c r="E22" s="52">
        <v>0</v>
      </c>
    </row>
    <row r="23" spans="1:5" ht="18.75" customHeight="1">
      <c r="A23" s="55" t="s">
        <v>113</v>
      </c>
      <c r="B23" s="52"/>
    </row>
    <row r="24" spans="1:5" ht="15" customHeight="1">
      <c r="A24" s="57" t="s">
        <v>111</v>
      </c>
      <c r="B24" s="52"/>
    </row>
    <row r="25" spans="1:5" ht="15" customHeight="1">
      <c r="A25" s="58" t="s">
        <v>112</v>
      </c>
      <c r="B25" s="59" t="s">
        <v>0</v>
      </c>
      <c r="C25" s="59" t="s">
        <v>0</v>
      </c>
      <c r="D25" s="52">
        <v>0</v>
      </c>
      <c r="E25" s="52">
        <v>0</v>
      </c>
    </row>
    <row r="26" spans="1:5" ht="26.25" customHeight="1">
      <c r="A26" s="58" t="s">
        <v>118</v>
      </c>
      <c r="B26" s="52">
        <v>42</v>
      </c>
      <c r="C26" s="52">
        <v>14</v>
      </c>
      <c r="D26" s="52">
        <v>7</v>
      </c>
      <c r="E26" s="52">
        <v>0</v>
      </c>
    </row>
    <row r="27" spans="1:5" ht="15" customHeight="1">
      <c r="B27" s="62">
        <v>42</v>
      </c>
      <c r="C27" s="62">
        <v>14</v>
      </c>
      <c r="D27" s="62">
        <v>7</v>
      </c>
      <c r="E27" s="62">
        <v>0</v>
      </c>
    </row>
    <row r="28" spans="1:5" ht="18.75" customHeight="1">
      <c r="A28" s="55" t="s">
        <v>119</v>
      </c>
      <c r="B28" s="56"/>
      <c r="C28" s="56"/>
      <c r="D28" s="56"/>
      <c r="E28" s="56"/>
    </row>
    <row r="29" spans="1:5" ht="18.75" customHeight="1">
      <c r="A29" s="55" t="s">
        <v>113</v>
      </c>
      <c r="B29" s="52"/>
    </row>
    <row r="30" spans="1:5" ht="15" customHeight="1">
      <c r="A30" s="57" t="s">
        <v>111</v>
      </c>
      <c r="B30" s="52"/>
    </row>
    <row r="31" spans="1:5" ht="15" customHeight="1">
      <c r="A31" s="58" t="s">
        <v>120</v>
      </c>
      <c r="B31" s="52">
        <v>163</v>
      </c>
      <c r="C31" s="52">
        <v>758</v>
      </c>
      <c r="D31" s="52">
        <v>0</v>
      </c>
      <c r="E31" s="52">
        <v>0</v>
      </c>
    </row>
    <row r="32" spans="1:5" ht="15" customHeight="1">
      <c r="A32" s="56"/>
      <c r="B32" s="62">
        <v>163</v>
      </c>
      <c r="C32" s="62">
        <v>758</v>
      </c>
      <c r="D32" s="62">
        <v>0</v>
      </c>
      <c r="E32" s="62">
        <v>0</v>
      </c>
    </row>
    <row r="33" spans="1:5" ht="15" customHeight="1">
      <c r="A33" s="56"/>
      <c r="B33" s="56"/>
      <c r="C33" s="56"/>
      <c r="D33" s="56"/>
      <c r="E33" s="56"/>
    </row>
    <row r="34" spans="1:5" ht="22.5" customHeight="1">
      <c r="A34" s="125" t="s">
        <v>121</v>
      </c>
      <c r="B34" s="125"/>
      <c r="C34" s="125"/>
      <c r="D34" s="125"/>
      <c r="E34" s="125"/>
    </row>
    <row r="35" spans="1:5">
      <c r="A35" s="50"/>
    </row>
    <row r="36" spans="1:5" ht="22.5" customHeight="1">
      <c r="A36" s="53"/>
      <c r="B36" s="54" t="s">
        <v>20</v>
      </c>
      <c r="C36" s="54" t="s">
        <v>51</v>
      </c>
      <c r="D36" s="54" t="s">
        <v>82</v>
      </c>
      <c r="E36" s="54" t="s">
        <v>83</v>
      </c>
    </row>
    <row r="37" spans="1:5" ht="18.75" customHeight="1">
      <c r="A37" s="55" t="s">
        <v>122</v>
      </c>
      <c r="B37" s="56"/>
      <c r="C37" s="56"/>
      <c r="D37" s="56"/>
      <c r="E37" s="56"/>
    </row>
    <row r="38" spans="1:5" ht="18.75" customHeight="1">
      <c r="A38" s="55" t="s">
        <v>110</v>
      </c>
    </row>
    <row r="39" spans="1:5" ht="15" customHeight="1">
      <c r="A39" s="57" t="s">
        <v>111</v>
      </c>
      <c r="B39" s="52"/>
    </row>
    <row r="40" spans="1:5" ht="26.25" customHeight="1">
      <c r="A40" s="58" t="s">
        <v>116</v>
      </c>
      <c r="B40" s="52">
        <v>3424</v>
      </c>
      <c r="C40" s="52">
        <v>3330</v>
      </c>
      <c r="D40" s="52">
        <v>3328</v>
      </c>
      <c r="E40" s="52">
        <v>3326</v>
      </c>
    </row>
    <row r="41" spans="1:5" ht="15" customHeight="1">
      <c r="B41" s="62">
        <v>3424</v>
      </c>
      <c r="C41" s="62">
        <v>3330</v>
      </c>
      <c r="D41" s="62">
        <v>3328</v>
      </c>
      <c r="E41" s="62">
        <v>3326</v>
      </c>
    </row>
    <row r="42" spans="1:5" ht="18.75" customHeight="1">
      <c r="A42" s="55" t="s">
        <v>123</v>
      </c>
      <c r="B42" s="56"/>
      <c r="C42" s="56"/>
      <c r="D42" s="56"/>
      <c r="E42" s="56"/>
    </row>
    <row r="43" spans="1:5" ht="18.75" customHeight="1">
      <c r="A43" s="55" t="s">
        <v>110</v>
      </c>
    </row>
    <row r="44" spans="1:5" ht="15" customHeight="1">
      <c r="A44" s="57" t="s">
        <v>111</v>
      </c>
      <c r="B44" s="52"/>
    </row>
    <row r="45" spans="1:5" ht="15" customHeight="1">
      <c r="A45" s="58" t="s">
        <v>112</v>
      </c>
      <c r="B45" s="59" t="s">
        <v>0</v>
      </c>
      <c r="C45" s="59" t="s">
        <v>0</v>
      </c>
      <c r="D45" s="59" t="s">
        <v>0</v>
      </c>
      <c r="E45" s="52">
        <v>0</v>
      </c>
    </row>
    <row r="46" spans="1:5" ht="26.25" customHeight="1">
      <c r="A46" s="58" t="s">
        <v>124</v>
      </c>
      <c r="B46" s="52">
        <v>12147</v>
      </c>
      <c r="C46" s="52">
        <v>32432</v>
      </c>
      <c r="D46" s="52">
        <v>31428</v>
      </c>
      <c r="E46" s="52">
        <v>33310</v>
      </c>
    </row>
    <row r="47" spans="1:5" ht="26.25" customHeight="1">
      <c r="A47" s="58" t="s">
        <v>116</v>
      </c>
      <c r="B47" s="52">
        <v>634</v>
      </c>
      <c r="C47" s="52">
        <v>1004</v>
      </c>
      <c r="D47" s="52">
        <v>1004</v>
      </c>
      <c r="E47" s="52">
        <v>1004</v>
      </c>
    </row>
    <row r="48" spans="1:5" ht="18.75" customHeight="1">
      <c r="A48" s="55" t="s">
        <v>113</v>
      </c>
      <c r="B48" s="52"/>
    </row>
    <row r="49" spans="1:5" ht="15" customHeight="1">
      <c r="A49" s="57" t="s">
        <v>111</v>
      </c>
      <c r="B49" s="52"/>
    </row>
    <row r="50" spans="1:5" ht="15" customHeight="1">
      <c r="A50" s="58" t="s">
        <v>112</v>
      </c>
      <c r="B50" s="59" t="s">
        <v>0</v>
      </c>
      <c r="C50" s="59" t="s">
        <v>0</v>
      </c>
      <c r="D50" s="52">
        <v>0</v>
      </c>
      <c r="E50" s="52">
        <v>0</v>
      </c>
    </row>
    <row r="51" spans="1:5" ht="26.25" customHeight="1">
      <c r="A51" s="58" t="s">
        <v>125</v>
      </c>
      <c r="B51" s="52">
        <v>100</v>
      </c>
      <c r="C51" s="52">
        <v>100</v>
      </c>
      <c r="D51" s="52">
        <v>30</v>
      </c>
      <c r="E51" s="52">
        <v>0</v>
      </c>
    </row>
    <row r="52" spans="1:5" ht="15" customHeight="1">
      <c r="B52" s="62">
        <v>12881</v>
      </c>
      <c r="C52" s="62">
        <v>33536</v>
      </c>
      <c r="D52" s="62">
        <v>32462</v>
      </c>
      <c r="E52" s="62">
        <v>34314</v>
      </c>
    </row>
    <row r="53" spans="1:5" ht="18.75" customHeight="1">
      <c r="A53" s="55" t="s">
        <v>126</v>
      </c>
      <c r="B53" s="56"/>
      <c r="C53" s="56"/>
      <c r="D53" s="56"/>
      <c r="E53" s="56"/>
    </row>
    <row r="54" spans="1:5" ht="18.75" customHeight="1">
      <c r="A54" s="55" t="s">
        <v>110</v>
      </c>
    </row>
    <row r="55" spans="1:5" ht="15" customHeight="1">
      <c r="A55" s="57" t="s">
        <v>111</v>
      </c>
      <c r="B55" s="52"/>
    </row>
    <row r="56" spans="1:5" ht="15" customHeight="1">
      <c r="A56" s="58" t="s">
        <v>112</v>
      </c>
      <c r="B56" s="59" t="s">
        <v>0</v>
      </c>
      <c r="C56" s="59" t="s">
        <v>0</v>
      </c>
      <c r="D56" s="59" t="s">
        <v>0</v>
      </c>
      <c r="E56" s="59" t="s">
        <v>0</v>
      </c>
    </row>
    <row r="57" spans="1:5" ht="15" customHeight="1">
      <c r="A57" s="63" t="s">
        <v>127</v>
      </c>
      <c r="B57" s="59" t="s">
        <v>0</v>
      </c>
      <c r="C57" s="59" t="s">
        <v>0</v>
      </c>
      <c r="D57" s="52">
        <v>0</v>
      </c>
      <c r="E57" s="52">
        <v>0</v>
      </c>
    </row>
    <row r="58" spans="1:5" ht="26.25" customHeight="1">
      <c r="A58" s="63" t="s">
        <v>128</v>
      </c>
      <c r="B58" s="52">
        <v>142686</v>
      </c>
      <c r="C58" s="52">
        <v>0</v>
      </c>
      <c r="D58" s="52">
        <v>0</v>
      </c>
      <c r="E58" s="52">
        <v>0</v>
      </c>
    </row>
    <row r="59" spans="1:5" ht="18.75" customHeight="1">
      <c r="A59" s="55" t="s">
        <v>113</v>
      </c>
      <c r="B59" s="52"/>
    </row>
    <row r="60" spans="1:5" ht="15" customHeight="1">
      <c r="A60" s="57" t="s">
        <v>111</v>
      </c>
      <c r="B60" s="52"/>
    </row>
    <row r="61" spans="1:5" ht="15" customHeight="1">
      <c r="A61" s="58" t="s">
        <v>112</v>
      </c>
      <c r="B61" s="59" t="s">
        <v>0</v>
      </c>
      <c r="C61" s="59" t="s">
        <v>0</v>
      </c>
      <c r="D61" s="59" t="s">
        <v>0</v>
      </c>
      <c r="E61" s="59" t="s">
        <v>0</v>
      </c>
    </row>
    <row r="62" spans="1:5" ht="15" customHeight="1">
      <c r="A62" s="58" t="s">
        <v>129</v>
      </c>
      <c r="B62" s="52">
        <v>700</v>
      </c>
      <c r="C62" s="52">
        <v>722</v>
      </c>
      <c r="D62" s="52">
        <v>0</v>
      </c>
      <c r="E62" s="52">
        <v>0</v>
      </c>
    </row>
    <row r="63" spans="1:5" ht="15" customHeight="1">
      <c r="A63" s="57" t="s">
        <v>114</v>
      </c>
      <c r="B63" s="52"/>
    </row>
    <row r="64" spans="1:5" ht="15" customHeight="1">
      <c r="A64" s="58" t="s">
        <v>112</v>
      </c>
      <c r="B64" s="59" t="s">
        <v>0</v>
      </c>
      <c r="C64" s="59" t="s">
        <v>0</v>
      </c>
      <c r="D64" s="52">
        <v>0</v>
      </c>
      <c r="E64" s="52">
        <v>0</v>
      </c>
    </row>
    <row r="65" spans="1:5" ht="26.25" customHeight="1">
      <c r="A65" s="58" t="s">
        <v>130</v>
      </c>
      <c r="B65" s="52">
        <v>2400</v>
      </c>
      <c r="C65" s="52">
        <v>0</v>
      </c>
      <c r="D65" s="52">
        <v>0</v>
      </c>
      <c r="E65" s="52">
        <v>0</v>
      </c>
    </row>
    <row r="66" spans="1:5" ht="15" customHeight="1">
      <c r="B66" s="62">
        <v>145786</v>
      </c>
      <c r="C66" s="62">
        <v>722</v>
      </c>
      <c r="D66" s="62">
        <v>0</v>
      </c>
      <c r="E66" s="62">
        <v>0</v>
      </c>
    </row>
    <row r="67" spans="1:5" ht="11.25" customHeight="1">
      <c r="B67" s="56"/>
      <c r="C67" s="56"/>
      <c r="D67" s="56"/>
      <c r="E67" s="56"/>
    </row>
    <row r="68" spans="1:5" ht="22.5" customHeight="1">
      <c r="A68" s="125" t="s">
        <v>121</v>
      </c>
      <c r="B68" s="125"/>
      <c r="C68" s="125"/>
      <c r="D68" s="125"/>
      <c r="E68" s="125"/>
    </row>
    <row r="69" spans="1:5">
      <c r="A69" s="50"/>
    </row>
    <row r="70" spans="1:5" ht="22.5" customHeight="1">
      <c r="A70" s="53"/>
      <c r="B70" s="54" t="s">
        <v>20</v>
      </c>
      <c r="C70" s="54" t="s">
        <v>51</v>
      </c>
      <c r="D70" s="54" t="s">
        <v>82</v>
      </c>
      <c r="E70" s="54" t="s">
        <v>83</v>
      </c>
    </row>
    <row r="71" spans="1:5" ht="18.75" customHeight="1">
      <c r="A71" s="55" t="s">
        <v>131</v>
      </c>
      <c r="B71" s="56"/>
      <c r="C71" s="56"/>
      <c r="D71" s="56"/>
      <c r="E71" s="56"/>
    </row>
    <row r="72" spans="1:5" ht="15" customHeight="1">
      <c r="A72" s="55" t="s">
        <v>110</v>
      </c>
      <c r="B72" s="52"/>
    </row>
    <row r="73" spans="1:5" ht="15" customHeight="1">
      <c r="A73" s="57" t="s">
        <v>111</v>
      </c>
      <c r="B73" s="52"/>
    </row>
    <row r="74" spans="1:5" ht="15" customHeight="1">
      <c r="A74" s="58" t="s">
        <v>132</v>
      </c>
      <c r="B74" s="52">
        <v>19200</v>
      </c>
      <c r="C74" s="52">
        <v>10000</v>
      </c>
      <c r="D74" s="52">
        <v>0</v>
      </c>
      <c r="E74" s="52">
        <v>0</v>
      </c>
    </row>
    <row r="75" spans="1:5" ht="18.75" customHeight="1">
      <c r="A75" s="55" t="s">
        <v>113</v>
      </c>
      <c r="B75" s="52"/>
    </row>
    <row r="76" spans="1:5" ht="15" customHeight="1">
      <c r="A76" s="57" t="s">
        <v>111</v>
      </c>
      <c r="B76" s="52"/>
    </row>
    <row r="77" spans="1:5" ht="15" customHeight="1">
      <c r="A77" s="58" t="s">
        <v>132</v>
      </c>
      <c r="B77" s="52">
        <v>167</v>
      </c>
      <c r="C77" s="52">
        <v>163</v>
      </c>
      <c r="D77" s="52">
        <v>0</v>
      </c>
      <c r="E77" s="52">
        <v>0</v>
      </c>
    </row>
    <row r="78" spans="1:5" ht="15" customHeight="1">
      <c r="B78" s="62">
        <v>19367</v>
      </c>
      <c r="C78" s="62">
        <v>10163</v>
      </c>
      <c r="D78" s="62">
        <v>0</v>
      </c>
      <c r="E78" s="62">
        <v>0</v>
      </c>
    </row>
    <row r="79" spans="1:5" ht="18.75" customHeight="1">
      <c r="A79" s="55" t="s">
        <v>133</v>
      </c>
      <c r="B79" s="56"/>
      <c r="C79" s="56"/>
      <c r="D79" s="56"/>
      <c r="E79" s="56"/>
    </row>
    <row r="80" spans="1:5" ht="15" customHeight="1">
      <c r="A80" s="55" t="s">
        <v>110</v>
      </c>
    </row>
    <row r="81" spans="1:5" ht="15" customHeight="1">
      <c r="A81" s="57" t="s">
        <v>111</v>
      </c>
      <c r="B81" s="52"/>
    </row>
    <row r="82" spans="1:5" ht="15" customHeight="1">
      <c r="A82" s="58" t="s">
        <v>134</v>
      </c>
      <c r="B82" s="52">
        <v>1</v>
      </c>
      <c r="C82" s="52">
        <v>27</v>
      </c>
      <c r="D82" s="52">
        <v>102</v>
      </c>
      <c r="E82" s="52">
        <v>225</v>
      </c>
    </row>
    <row r="83" spans="1:5" ht="15" customHeight="1">
      <c r="A83" s="58" t="s">
        <v>135</v>
      </c>
      <c r="B83" s="52">
        <v>804</v>
      </c>
      <c r="C83" s="52">
        <v>1448</v>
      </c>
      <c r="D83" s="52">
        <v>2010</v>
      </c>
      <c r="E83" s="52">
        <v>2416</v>
      </c>
    </row>
    <row r="84" spans="1:5" ht="15" customHeight="1">
      <c r="B84" s="62">
        <v>805</v>
      </c>
      <c r="C84" s="62">
        <v>1475</v>
      </c>
      <c r="D84" s="62">
        <v>2112</v>
      </c>
      <c r="E84" s="62">
        <v>2641</v>
      </c>
    </row>
    <row r="85" spans="1:5" ht="18.75" customHeight="1">
      <c r="A85" s="55" t="s">
        <v>136</v>
      </c>
      <c r="B85" s="56"/>
      <c r="C85" s="56"/>
      <c r="D85" s="56"/>
      <c r="E85" s="56"/>
    </row>
    <row r="86" spans="1:5" ht="15" customHeight="1">
      <c r="A86" s="55" t="s">
        <v>110</v>
      </c>
    </row>
    <row r="87" spans="1:5" ht="15" customHeight="1">
      <c r="A87" s="57" t="s">
        <v>111</v>
      </c>
      <c r="B87" s="52"/>
    </row>
    <row r="88" spans="1:5" ht="15" customHeight="1">
      <c r="A88" s="58" t="s">
        <v>137</v>
      </c>
      <c r="B88" s="59" t="s">
        <v>0</v>
      </c>
      <c r="C88" s="59" t="s">
        <v>0</v>
      </c>
      <c r="D88" s="52">
        <v>0</v>
      </c>
      <c r="E88" s="52">
        <v>0</v>
      </c>
    </row>
    <row r="89" spans="1:5" ht="26.25" customHeight="1">
      <c r="A89" s="58" t="s">
        <v>138</v>
      </c>
      <c r="B89" s="52">
        <v>430</v>
      </c>
      <c r="C89" s="52">
        <v>1317</v>
      </c>
      <c r="D89" s="52">
        <v>1207</v>
      </c>
      <c r="E89" s="52">
        <v>1330</v>
      </c>
    </row>
    <row r="90" spans="1:5" ht="18.75" customHeight="1">
      <c r="A90" s="55" t="s">
        <v>113</v>
      </c>
    </row>
    <row r="91" spans="1:5" ht="15" customHeight="1">
      <c r="A91" s="57" t="s">
        <v>111</v>
      </c>
      <c r="B91" s="52"/>
    </row>
    <row r="92" spans="1:5" ht="15" customHeight="1">
      <c r="A92" s="58" t="s">
        <v>137</v>
      </c>
      <c r="B92" s="59" t="s">
        <v>0</v>
      </c>
      <c r="C92" s="59" t="s">
        <v>0</v>
      </c>
      <c r="D92" s="52">
        <v>0</v>
      </c>
      <c r="E92" s="52">
        <v>0</v>
      </c>
    </row>
    <row r="93" spans="1:5" ht="26.25" customHeight="1">
      <c r="A93" s="58" t="s">
        <v>139</v>
      </c>
      <c r="B93" s="52">
        <v>67</v>
      </c>
      <c r="C93" s="52">
        <v>984</v>
      </c>
      <c r="D93" s="52">
        <v>0</v>
      </c>
      <c r="E93" s="52">
        <v>0</v>
      </c>
    </row>
    <row r="94" spans="1:5" ht="15" customHeight="1">
      <c r="B94" s="62">
        <v>497</v>
      </c>
      <c r="C94" s="62">
        <v>2301</v>
      </c>
      <c r="D94" s="62">
        <v>1207</v>
      </c>
      <c r="E94" s="62">
        <v>1330</v>
      </c>
    </row>
    <row r="95" spans="1:5" ht="11.25" customHeight="1">
      <c r="B95" s="56"/>
      <c r="C95" s="56"/>
      <c r="D95" s="56"/>
      <c r="E95" s="56"/>
    </row>
    <row r="96" spans="1:5" ht="22.5" customHeight="1">
      <c r="A96" s="125" t="s">
        <v>121</v>
      </c>
      <c r="B96" s="125"/>
      <c r="C96" s="125"/>
      <c r="D96" s="125"/>
      <c r="E96" s="125"/>
    </row>
    <row r="97" spans="1:5">
      <c r="A97" s="50"/>
    </row>
    <row r="98" spans="1:5" ht="22.5">
      <c r="A98" s="53"/>
      <c r="B98" s="54" t="s">
        <v>20</v>
      </c>
      <c r="C98" s="54" t="s">
        <v>51</v>
      </c>
      <c r="D98" s="54" t="s">
        <v>82</v>
      </c>
      <c r="E98" s="54" t="s">
        <v>83</v>
      </c>
    </row>
    <row r="99" spans="1:5" ht="18.75" customHeight="1">
      <c r="A99" s="55" t="s">
        <v>140</v>
      </c>
      <c r="B99" s="60"/>
      <c r="C99" s="60"/>
      <c r="D99" s="60"/>
      <c r="E99" s="60"/>
    </row>
    <row r="100" spans="1:5" ht="15" customHeight="1">
      <c r="A100" s="55" t="s">
        <v>110</v>
      </c>
      <c r="B100" s="60"/>
      <c r="C100" s="60"/>
      <c r="D100" s="60"/>
      <c r="E100" s="60"/>
    </row>
    <row r="101" spans="1:5" ht="15" customHeight="1">
      <c r="A101" s="57" t="s">
        <v>111</v>
      </c>
      <c r="B101" s="60"/>
      <c r="C101" s="60"/>
      <c r="D101" s="60"/>
      <c r="E101" s="60"/>
    </row>
    <row r="102" spans="1:5" ht="15" customHeight="1">
      <c r="A102" s="58" t="s">
        <v>141</v>
      </c>
      <c r="B102" s="52">
        <v>181821</v>
      </c>
      <c r="C102" s="52">
        <v>324946</v>
      </c>
      <c r="D102" s="52">
        <v>0</v>
      </c>
      <c r="E102" s="52">
        <v>0</v>
      </c>
    </row>
    <row r="103" spans="1:5" ht="15" customHeight="1">
      <c r="A103" s="58" t="s">
        <v>137</v>
      </c>
      <c r="B103" s="59" t="s">
        <v>0</v>
      </c>
      <c r="C103" s="59" t="s">
        <v>0</v>
      </c>
      <c r="D103" s="52">
        <v>0</v>
      </c>
      <c r="E103" s="52">
        <v>0</v>
      </c>
    </row>
    <row r="104" spans="1:5" ht="18.75" customHeight="1">
      <c r="A104" s="55" t="s">
        <v>113</v>
      </c>
      <c r="B104" s="52"/>
    </row>
    <row r="105" spans="1:5" ht="15" customHeight="1">
      <c r="A105" s="57" t="s">
        <v>111</v>
      </c>
      <c r="B105" s="52"/>
    </row>
    <row r="106" spans="1:5" ht="15" customHeight="1">
      <c r="A106" s="58" t="s">
        <v>141</v>
      </c>
      <c r="B106" s="52">
        <v>10158</v>
      </c>
      <c r="C106" s="52">
        <v>12785</v>
      </c>
      <c r="D106" s="52">
        <v>0</v>
      </c>
      <c r="E106" s="52">
        <v>0</v>
      </c>
    </row>
    <row r="107" spans="1:5" ht="15" customHeight="1">
      <c r="A107" s="58" t="s">
        <v>142</v>
      </c>
      <c r="B107" s="52">
        <v>886</v>
      </c>
      <c r="C107" s="52">
        <v>2062</v>
      </c>
      <c r="D107" s="52">
        <v>1610</v>
      </c>
      <c r="E107" s="52">
        <v>1033</v>
      </c>
    </row>
    <row r="108" spans="1:5" ht="15" customHeight="1">
      <c r="A108" s="57" t="s">
        <v>114</v>
      </c>
      <c r="B108" s="52"/>
    </row>
    <row r="109" spans="1:5" ht="15" customHeight="1">
      <c r="A109" s="58" t="s">
        <v>141</v>
      </c>
      <c r="B109" s="52">
        <v>434</v>
      </c>
      <c r="C109" s="52">
        <v>217</v>
      </c>
      <c r="D109" s="52">
        <v>0</v>
      </c>
      <c r="E109" s="52">
        <v>0</v>
      </c>
    </row>
    <row r="110" spans="1:5" ht="15" customHeight="1">
      <c r="A110" s="64"/>
      <c r="B110" s="62">
        <v>193299</v>
      </c>
      <c r="C110" s="62">
        <v>340010</v>
      </c>
      <c r="D110" s="62">
        <v>1610</v>
      </c>
      <c r="E110" s="62">
        <v>1033</v>
      </c>
    </row>
  </sheetData>
  <mergeCells count="4">
    <mergeCell ref="A1:E1"/>
    <mergeCell ref="A34:E34"/>
    <mergeCell ref="A68:E68"/>
    <mergeCell ref="A96:E96"/>
  </mergeCells>
  <pageMargins left="1.2598425196850394" right="1.2598425196850394" top="1.7716535433070868" bottom="1.7716535433070868" header="0.51181102362204722" footer="0.51181102362204722"/>
  <pageSetup paperSize="9" fitToWidth="0" fitToHeight="0" orientation="portrait" r:id="rId1"/>
  <headerFooter alignWithMargins="0">
    <oddHeader>&amp;CDRAFT</oddHeader>
    <oddFooter>&amp;COutcome 10 - Variations &amp;D&amp;T</oddFooter>
  </headerFooter>
  <rowBreaks count="3" manualBreakCount="3">
    <brk id="33" max="4" man="1"/>
    <brk id="66" max="4" man="1"/>
    <brk id="95"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79998168889431442"/>
  </sheetPr>
  <dimension ref="A1:F26"/>
  <sheetViews>
    <sheetView showGridLines="0" zoomScaleNormal="100" zoomScaleSheetLayoutView="100" workbookViewId="0">
      <selection sqref="A1:F1"/>
    </sheetView>
  </sheetViews>
  <sheetFormatPr defaultColWidth="8" defaultRowHeight="11.25" customHeight="1"/>
  <cols>
    <col min="1" max="1" width="26.42578125" style="65" customWidth="1"/>
    <col min="2" max="6" width="9.28515625" style="66" customWidth="1"/>
    <col min="7" max="16384" width="8" style="65"/>
  </cols>
  <sheetData>
    <row r="1" spans="1:6" ht="11.25" customHeight="1">
      <c r="A1" s="126" t="s">
        <v>143</v>
      </c>
      <c r="B1" s="126"/>
      <c r="C1" s="126"/>
      <c r="D1" s="126"/>
      <c r="E1" s="126"/>
      <c r="F1" s="126"/>
    </row>
    <row r="3" spans="1:6" ht="33.75" customHeight="1">
      <c r="A3" s="67"/>
      <c r="B3" s="68" t="s">
        <v>144</v>
      </c>
      <c r="C3" s="68" t="s">
        <v>145</v>
      </c>
      <c r="D3" s="68" t="s">
        <v>146</v>
      </c>
      <c r="E3" s="69" t="s">
        <v>147</v>
      </c>
      <c r="F3" s="68" t="s">
        <v>148</v>
      </c>
    </row>
    <row r="4" spans="1:6" ht="18.75" customHeight="1">
      <c r="A4" s="70" t="s">
        <v>149</v>
      </c>
      <c r="B4" s="71"/>
      <c r="C4" s="71"/>
      <c r="D4" s="71"/>
      <c r="E4" s="72"/>
      <c r="F4" s="71"/>
    </row>
    <row r="5" spans="1:6" ht="15" customHeight="1">
      <c r="A5" s="73" t="s">
        <v>150</v>
      </c>
      <c r="B5" s="74"/>
      <c r="C5" s="75"/>
      <c r="D5" s="76"/>
      <c r="E5" s="72"/>
      <c r="F5" s="71"/>
    </row>
    <row r="6" spans="1:6" ht="11.25" customHeight="1">
      <c r="A6" s="77" t="s">
        <v>151</v>
      </c>
      <c r="B6" s="78">
        <v>11827245</v>
      </c>
      <c r="C6" s="79">
        <v>10595802</v>
      </c>
      <c r="D6" s="78">
        <v>11039573</v>
      </c>
      <c r="E6" s="72">
        <v>443771</v>
      </c>
      <c r="F6" s="80">
        <v>0</v>
      </c>
    </row>
    <row r="7" spans="1:6" ht="15" customHeight="1">
      <c r="A7" s="73" t="s">
        <v>152</v>
      </c>
      <c r="B7" s="78"/>
      <c r="C7" s="79"/>
      <c r="D7" s="81"/>
      <c r="E7" s="72"/>
      <c r="F7" s="80"/>
    </row>
    <row r="8" spans="1:6" ht="11.25" customHeight="1">
      <c r="A8" s="82" t="s">
        <v>153</v>
      </c>
      <c r="B8" s="78">
        <v>1752058</v>
      </c>
      <c r="C8" s="79">
        <v>1633143</v>
      </c>
      <c r="D8" s="78">
        <v>1821084</v>
      </c>
      <c r="E8" s="72">
        <v>187941</v>
      </c>
      <c r="F8" s="80">
        <v>0</v>
      </c>
    </row>
    <row r="9" spans="1:6" ht="15" customHeight="1">
      <c r="A9" s="73" t="s">
        <v>154</v>
      </c>
      <c r="B9" s="78"/>
      <c r="C9" s="79"/>
      <c r="D9" s="81"/>
      <c r="E9" s="72"/>
      <c r="F9" s="80"/>
    </row>
    <row r="10" spans="1:6" ht="11.25" customHeight="1">
      <c r="A10" s="82" t="s">
        <v>155</v>
      </c>
      <c r="B10" s="78">
        <v>5184161</v>
      </c>
      <c r="C10" s="79">
        <v>6260027</v>
      </c>
      <c r="D10" s="78">
        <v>6444091</v>
      </c>
      <c r="E10" s="72">
        <v>184064</v>
      </c>
      <c r="F10" s="80">
        <v>0</v>
      </c>
    </row>
    <row r="11" spans="1:6" ht="15" customHeight="1">
      <c r="A11" s="73" t="s">
        <v>156</v>
      </c>
      <c r="B11" s="78"/>
      <c r="C11" s="79"/>
      <c r="D11" s="81"/>
      <c r="E11" s="72"/>
      <c r="F11" s="80"/>
    </row>
    <row r="12" spans="1:6" ht="11.25" customHeight="1">
      <c r="A12" s="82" t="s">
        <v>157</v>
      </c>
      <c r="B12" s="78">
        <v>112863</v>
      </c>
      <c r="C12" s="79">
        <v>166669</v>
      </c>
      <c r="D12" s="78">
        <v>166669</v>
      </c>
      <c r="E12" s="72">
        <v>0</v>
      </c>
      <c r="F12" s="80">
        <v>0</v>
      </c>
    </row>
    <row r="13" spans="1:6" ht="15" customHeight="1">
      <c r="A13" s="83" t="s">
        <v>158</v>
      </c>
      <c r="B13" s="84">
        <v>18876327</v>
      </c>
      <c r="C13" s="84">
        <v>18655641</v>
      </c>
      <c r="D13" s="84">
        <v>19471417</v>
      </c>
      <c r="E13" s="85">
        <v>815776</v>
      </c>
      <c r="F13" s="84">
        <v>0</v>
      </c>
    </row>
    <row r="14" spans="1:6" ht="18.75" customHeight="1">
      <c r="A14" s="70" t="s">
        <v>159</v>
      </c>
      <c r="B14" s="71"/>
      <c r="C14" s="71"/>
      <c r="D14" s="71"/>
      <c r="E14" s="72"/>
      <c r="F14" s="71"/>
    </row>
    <row r="15" spans="1:6" ht="15" customHeight="1">
      <c r="A15" s="73" t="s">
        <v>150</v>
      </c>
      <c r="B15" s="71"/>
      <c r="C15" s="71"/>
      <c r="D15" s="71"/>
      <c r="E15" s="72"/>
      <c r="F15" s="71"/>
    </row>
    <row r="16" spans="1:6" ht="11.25" customHeight="1">
      <c r="A16" s="77" t="s">
        <v>151</v>
      </c>
      <c r="B16" s="80">
        <v>569040</v>
      </c>
      <c r="C16" s="80">
        <v>485421</v>
      </c>
      <c r="D16" s="75">
        <v>538515</v>
      </c>
      <c r="E16" s="72">
        <v>53094</v>
      </c>
      <c r="F16" s="80">
        <v>0</v>
      </c>
    </row>
    <row r="17" spans="1:6" ht="15" customHeight="1">
      <c r="A17" s="73" t="s">
        <v>152</v>
      </c>
      <c r="B17" s="74"/>
      <c r="C17" s="75"/>
      <c r="D17" s="75"/>
      <c r="E17" s="72"/>
      <c r="F17" s="80"/>
    </row>
    <row r="18" spans="1:6" ht="11.25" customHeight="1">
      <c r="A18" s="82" t="s">
        <v>153</v>
      </c>
      <c r="B18" s="80">
        <v>194723</v>
      </c>
      <c r="C18" s="75">
        <v>150289</v>
      </c>
      <c r="D18" s="75">
        <v>151242</v>
      </c>
      <c r="E18" s="72">
        <v>953</v>
      </c>
      <c r="F18" s="80">
        <v>0</v>
      </c>
    </row>
    <row r="19" spans="1:6" ht="15" customHeight="1">
      <c r="A19" s="73" t="s">
        <v>154</v>
      </c>
      <c r="B19" s="74"/>
      <c r="C19" s="75"/>
      <c r="D19" s="75"/>
      <c r="E19" s="72"/>
      <c r="F19" s="80"/>
    </row>
    <row r="20" spans="1:6" ht="11.25" customHeight="1">
      <c r="A20" s="82" t="s">
        <v>155</v>
      </c>
      <c r="B20" s="80">
        <v>268659</v>
      </c>
      <c r="C20" s="75">
        <v>350691</v>
      </c>
      <c r="D20" s="75">
        <v>361735</v>
      </c>
      <c r="E20" s="72">
        <v>11044</v>
      </c>
      <c r="F20" s="80">
        <v>0</v>
      </c>
    </row>
    <row r="21" spans="1:6" ht="15" customHeight="1">
      <c r="A21" s="73" t="s">
        <v>156</v>
      </c>
      <c r="B21" s="74"/>
      <c r="C21" s="75"/>
      <c r="D21" s="75"/>
      <c r="E21" s="72"/>
      <c r="F21" s="80"/>
    </row>
    <row r="22" spans="1:6" ht="11.25" customHeight="1">
      <c r="A22" s="82" t="s">
        <v>157</v>
      </c>
      <c r="B22" s="80">
        <v>13430</v>
      </c>
      <c r="C22" s="75">
        <v>10780</v>
      </c>
      <c r="D22" s="75">
        <v>10780</v>
      </c>
      <c r="E22" s="72">
        <v>0</v>
      </c>
      <c r="F22" s="80">
        <v>0</v>
      </c>
    </row>
    <row r="23" spans="1:6" ht="15" customHeight="1">
      <c r="A23" s="87" t="s">
        <v>160</v>
      </c>
      <c r="B23" s="84">
        <v>1045852</v>
      </c>
      <c r="C23" s="88">
        <v>997181</v>
      </c>
      <c r="D23" s="88">
        <v>1062272</v>
      </c>
      <c r="E23" s="85">
        <v>65091</v>
      </c>
      <c r="F23" s="84">
        <v>0</v>
      </c>
    </row>
    <row r="24" spans="1:6" ht="37.5" customHeight="1">
      <c r="A24" s="89" t="s">
        <v>161</v>
      </c>
      <c r="B24" s="90">
        <v>19922179</v>
      </c>
      <c r="C24" s="91">
        <v>19652822</v>
      </c>
      <c r="D24" s="91">
        <v>20533689</v>
      </c>
      <c r="E24" s="92">
        <v>880867</v>
      </c>
      <c r="F24" s="90">
        <v>0</v>
      </c>
    </row>
    <row r="25" spans="1:6">
      <c r="A25" s="93"/>
      <c r="B25" s="86"/>
      <c r="C25" s="94"/>
      <c r="D25" s="94"/>
      <c r="E25" s="86"/>
      <c r="F25" s="86"/>
    </row>
    <row r="26" spans="1:6" ht="57.75" customHeight="1">
      <c r="A26" s="127" t="s">
        <v>162</v>
      </c>
      <c r="B26" s="127"/>
      <c r="C26" s="127"/>
      <c r="D26" s="127"/>
      <c r="E26" s="127"/>
      <c r="F26" s="127"/>
    </row>
  </sheetData>
  <mergeCells count="2">
    <mergeCell ref="A1:F1"/>
    <mergeCell ref="A26:F26"/>
  </mergeCells>
  <pageMargins left="1.2598425196850394" right="1.2598425196850394" top="1.7716535433070866" bottom="1.7716535433070866" header="0.51181102362204722" footer="0.51181102362204722"/>
  <pageSetup paperSize="9" scale="95"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79998168889431442"/>
  </sheetPr>
  <dimension ref="A1:F10"/>
  <sheetViews>
    <sheetView showGridLines="0" zoomScaleNormal="100" zoomScaleSheetLayoutView="100" workbookViewId="0">
      <selection activeCell="A5" sqref="A5"/>
    </sheetView>
  </sheetViews>
  <sheetFormatPr defaultColWidth="8" defaultRowHeight="11.25" customHeight="1"/>
  <cols>
    <col min="1" max="1" width="27.85546875" style="95" customWidth="1"/>
    <col min="2" max="2" width="9.85546875" style="97" customWidth="1"/>
    <col min="3" max="4" width="8.7109375" style="95" customWidth="1"/>
    <col min="5" max="6" width="8.85546875" style="95" customWidth="1"/>
    <col min="7" max="16384" width="8" style="95"/>
  </cols>
  <sheetData>
    <row r="1" spans="1:6" ht="11.25" customHeight="1">
      <c r="A1" s="128" t="s">
        <v>163</v>
      </c>
      <c r="B1" s="128"/>
      <c r="C1" s="128"/>
      <c r="D1" s="128"/>
      <c r="E1" s="128"/>
      <c r="F1" s="128"/>
    </row>
    <row r="2" spans="1:6" ht="11.25" customHeight="1">
      <c r="A2" s="96"/>
    </row>
    <row r="3" spans="1:6" ht="33.75" customHeight="1">
      <c r="A3" s="67"/>
      <c r="B3" s="98" t="s">
        <v>164</v>
      </c>
      <c r="C3" s="98" t="s">
        <v>145</v>
      </c>
      <c r="D3" s="98" t="s">
        <v>146</v>
      </c>
      <c r="E3" s="99" t="s">
        <v>147</v>
      </c>
      <c r="F3" s="98" t="s">
        <v>148</v>
      </c>
    </row>
    <row r="4" spans="1:6" s="97" customFormat="1" ht="15" customHeight="1">
      <c r="A4" s="100" t="s">
        <v>165</v>
      </c>
      <c r="B4" s="101"/>
      <c r="C4" s="102"/>
      <c r="D4" s="102"/>
      <c r="E4" s="103"/>
      <c r="F4" s="104"/>
    </row>
    <row r="5" spans="1:6" s="97" customFormat="1" ht="15" customHeight="1">
      <c r="A5" s="105" t="s">
        <v>166</v>
      </c>
      <c r="B5" s="106">
        <v>114781</v>
      </c>
      <c r="C5" s="106">
        <v>169891</v>
      </c>
      <c r="D5" s="106">
        <v>180271</v>
      </c>
      <c r="E5" s="107">
        <v>10380</v>
      </c>
      <c r="F5" s="106">
        <v>0</v>
      </c>
    </row>
    <row r="6" spans="1:6" s="97" customFormat="1" ht="15" customHeight="1">
      <c r="A6" s="105" t="s">
        <v>167</v>
      </c>
      <c r="B6" s="106">
        <v>1623862</v>
      </c>
      <c r="C6" s="106">
        <v>1006137</v>
      </c>
      <c r="D6" s="106">
        <v>1006137</v>
      </c>
      <c r="E6" s="107">
        <v>0</v>
      </c>
      <c r="F6" s="106">
        <v>0</v>
      </c>
    </row>
    <row r="7" spans="1:6" s="97" customFormat="1" ht="15" customHeight="1">
      <c r="A7" s="108" t="s">
        <v>168</v>
      </c>
      <c r="B7" s="109">
        <v>1738643</v>
      </c>
      <c r="C7" s="110">
        <v>1176028</v>
      </c>
      <c r="D7" s="111">
        <v>1186408</v>
      </c>
      <c r="E7" s="112">
        <v>10380</v>
      </c>
      <c r="F7" s="88">
        <v>0</v>
      </c>
    </row>
    <row r="8" spans="1:6" s="97" customFormat="1" ht="26.25" customHeight="1">
      <c r="A8" s="113" t="s">
        <v>169</v>
      </c>
      <c r="B8" s="114">
        <v>1738643</v>
      </c>
      <c r="C8" s="114">
        <v>1176028</v>
      </c>
      <c r="D8" s="91">
        <v>1186408</v>
      </c>
      <c r="E8" s="115">
        <v>10380</v>
      </c>
      <c r="F8" s="91">
        <v>0</v>
      </c>
    </row>
    <row r="9" spans="1:6" s="97" customFormat="1" ht="11.25" customHeight="1">
      <c r="C9" s="116"/>
      <c r="D9" s="116"/>
      <c r="E9" s="116"/>
      <c r="F9" s="116"/>
    </row>
    <row r="10" spans="1:6" ht="60" customHeight="1">
      <c r="A10" s="127" t="s">
        <v>162</v>
      </c>
      <c r="B10" s="127"/>
      <c r="C10" s="127"/>
      <c r="D10" s="127"/>
      <c r="E10" s="127"/>
      <c r="F10" s="127"/>
    </row>
  </sheetData>
  <mergeCells count="2">
    <mergeCell ref="A1:F1"/>
    <mergeCell ref="A10:F10"/>
  </mergeCells>
  <pageMargins left="1.2598425196850394" right="1.2598425196850394" top="1.7716535433070866" bottom="1.7716535433070866" header="0.51181102362204722" footer="0.51181102362204722"/>
  <pageSetup paperSize="9"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FIN33506-1566835604-280711</_dlc_DocId>
    <_dlc_DocIdUrl xmlns="6a7e9632-768a-49bf-85ac-c69233ab2a52">
      <Url>https://financegovau.sharepoint.com/sites/M365_DoF_50033506/_layouts/15/DocIdRedir.aspx?ID=FIN33506-1566835604-280711</Url>
      <Description>FIN33506-1566835604-280711</Description>
    </_dlc_DocIdUrl>
  </documentManagement>
</p:properties>
</file>

<file path=customXml/itemProps1.xml><?xml version="1.0" encoding="utf-8"?>
<ds:datastoreItem xmlns:ds="http://schemas.openxmlformats.org/officeDocument/2006/customXml" ds:itemID="{B0B090EA-2A78-4989-8C08-808D40E50EE6}"/>
</file>

<file path=customXml/itemProps2.xml><?xml version="1.0" encoding="utf-8"?>
<ds:datastoreItem xmlns:ds="http://schemas.openxmlformats.org/officeDocument/2006/customXml" ds:itemID="{D6E0F224-CCA7-4169-829E-ED57D58B93E2}"/>
</file>

<file path=customXml/itemProps3.xml><?xml version="1.0" encoding="utf-8"?>
<ds:datastoreItem xmlns:ds="http://schemas.openxmlformats.org/officeDocument/2006/customXml" ds:itemID="{05711B44-F7D3-458E-8115-24F02641AD48}"/>
</file>

<file path=customXml/itemProps4.xml><?xml version="1.0" encoding="utf-8"?>
<ds:datastoreItem xmlns:ds="http://schemas.openxmlformats.org/officeDocument/2006/customXml" ds:itemID="{8E306974-46C4-44C2-9254-861176AF6984}"/>
</file>

<file path=customXml/itemProps5.xml><?xml version="1.0" encoding="utf-8"?>
<ds:datastoreItem xmlns:ds="http://schemas.openxmlformats.org/officeDocument/2006/customXml" ds:itemID="{15EF50A3-B41A-4407-9EC4-ECB59F7AC0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old -Measure Table 2020-21 PAES</vt:lpstr>
      <vt:lpstr>Table 1.1 Measures</vt:lpstr>
      <vt:lpstr>Table 1.2 Variations</vt:lpstr>
      <vt:lpstr>Table 1.3 Approp Bill 3 </vt:lpstr>
      <vt:lpstr>Table 1.4 Approp Bill No. 4 </vt:lpstr>
      <vt:lpstr>'old -Measure Table 2020-21 PAES'!Print_Area</vt:lpstr>
      <vt:lpstr>'Table 1.1 Measures'!Print_Area</vt:lpstr>
      <vt:lpstr>'Table 1.2 Variations'!Print_Area</vt:lpstr>
      <vt:lpstr>'Table 1.3 Approp Bill 3 '!Print_Area</vt:lpstr>
      <vt:lpstr>'Table 1.4 Approp Bill No. 4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[SEC=OFFICIAL]</cp:keywords>
  <cp:lastModifiedBy/>
  <dcterms:created xsi:type="dcterms:W3CDTF">2023-05-09T04:26:25Z</dcterms:created>
  <dcterms:modified xsi:type="dcterms:W3CDTF">2023-05-09T04:27:24Z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PM_Note">
    <vt:lpwstr/>
  </property>
  <property fmtid="{D5CDD505-2E9C-101B-9397-08002B2CF9AE}" pid="6" name="PMHMAC">
    <vt:lpwstr>v=2022.1;a=SHA256;h=4A6D1D032ADCC44B5CD9E241D850D69C011D108AAE3B84F6F7BD9A0CF120E131</vt:lpwstr>
  </property>
  <property fmtid="{D5CDD505-2E9C-101B-9397-08002B2CF9AE}" pid="7" name="PM_Qualifier">
    <vt:lpwstr/>
  </property>
  <property fmtid="{D5CDD505-2E9C-101B-9397-08002B2CF9AE}" pid="8" name="PM_SecurityClassification">
    <vt:lpwstr>OFFICIAL</vt:lpwstr>
  </property>
  <property fmtid="{D5CDD505-2E9C-101B-9397-08002B2CF9AE}" pid="9" name="PM_ProtectiveMarkingValue_Header">
    <vt:lpwstr>OFFICIAL</vt:lpwstr>
  </property>
  <property fmtid="{D5CDD505-2E9C-101B-9397-08002B2CF9AE}" pid="10" name="PM_OriginationTimeStamp">
    <vt:lpwstr>2023-05-09T04:26:45Z</vt:lpwstr>
  </property>
  <property fmtid="{D5CDD505-2E9C-101B-9397-08002B2CF9AE}" pid="11" name="PM_Markers">
    <vt:lpwstr/>
  </property>
  <property fmtid="{D5CDD505-2E9C-101B-9397-08002B2CF9AE}" pid="12" name="MSIP_Label_87d6481e-ccdd-4ab6-8b26-05a0df5699e7_Name">
    <vt:lpwstr>OFFICIAL</vt:lpwstr>
  </property>
  <property fmtid="{D5CDD505-2E9C-101B-9397-08002B2CF9AE}" pid="13" name="MSIP_Label_87d6481e-ccdd-4ab6-8b26-05a0df5699e7_SiteId">
    <vt:lpwstr>08954cee-4782-4ff6-9ad5-1997dccef4b0</vt:lpwstr>
  </property>
  <property fmtid="{D5CDD505-2E9C-101B-9397-08002B2CF9AE}" pid="14" name="MSIP_Label_87d6481e-ccdd-4ab6-8b26-05a0df5699e7_Enabled">
    <vt:lpwstr>true</vt:lpwstr>
  </property>
  <property fmtid="{D5CDD505-2E9C-101B-9397-08002B2CF9AE}" pid="15" name="PM_OriginatorUserAccountName_SHA256">
    <vt:lpwstr>C1DF66BB13BF9E452ACBAA90D2D7760914A1A56A50B157A118BA8C5A4EED361B</vt:lpwstr>
  </property>
  <property fmtid="{D5CDD505-2E9C-101B-9397-08002B2CF9AE}" pid="16" name="MSIP_Label_87d6481e-ccdd-4ab6-8b26-05a0df5699e7_SetDate">
    <vt:lpwstr>2023-05-09T04:26:45Z</vt:lpwstr>
  </property>
  <property fmtid="{D5CDD505-2E9C-101B-9397-08002B2CF9AE}" pid="17" name="MSIP_Label_87d6481e-ccdd-4ab6-8b26-05a0df5699e7_Method">
    <vt:lpwstr>Privileged</vt:lpwstr>
  </property>
  <property fmtid="{D5CDD505-2E9C-101B-9397-08002B2CF9AE}" pid="18" name="MSIP_Label_87d6481e-ccdd-4ab6-8b26-05a0df5699e7_ContentBits">
    <vt:lpwstr>0</vt:lpwstr>
  </property>
  <property fmtid="{D5CDD505-2E9C-101B-9397-08002B2CF9AE}" pid="19" name="MSIP_Label_87d6481e-ccdd-4ab6-8b26-05a0df5699e7_ActionId">
    <vt:lpwstr>cea9f2eb5a0b4dd291ad08ad1a31878f</vt:lpwstr>
  </property>
  <property fmtid="{D5CDD505-2E9C-101B-9397-08002B2CF9AE}" pid="20" name="PM_InsertionValue">
    <vt:lpwstr>OFFICIAL</vt:lpwstr>
  </property>
  <property fmtid="{D5CDD505-2E9C-101B-9397-08002B2CF9AE}" pid="21" name="PM_Originator_Hash_SHA1">
    <vt:lpwstr>1E63174609316B4863A6B9F9B5730C3E4C44321F</vt:lpwstr>
  </property>
  <property fmtid="{D5CDD505-2E9C-101B-9397-08002B2CF9AE}" pid="22" name="PM_DisplayValueSecClassificationWithQualifier">
    <vt:lpwstr>OFFICIAL</vt:lpwstr>
  </property>
  <property fmtid="{D5CDD505-2E9C-101B-9397-08002B2CF9AE}" pid="23" name="PM_Originating_FileId">
    <vt:lpwstr>AAC18D26B8634743995DD391871A2EA3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DomainName_SHA256">
    <vt:lpwstr>325440F6CA31C4C3BCE4433552DC42928CAAD3E2731ABE35FDE729ECEB763AF0</vt:lpwstr>
  </property>
  <property fmtid="{D5CDD505-2E9C-101B-9397-08002B2CF9AE}" pid="29" name="PMUuid">
    <vt:lpwstr>v=2022.2;d=gov.au;g=46DD6D7C-8107-577B-BC6E-F348953B2E44</vt:lpwstr>
  </property>
  <property fmtid="{D5CDD505-2E9C-101B-9397-08002B2CF9AE}" pid="30" name="PM_Hash_Version">
    <vt:lpwstr>2022.1</vt:lpwstr>
  </property>
  <property fmtid="{D5CDD505-2E9C-101B-9397-08002B2CF9AE}" pid="31" name="PM_Hash_Salt_Prev">
    <vt:lpwstr>2205D45F1DF659F33ED8F34DF25573AE</vt:lpwstr>
  </property>
  <property fmtid="{D5CDD505-2E9C-101B-9397-08002B2CF9AE}" pid="32" name="PM_Hash_Salt">
    <vt:lpwstr>2205D45F1DF659F33ED8F34DF25573AE</vt:lpwstr>
  </property>
  <property fmtid="{D5CDD505-2E9C-101B-9397-08002B2CF9AE}" pid="33" name="PM_Hash_SHA1">
    <vt:lpwstr>EA58551A0D8DA8A3F7E2F1ABC04D92C9DD66A21E</vt:lpwstr>
  </property>
  <property fmtid="{D5CDD505-2E9C-101B-9397-08002B2CF9AE}" pid="34" name="PM_PrintOutPlacement_XLS">
    <vt:lpwstr/>
  </property>
  <property fmtid="{D5CDD505-2E9C-101B-9397-08002B2CF9AE}" pid="35" name="ContentTypeId">
    <vt:lpwstr>0x010100B7B479F47583304BA8B631462CC772D7008F7CFF9272C47D4280006CCC81AF3990</vt:lpwstr>
  </property>
  <property fmtid="{D5CDD505-2E9C-101B-9397-08002B2CF9AE}" pid="36" name="TaxKeyword">
    <vt:lpwstr>34;#[SEC=OFFICIAL]|07351cc0-de73-4913-be2f-56f124cbf8bb</vt:lpwstr>
  </property>
  <property fmtid="{D5CDD505-2E9C-101B-9397-08002B2CF9AE}" pid="37" name="_dlc_DocIdItemGuid">
    <vt:lpwstr>f4d408ce-2717-4617-9aaf-6b73c16096bc</vt:lpwstr>
  </property>
  <property fmtid="{D5CDD505-2E9C-101B-9397-08002B2CF9AE}" pid="38" name="About Entity">
    <vt:i4>1</vt:i4>
  </property>
  <property fmtid="{D5CDD505-2E9C-101B-9397-08002B2CF9AE}" pid="39" name="Initiating Entity">
    <vt:i4>1</vt:i4>
  </property>
  <property fmtid="{D5CDD505-2E9C-101B-9397-08002B2CF9AE}" pid="40" name="Organisation Unit">
    <vt:i4>2</vt:i4>
  </property>
</Properties>
</file>