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0720" windowHeight="13656"/>
  </bookViews>
  <sheets>
    <sheet name="3.1" sheetId="1" r:id="rId1"/>
    <sheet name="3.2" sheetId="5" r:id="rId2"/>
    <sheet name="3.3" sheetId="31" r:id="rId3"/>
    <sheet name="3.4" sheetId="7" r:id="rId4"/>
    <sheet name="3.5" sheetId="42" r:id="rId5"/>
    <sheet name="3.6" sheetId="8" r:id="rId6"/>
    <sheet name="3.7" sheetId="44" r:id="rId7"/>
    <sheet name="4.1" sheetId="34" r:id="rId8"/>
    <sheet name="4.2" sheetId="86" r:id="rId9"/>
    <sheet name="4.3" sheetId="35" r:id="rId10"/>
    <sheet name="4.4" sheetId="85" r:id="rId11"/>
    <sheet name="5.1" sheetId="16" r:id="rId12"/>
    <sheet name="5.2" sheetId="43" r:id="rId13"/>
    <sheet name="6.1" sheetId="39" r:id="rId14"/>
    <sheet name="7.1" sheetId="10" r:id="rId15"/>
    <sheet name="7.3 &amp; 7.4" sheetId="13" r:id="rId16"/>
    <sheet name="7.5" sheetId="14" r:id="rId17"/>
    <sheet name="7.6" sheetId="32" r:id="rId18"/>
  </sheets>
  <definedNames>
    <definedName name="_ftn1" localSheetId="16">'7.5'!$A$6</definedName>
    <definedName name="_ftnref1" localSheetId="16">'7.3 &amp; 7.4'!$T$17</definedName>
    <definedName name="_Toc418780540" localSheetId="5">'3.6'!$A$3</definedName>
    <definedName name="_Toc418780540" localSheetId="6">'3.7'!$A$3</definedName>
    <definedName name="_Toc418780549" localSheetId="16">'7.3 &amp; 7.4'!$T$17</definedName>
    <definedName name="_Toc418780553" localSheetId="11">'5.1'!$A$2</definedName>
    <definedName name="_Toc418780553" localSheetId="12">'5.2'!$A$2</definedName>
    <definedName name="_Toc420915174" localSheetId="0">'3.1'!$A$2</definedName>
    <definedName name="_Toc420915174" localSheetId="3">'3.4'!$A$2</definedName>
    <definedName name="_Toc420915174" localSheetId="4">'3.5'!#REF!</definedName>
    <definedName name="_Toc420915177" localSheetId="1">'3.2'!$A$3</definedName>
    <definedName name="_Toc420915185" localSheetId="15">'7.3 &amp; 7.4'!$A$2</definedName>
    <definedName name="CPI_14_15" localSheetId="8">#REF!</definedName>
    <definedName name="CPI_14_15">#REF!</definedName>
    <definedName name="CPI_2016">#REF!</definedName>
  </definedNames>
  <calcPr calcId="162913" concurrentCalc="0"/>
</workbook>
</file>

<file path=xl/calcChain.xml><?xml version="1.0" encoding="utf-8"?>
<calcChain xmlns="http://schemas.openxmlformats.org/spreadsheetml/2006/main">
  <c r="Y20" i="39" l="1"/>
  <c r="J122" i="8"/>
  <c r="C126" i="8"/>
  <c r="C127" i="8"/>
  <c r="H116" i="8"/>
  <c r="C125" i="8"/>
  <c r="F116" i="8"/>
  <c r="C123" i="8"/>
  <c r="G116" i="8"/>
  <c r="C124" i="8"/>
  <c r="E116" i="8"/>
  <c r="C122" i="8"/>
  <c r="D116" i="8"/>
  <c r="C121" i="8"/>
  <c r="C116" i="8"/>
  <c r="C120" i="8"/>
  <c r="I112" i="8"/>
  <c r="I111" i="8"/>
  <c r="I110" i="8"/>
  <c r="I109" i="8"/>
  <c r="I108" i="8"/>
  <c r="I107" i="8"/>
  <c r="I106" i="8"/>
</calcChain>
</file>

<file path=xl/sharedStrings.xml><?xml version="1.0" encoding="utf-8"?>
<sst xmlns="http://schemas.openxmlformats.org/spreadsheetml/2006/main" count="238" uniqueCount="123">
  <si>
    <t>Year</t>
  </si>
  <si>
    <t>2008-09</t>
  </si>
  <si>
    <t>2009-10</t>
  </si>
  <si>
    <t>2010-11</t>
  </si>
  <si>
    <t>2011-12</t>
  </si>
  <si>
    <t>2012-13</t>
  </si>
  <si>
    <t>2013-14</t>
  </si>
  <si>
    <t>2014-15</t>
  </si>
  <si>
    <t>Total</t>
  </si>
  <si>
    <t>Ratio of reported ICT spend</t>
  </si>
  <si>
    <t>Australian Government</t>
  </si>
  <si>
    <t>Applications</t>
  </si>
  <si>
    <t>Other</t>
  </si>
  <si>
    <t>!_Internal PE % of CO</t>
  </si>
  <si>
    <t>!_Outsourced services % of CO</t>
  </si>
  <si>
    <t>!_Software % of CO</t>
  </si>
  <si>
    <t>!_External PE % of CO</t>
  </si>
  <si>
    <t>!_Hardware % of CO</t>
  </si>
  <si>
    <t>Services Outsourced to External Providers</t>
  </si>
  <si>
    <t>Hardware</t>
  </si>
  <si>
    <t>Software</t>
  </si>
  <si>
    <t>!_Carriage % of CO</t>
  </si>
  <si>
    <t>Carriage</t>
  </si>
  <si>
    <t>Calc</t>
  </si>
  <si>
    <t>Total ICT FTE</t>
  </si>
  <si>
    <t>Internal ICT FTE</t>
  </si>
  <si>
    <t>APS 1-3</t>
  </si>
  <si>
    <t>APS 4</t>
  </si>
  <si>
    <t>APS 5</t>
  </si>
  <si>
    <t>APS 6</t>
  </si>
  <si>
    <t>EL 1</t>
  </si>
  <si>
    <t>EL 2</t>
  </si>
  <si>
    <t>SES 1-3</t>
  </si>
  <si>
    <t>Infrastructure</t>
  </si>
  <si>
    <t>Communications</t>
  </si>
  <si>
    <t>Internal Personnel</t>
  </si>
  <si>
    <t>External Personnel</t>
  </si>
  <si>
    <t>Internal Project ICT FTE</t>
  </si>
  <si>
    <t>External Project ICT FTE</t>
  </si>
  <si>
    <t>2015-16</t>
  </si>
  <si>
    <t>Run</t>
  </si>
  <si>
    <t>Grow</t>
  </si>
  <si>
    <t>Transform</t>
  </si>
  <si>
    <t>Custom</t>
  </si>
  <si>
    <t>Package</t>
  </si>
  <si>
    <t>SaaS</t>
  </si>
  <si>
    <t>Corporate</t>
  </si>
  <si>
    <t>Business</t>
  </si>
  <si>
    <t>Ongoing</t>
  </si>
  <si>
    <t>Management</t>
  </si>
  <si>
    <t>Opex</t>
  </si>
  <si>
    <t>Capex</t>
  </si>
  <si>
    <t>Cloud-related contracts: Total number and value</t>
  </si>
  <si>
    <t>Internal personnel</t>
  </si>
  <si>
    <t>External personnel</t>
  </si>
  <si>
    <t>NSW Government</t>
  </si>
  <si>
    <t>Input Cost Element</t>
  </si>
  <si>
    <t>Services outsourced</t>
  </si>
  <si>
    <t>Others</t>
  </si>
  <si>
    <t>Businesss</t>
  </si>
  <si>
    <t>Growth rate 2008-09 to 2014-15, %</t>
  </si>
  <si>
    <t>ICT Total</t>
  </si>
  <si>
    <t>ICT total</t>
  </si>
  <si>
    <t>IaaS</t>
  </si>
  <si>
    <t>PaaS</t>
  </si>
  <si>
    <t>ICT Total growth rate</t>
  </si>
  <si>
    <t>Internal Ongoing ICT FTE</t>
  </si>
  <si>
    <t>External Ongoing ICT FTE</t>
  </si>
  <si>
    <t xml:space="preserve"> Laptop Devices</t>
  </si>
  <si>
    <t xml:space="preserve"> Desktop Devices</t>
  </si>
  <si>
    <t>Thin Client Devices</t>
  </si>
  <si>
    <t>Tablet Devices</t>
  </si>
  <si>
    <t>Consulting</t>
  </si>
  <si>
    <t>Total spend on outsourced services</t>
  </si>
  <si>
    <t>External providers</t>
  </si>
  <si>
    <t>Project</t>
  </si>
  <si>
    <t>Labour cost external FTE</t>
  </si>
  <si>
    <t>&lt;3yrs</t>
  </si>
  <si>
    <t>3-10yrs</t>
  </si>
  <si>
    <t>&gt;10yrs</t>
  </si>
  <si>
    <t>Labour cost of internal and external ICT FTE</t>
  </si>
  <si>
    <t>Average labour cost</t>
  </si>
  <si>
    <t>APS by classification 2015-16</t>
  </si>
  <si>
    <t>0.3% Trainee</t>
  </si>
  <si>
    <t>0.8% Graduate</t>
  </si>
  <si>
    <t>3.3% APS 2</t>
  </si>
  <si>
    <t>2.5% APS 1</t>
  </si>
  <si>
    <t>13.5% APS 3</t>
  </si>
  <si>
    <t>19.7% APS 4</t>
  </si>
  <si>
    <t>13.4% APS 5</t>
  </si>
  <si>
    <t>16.4% EL 1</t>
  </si>
  <si>
    <t>0.1% SES 3</t>
  </si>
  <si>
    <t>7.4% EL 2</t>
  </si>
  <si>
    <t>0.3% SES 2</t>
  </si>
  <si>
    <t>http://www.apsc.gov.au/__data/assets/pdf_file/0008/89225/SoSR-2015-16.pdf</t>
  </si>
  <si>
    <t>Labour cost internal FTE</t>
  </si>
  <si>
    <t>Reported entity spend</t>
  </si>
  <si>
    <t>Reported entity ICT spend</t>
  </si>
  <si>
    <t>Services Outsourced to another Commonwealth Entity</t>
  </si>
  <si>
    <t>Total no. of contracts</t>
  </si>
  <si>
    <t>Avg value</t>
  </si>
  <si>
    <t>Avg length</t>
  </si>
  <si>
    <t>Support and Back Office Services</t>
  </si>
  <si>
    <t>Digital Asset and Business Analytical Services</t>
  </si>
  <si>
    <t>Business Management and Process Automation Services</t>
  </si>
  <si>
    <t>Customer Services</t>
  </si>
  <si>
    <t>Total ICT spend as a proportion of total entity departmental spend</t>
  </si>
  <si>
    <t>Ongoing and Project ICT spend as a proportion of Total ICT spend</t>
  </si>
  <si>
    <t>Operating ICT spend versus capital ICT spend</t>
  </si>
  <si>
    <t>ICT spend by service group</t>
  </si>
  <si>
    <t>Proportion of ICT spend by cost element</t>
  </si>
  <si>
    <t>Proportion of ICT spend by Run, Grow and Transform</t>
  </si>
  <si>
    <t xml:space="preserve">Australian Government - 2015-16 </t>
  </si>
  <si>
    <t>Proportion of major applications spend by Corporate and Business, 2015-16</t>
  </si>
  <si>
    <t>Proportion of major applications4 spend by service domain, 2015-16</t>
  </si>
  <si>
    <t>Proportion</t>
  </si>
  <si>
    <t>Proportion of major applications by age group, 2015-16</t>
  </si>
  <si>
    <t>Average annual spend on major applications by type and age group, 2015-16</t>
  </si>
  <si>
    <t>End user devices – Mix of desktop, laptop, thin client and tablet devices, % of total</t>
  </si>
  <si>
    <t>End user devices – Proportion of end user devices past planned useful life, 2015-16</t>
  </si>
  <si>
    <t>% of Internal FTE</t>
  </si>
  <si>
    <t>Internal and external ICT FTE by Ongoing and Project</t>
  </si>
  <si>
    <t>Desktop 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</si>
</sst>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\(#,##0\)"/>
    <numFmt numFmtId="165" formatCode="0%;\(0%\)"/>
    <numFmt numFmtId="166" formatCode="_-&quot;$&quot;* #,##0_-;\-&quot;$&quot;* #,##0_-;_-&quot;$&quot;* &quot;-&quot;??_-;_-@_-"/>
    <numFmt numFmtId="167" formatCode="_-* #,##0_-;\-* #,##0_-;_-* &quot;-&quot;??_-;_-@_-"/>
    <numFmt numFmtId="168" formatCode="0.0%"/>
    <numFmt numFmtId="169" formatCode="0.0%;\(0.0%\)"/>
    <numFmt numFmtId="170" formatCode="0.00%;\(0.00%\)"/>
    <numFmt numFmtId="171" formatCode="#,##0.00;\(#,##0.00\)"/>
    <numFmt numFmtId="174" formatCode="0%;\(0%\);\-"/>
    <numFmt numFmtId="175" formatCode="#,##0_ ;\-#,##0\ "/>
    <numFmt numFmtId="176" formatCode="&quot;$&quot;#,##0.00"/>
    <numFmt numFmtId="177" formatCode="&quot;$&quot;#,##0,,&quot;M&quot;"/>
    <numFmt numFmtId="180" formatCode="0%;;"/>
    <numFmt numFmtId="182" formatCode="&quot;$&quot;#,##0.0,,&quot;M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444649"/>
      <name val="Arial"/>
      <family val="2"/>
    </font>
    <font>
      <b/>
      <sz val="8"/>
      <color rgb="FF444649"/>
      <name val="Arial"/>
      <family val="2"/>
    </font>
    <font>
      <sz val="10"/>
      <name val="MS Sans Serif"/>
      <family val="2"/>
    </font>
    <font>
      <b/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444649"/>
      <name val="Arial"/>
      <family val="2"/>
    </font>
    <font>
      <sz val="8"/>
      <color rgb="FF444649"/>
      <name val="Arial"/>
      <family val="2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.5"/>
      <color theme="1"/>
      <name val="Arial"/>
      <family val="2"/>
    </font>
    <font>
      <b/>
      <sz val="4"/>
      <color theme="1"/>
      <name val="Arial"/>
      <family val="2"/>
    </font>
    <font>
      <sz val="4.5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"/>
      <family val="2"/>
    </font>
    <font>
      <sz val="8"/>
      <color rgb="FF444649"/>
      <name val="Arial"/>
      <family val="2"/>
    </font>
    <font>
      <sz val="8"/>
      <color theme="1"/>
      <name val="Tahoma"/>
      <family val="2"/>
    </font>
    <font>
      <sz val="8"/>
      <color rgb="FFFFFFFF"/>
      <name val="Calibri"/>
      <family val="2"/>
      <scheme val="minor"/>
    </font>
    <font>
      <sz val="7"/>
      <color rgb="FF414042"/>
      <name val="Century Gothic"/>
      <family val="2"/>
    </font>
    <font>
      <b/>
      <sz val="7"/>
      <color rgb="FF414042"/>
      <name val="Calibri"/>
      <family val="2"/>
      <scheme val="minor"/>
    </font>
    <font>
      <sz val="7.5"/>
      <color rgb="FFFFFFFF"/>
      <name val="Century Gothic"/>
      <family val="2"/>
    </font>
    <font>
      <sz val="7.5"/>
      <color rgb="FF14397F"/>
      <name val="Century Gothic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444649"/>
      <name val="Calibri"/>
      <family val="2"/>
      <scheme val="minor"/>
    </font>
    <font>
      <sz val="10"/>
      <color rgb="FF000000"/>
      <name val="Arial"/>
      <family val="2"/>
    </font>
    <font>
      <sz val="8"/>
      <color rgb="FF444649"/>
      <name val="Arial"/>
      <family val="2"/>
    </font>
    <font>
      <sz val="11"/>
      <color rgb="FF44464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BEBEB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AAE7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 style="thin">
        <color rgb="FFC8C8C8"/>
      </right>
      <top/>
      <bottom style="thin">
        <color rgb="FFC8C8C8"/>
      </bottom>
      <diagonal/>
    </border>
    <border>
      <left/>
      <right style="thin">
        <color rgb="FFC8C8C8"/>
      </right>
      <top/>
      <bottom/>
      <diagonal/>
    </border>
    <border>
      <left/>
      <right style="medium">
        <color rgb="FF231F20"/>
      </right>
      <top/>
      <bottom style="medium">
        <color rgb="FF14397F"/>
      </bottom>
      <diagonal/>
    </border>
    <border>
      <left/>
      <right/>
      <top/>
      <bottom style="medium">
        <color rgb="FF14397F"/>
      </bottom>
      <diagonal/>
    </border>
    <border>
      <left/>
      <right style="medium">
        <color rgb="FF231F20"/>
      </right>
      <top style="medium">
        <color rgb="FF14397F"/>
      </top>
      <bottom style="medium">
        <color rgb="FF14397F"/>
      </bottom>
      <diagonal/>
    </border>
    <border>
      <left/>
      <right/>
      <top style="medium">
        <color rgb="FF14397F"/>
      </top>
      <bottom style="medium">
        <color rgb="FF14397F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2" fillId="0" borderId="0"/>
    <xf numFmtId="0" fontId="13" fillId="0" borderId="0"/>
    <xf numFmtId="0" fontId="21" fillId="0" borderId="0"/>
    <xf numFmtId="0" fontId="33" fillId="0" borderId="0"/>
    <xf numFmtId="0" fontId="1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165" fontId="2" fillId="3" borderId="1" xfId="0" applyNumberFormat="1" applyFont="1" applyFill="1" applyBorder="1" applyAlignment="1">
      <alignment horizontal="right" vertical="top"/>
    </xf>
    <xf numFmtId="168" fontId="0" fillId="0" borderId="0" xfId="1" applyNumberFormat="1" applyFont="1"/>
    <xf numFmtId="164" fontId="2" fillId="3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left"/>
    </xf>
    <xf numFmtId="9" fontId="0" fillId="0" borderId="0" xfId="1" applyFont="1"/>
    <xf numFmtId="170" fontId="2" fillId="3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right" vertical="top"/>
    </xf>
    <xf numFmtId="167" fontId="0" fillId="0" borderId="0" xfId="2" applyNumberFormat="1" applyFont="1"/>
    <xf numFmtId="0" fontId="3" fillId="3" borderId="0" xfId="0" applyFont="1" applyFill="1" applyBorder="1" applyAlignment="1">
      <alignment horizontal="left" vertical="top"/>
    </xf>
    <xf numFmtId="0" fontId="6" fillId="0" borderId="0" xfId="0" applyFont="1"/>
    <xf numFmtId="164" fontId="7" fillId="3" borderId="1" xfId="0" applyNumberFormat="1" applyFont="1" applyFill="1" applyBorder="1" applyAlignment="1">
      <alignment horizontal="right" vertical="top"/>
    </xf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170" fontId="2" fillId="4" borderId="1" xfId="0" applyNumberFormat="1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Font="1"/>
    <xf numFmtId="0" fontId="8" fillId="3" borderId="1" xfId="0" applyFont="1" applyFill="1" applyBorder="1" applyAlignment="1">
      <alignment horizontal="left" vertical="top" wrapText="1"/>
    </xf>
    <xf numFmtId="164" fontId="8" fillId="3" borderId="1" xfId="0" applyNumberFormat="1" applyFont="1" applyFill="1" applyBorder="1" applyAlignment="1">
      <alignment horizontal="right" vertical="top"/>
    </xf>
    <xf numFmtId="165" fontId="8" fillId="3" borderId="1" xfId="0" applyNumberFormat="1" applyFont="1" applyFill="1" applyBorder="1" applyAlignment="1">
      <alignment horizontal="right" vertical="top"/>
    </xf>
    <xf numFmtId="1" fontId="0" fillId="0" borderId="0" xfId="0" applyNumberFormat="1"/>
    <xf numFmtId="10" fontId="0" fillId="0" borderId="0" xfId="0" applyNumberFormat="1"/>
    <xf numFmtId="171" fontId="8" fillId="3" borderId="1" xfId="0" applyNumberFormat="1" applyFont="1" applyFill="1" applyBorder="1" applyAlignment="1">
      <alignment horizontal="right" vertical="top"/>
    </xf>
    <xf numFmtId="168" fontId="0" fillId="0" borderId="0" xfId="0" applyNumberFormat="1"/>
    <xf numFmtId="165" fontId="0" fillId="0" borderId="0" xfId="0" applyNumberFormat="1"/>
    <xf numFmtId="0" fontId="10" fillId="0" borderId="0" xfId="0" applyFont="1"/>
    <xf numFmtId="0" fontId="11" fillId="0" borderId="0" xfId="0" applyFont="1"/>
    <xf numFmtId="44" fontId="0" fillId="0" borderId="0" xfId="4" applyFont="1"/>
    <xf numFmtId="174" fontId="0" fillId="0" borderId="0" xfId="2" applyNumberFormat="1" applyFont="1"/>
    <xf numFmtId="0" fontId="2" fillId="0" borderId="0" xfId="0" applyFont="1" applyFill="1" applyBorder="1" applyAlignment="1">
      <alignment horizontal="left" vertical="top" wrapText="1"/>
    </xf>
    <xf numFmtId="166" fontId="0" fillId="0" borderId="0" xfId="4" applyNumberFormat="1" applyFont="1"/>
    <xf numFmtId="175" fontId="0" fillId="0" borderId="0" xfId="0" applyNumberFormat="1"/>
    <xf numFmtId="9" fontId="6" fillId="0" borderId="0" xfId="1" applyFont="1"/>
    <xf numFmtId="166" fontId="0" fillId="0" borderId="0" xfId="0" applyNumberFormat="1"/>
    <xf numFmtId="0" fontId="2" fillId="3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0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2"/>
    </xf>
    <xf numFmtId="0" fontId="17" fillId="0" borderId="0" xfId="0" applyFont="1" applyAlignment="1">
      <alignment horizontal="left" vertical="center" wrapText="1" indent="3"/>
    </xf>
    <xf numFmtId="0" fontId="17" fillId="0" borderId="0" xfId="0" applyFont="1" applyAlignment="1">
      <alignment vertical="center" wrapText="1"/>
    </xf>
    <xf numFmtId="170" fontId="2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9" fontId="2" fillId="3" borderId="1" xfId="1" applyFont="1" applyFill="1" applyBorder="1" applyAlignment="1">
      <alignment horizontal="right" vertical="top"/>
    </xf>
    <xf numFmtId="9" fontId="2" fillId="0" borderId="1" xfId="1" applyFont="1" applyFill="1" applyBorder="1" applyAlignment="1">
      <alignment horizontal="right" vertical="top"/>
    </xf>
    <xf numFmtId="0" fontId="22" fillId="3" borderId="0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5" fillId="0" borderId="3" xfId="0" applyFont="1" applyBorder="1" applyAlignment="1">
      <alignment horizontal="left" vertical="center" wrapText="1" indent="1"/>
    </xf>
    <xf numFmtId="6" fontId="25" fillId="0" borderId="3" xfId="0" applyNumberFormat="1" applyFont="1" applyBorder="1" applyAlignment="1">
      <alignment vertical="center" wrapText="1"/>
    </xf>
    <xf numFmtId="10" fontId="25" fillId="6" borderId="3" xfId="0" applyNumberFormat="1" applyFont="1" applyFill="1" applyBorder="1" applyAlignment="1">
      <alignment horizontal="left" vertical="center" wrapText="1" indent="5"/>
    </xf>
    <xf numFmtId="10" fontId="25" fillId="6" borderId="4" xfId="0" applyNumberFormat="1" applyFont="1" applyFill="1" applyBorder="1" applyAlignment="1">
      <alignment horizontal="left" vertical="center" wrapText="1" indent="5"/>
    </xf>
    <xf numFmtId="9" fontId="25" fillId="6" borderId="3" xfId="0" applyNumberFormat="1" applyFont="1" applyFill="1" applyBorder="1" applyAlignment="1">
      <alignment horizontal="right" vertical="center" wrapText="1"/>
    </xf>
    <xf numFmtId="10" fontId="25" fillId="6" borderId="3" xfId="0" applyNumberFormat="1" applyFont="1" applyFill="1" applyBorder="1" applyAlignment="1">
      <alignment horizontal="left" vertical="center" wrapText="1" indent="4"/>
    </xf>
    <xf numFmtId="0" fontId="26" fillId="0" borderId="3" xfId="0" applyFont="1" applyBorder="1" applyAlignment="1">
      <alignment horizontal="left" vertical="center" wrapText="1" indent="1"/>
    </xf>
    <xf numFmtId="6" fontId="26" fillId="0" borderId="3" xfId="0" applyNumberFormat="1" applyFont="1" applyBorder="1" applyAlignment="1">
      <alignment vertical="center" wrapText="1"/>
    </xf>
    <xf numFmtId="9" fontId="26" fillId="6" borderId="3" xfId="0" applyNumberFormat="1" applyFont="1" applyFill="1" applyBorder="1" applyAlignment="1">
      <alignment horizontal="left" vertical="center" wrapText="1" indent="4"/>
    </xf>
    <xf numFmtId="10" fontId="26" fillId="6" borderId="3" xfId="0" applyNumberFormat="1" applyFont="1" applyFill="1" applyBorder="1" applyAlignment="1">
      <alignment horizontal="right" vertical="center" wrapText="1"/>
    </xf>
    <xf numFmtId="10" fontId="26" fillId="6" borderId="4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5" fillId="0" borderId="5" xfId="0" applyFont="1" applyBorder="1" applyAlignment="1">
      <alignment horizontal="left" vertical="center" wrapText="1" indent="1"/>
    </xf>
    <xf numFmtId="6" fontId="25" fillId="0" borderId="5" xfId="0" applyNumberFormat="1" applyFont="1" applyBorder="1" applyAlignment="1">
      <alignment vertical="center" wrapText="1"/>
    </xf>
    <xf numFmtId="9" fontId="25" fillId="6" borderId="5" xfId="0" applyNumberFormat="1" applyFont="1" applyFill="1" applyBorder="1" applyAlignment="1">
      <alignment horizontal="right" vertical="center" wrapText="1"/>
    </xf>
    <xf numFmtId="10" fontId="25" fillId="6" borderId="5" xfId="0" applyNumberFormat="1" applyFont="1" applyFill="1" applyBorder="1" applyAlignment="1">
      <alignment horizontal="right" vertical="center" wrapText="1"/>
    </xf>
    <xf numFmtId="10" fontId="25" fillId="6" borderId="6" xfId="0" applyNumberFormat="1" applyFont="1" applyFill="1" applyBorder="1" applyAlignment="1">
      <alignment horizontal="left" vertical="center" wrapText="1" indent="4"/>
    </xf>
    <xf numFmtId="10" fontId="25" fillId="6" borderId="4" xfId="0" applyNumberFormat="1" applyFont="1" applyFill="1" applyBorder="1" applyAlignment="1">
      <alignment horizontal="left" vertical="center" wrapText="1" indent="4"/>
    </xf>
    <xf numFmtId="0" fontId="27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29" fillId="0" borderId="0" xfId="0" applyFont="1" applyFill="1" applyAlignment="1">
      <alignment vertical="center"/>
    </xf>
    <xf numFmtId="0" fontId="29" fillId="0" borderId="0" xfId="0" applyFont="1" applyFill="1"/>
    <xf numFmtId="0" fontId="29" fillId="0" borderId="0" xfId="0" applyFont="1" applyFill="1" applyAlignment="1">
      <alignment horizontal="left" vertical="center" indent="1"/>
    </xf>
    <xf numFmtId="0" fontId="29" fillId="0" borderId="0" xfId="0" applyFont="1" applyFill="1" applyAlignment="1"/>
    <xf numFmtId="0" fontId="30" fillId="0" borderId="0" xfId="0" applyFont="1" applyFill="1" applyAlignment="1">
      <alignment vertical="center"/>
    </xf>
    <xf numFmtId="0" fontId="2" fillId="3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1" fillId="0" borderId="0" xfId="0" applyFont="1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76" fontId="0" fillId="0" borderId="0" xfId="0" applyNumberFormat="1"/>
    <xf numFmtId="177" fontId="0" fillId="0" borderId="0" xfId="0" applyNumberFormat="1"/>
    <xf numFmtId="0" fontId="0" fillId="0" borderId="0" xfId="0" applyNumberFormat="1"/>
    <xf numFmtId="0" fontId="0" fillId="0" borderId="0" xfId="1" applyNumberFormat="1" applyFont="1"/>
    <xf numFmtId="44" fontId="0" fillId="0" borderId="0" xfId="0" applyNumberFormat="1"/>
    <xf numFmtId="166" fontId="10" fillId="0" borderId="0" xfId="0" applyNumberFormat="1" applyFont="1"/>
    <xf numFmtId="9" fontId="0" fillId="0" borderId="0" xfId="1" applyFont="1" applyFill="1"/>
    <xf numFmtId="0" fontId="10" fillId="0" borderId="0" xfId="0" applyFont="1" applyFill="1"/>
    <xf numFmtId="0" fontId="6" fillId="7" borderId="0" xfId="0" applyFont="1" applyFill="1"/>
    <xf numFmtId="0" fontId="6" fillId="7" borderId="7" xfId="0" applyFont="1" applyFill="1" applyBorder="1"/>
    <xf numFmtId="0" fontId="6" fillId="7" borderId="8" xfId="0" applyFont="1" applyFill="1" applyBorder="1" applyAlignment="1">
      <alignment horizontal="left"/>
    </xf>
    <xf numFmtId="166" fontId="6" fillId="7" borderId="8" xfId="0" applyNumberFormat="1" applyFont="1" applyFill="1" applyBorder="1"/>
    <xf numFmtId="0" fontId="34" fillId="0" borderId="1" xfId="8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9" fontId="2" fillId="3" borderId="1" xfId="1" applyFont="1" applyFill="1" applyBorder="1" applyAlignment="1">
      <alignment horizontal="right" vertical="top" wrapText="1"/>
    </xf>
    <xf numFmtId="168" fontId="9" fillId="0" borderId="0" xfId="1" applyNumberFormat="1" applyFont="1" applyFill="1"/>
    <xf numFmtId="164" fontId="6" fillId="0" borderId="0" xfId="0" applyNumberFormat="1" applyFont="1"/>
    <xf numFmtId="0" fontId="6" fillId="0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33" fillId="0" borderId="0" xfId="8"/>
    <xf numFmtId="180" fontId="0" fillId="0" borderId="0" xfId="0" applyNumberFormat="1"/>
    <xf numFmtId="175" fontId="0" fillId="0" borderId="0" xfId="1" applyNumberFormat="1" applyFont="1"/>
    <xf numFmtId="0" fontId="24" fillId="5" borderId="0" xfId="0" applyFont="1" applyFill="1" applyAlignment="1">
      <alignment vertical="center" textRotation="90" wrapText="1"/>
    </xf>
    <xf numFmtId="9" fontId="0" fillId="0" borderId="0" xfId="0" applyNumberFormat="1" applyFont="1"/>
    <xf numFmtId="9" fontId="1" fillId="0" borderId="0" xfId="1" applyFont="1"/>
    <xf numFmtId="168" fontId="0" fillId="0" borderId="0" xfId="0" applyNumberFormat="1" applyFont="1"/>
    <xf numFmtId="0" fontId="35" fillId="0" borderId="1" xfId="0" applyFont="1" applyFill="1" applyBorder="1" applyAlignment="1">
      <alignment horizontal="left" vertical="top"/>
    </xf>
    <xf numFmtId="0" fontId="35" fillId="0" borderId="1" xfId="0" applyFont="1" applyFill="1" applyBorder="1" applyAlignment="1">
      <alignment horizontal="right" vertical="top"/>
    </xf>
    <xf numFmtId="0" fontId="35" fillId="3" borderId="1" xfId="0" applyFont="1" applyFill="1" applyBorder="1" applyAlignment="1">
      <alignment horizontal="left" vertical="top" wrapText="1"/>
    </xf>
    <xf numFmtId="165" fontId="35" fillId="3" borderId="1" xfId="0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wrapText="1"/>
    </xf>
    <xf numFmtId="9" fontId="35" fillId="3" borderId="1" xfId="1" applyFont="1" applyFill="1" applyBorder="1" applyAlignment="1">
      <alignment horizontal="right" vertical="top"/>
    </xf>
    <xf numFmtId="0" fontId="35" fillId="3" borderId="2" xfId="0" applyFont="1" applyFill="1" applyBorder="1" applyAlignment="1">
      <alignment horizontal="left" vertical="top" wrapText="1"/>
    </xf>
    <xf numFmtId="44" fontId="35" fillId="3" borderId="1" xfId="4" applyFont="1" applyFill="1" applyBorder="1" applyAlignment="1">
      <alignment horizontal="left" vertical="top" wrapText="1"/>
    </xf>
    <xf numFmtId="9" fontId="35" fillId="3" borderId="1" xfId="1" applyFont="1" applyFill="1" applyBorder="1" applyAlignment="1">
      <alignment horizontal="right" vertical="top" wrapText="1"/>
    </xf>
    <xf numFmtId="0" fontId="32" fillId="3" borderId="1" xfId="0" applyFont="1" applyFill="1" applyBorder="1" applyAlignment="1">
      <alignment horizontal="left" vertical="top" wrapText="1"/>
    </xf>
    <xf numFmtId="0" fontId="35" fillId="3" borderId="2" xfId="0" applyFont="1" applyFill="1" applyBorder="1" applyAlignment="1">
      <alignment horizontal="left" vertical="top"/>
    </xf>
    <xf numFmtId="0" fontId="0" fillId="0" borderId="0" xfId="0" applyFont="1" applyFill="1"/>
    <xf numFmtId="0" fontId="32" fillId="3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35" fillId="3" borderId="0" xfId="0" applyFont="1" applyFill="1" applyBorder="1" applyAlignment="1">
      <alignment horizontal="left" vertical="top"/>
    </xf>
    <xf numFmtId="0" fontId="35" fillId="3" borderId="1" xfId="0" applyFont="1" applyFill="1" applyBorder="1" applyAlignment="1">
      <alignment horizontal="right" vertical="top" wrapText="1"/>
    </xf>
    <xf numFmtId="182" fontId="0" fillId="0" borderId="0" xfId="0" applyNumberFormat="1"/>
    <xf numFmtId="164" fontId="35" fillId="3" borderId="1" xfId="0" applyNumberFormat="1" applyFont="1" applyFill="1" applyBorder="1" applyAlignment="1">
      <alignment horizontal="left" vertical="top"/>
    </xf>
    <xf numFmtId="164" fontId="35" fillId="3" borderId="1" xfId="0" applyNumberFormat="1" applyFont="1" applyFill="1" applyBorder="1" applyAlignment="1">
      <alignment horizontal="right" vertical="top"/>
    </xf>
    <xf numFmtId="164" fontId="0" fillId="0" borderId="0" xfId="0" applyNumberFormat="1" applyFont="1"/>
    <xf numFmtId="169" fontId="35" fillId="3" borderId="1" xfId="0" applyNumberFormat="1" applyFont="1" applyFill="1" applyBorder="1" applyAlignment="1">
      <alignment horizontal="right" vertical="top"/>
    </xf>
    <xf numFmtId="166" fontId="35" fillId="0" borderId="1" xfId="4" applyNumberFormat="1" applyFont="1" applyFill="1" applyBorder="1" applyAlignment="1">
      <alignment horizontal="left" vertical="top"/>
    </xf>
    <xf numFmtId="166" fontId="35" fillId="0" borderId="1" xfId="4" applyNumberFormat="1" applyFont="1" applyFill="1" applyBorder="1" applyAlignment="1">
      <alignment horizontal="right" vertical="top"/>
    </xf>
  </cellXfs>
  <cellStyles count="11">
    <cellStyle name="Comma" xfId="2" builtinId="3"/>
    <cellStyle name="Currency" xfId="4" builtinId="4"/>
    <cellStyle name="Normal" xfId="0" builtinId="0"/>
    <cellStyle name="Normal 11" xfId="5"/>
    <cellStyle name="Normal 13" xfId="3"/>
    <cellStyle name="Normal 16" xfId="9"/>
    <cellStyle name="Normal 2" xfId="6"/>
    <cellStyle name="Normal 3" xfId="7"/>
    <cellStyle name="Normal 4" xfId="8"/>
    <cellStyle name="Percent" xfId="1" builtinId="5"/>
    <cellStyle name="Percent 12" xfId="10"/>
  </cellStyles>
  <dxfs count="0"/>
  <tableStyles count="0" defaultTableStyle="TableStyleMedium9" defaultPivotStyle="PivotStyleLight16"/>
  <colors>
    <mruColors>
      <color rgb="FF8C3FC5"/>
      <color rgb="FF5DB37A"/>
      <color rgb="FF0070C0"/>
      <color rgb="FF8FCBA3"/>
      <color rgb="FF5DD5FF"/>
      <color rgb="FF4FB4FF"/>
      <color rgb="FF0081E2"/>
      <color rgb="FF4F70C0"/>
      <color rgb="FF8CCEC3"/>
      <color rgb="FF6CC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9563908678082"/>
          <c:y val="0"/>
          <c:w val="0.6793658605174353"/>
          <c:h val="1"/>
        </c:manualLayout>
      </c:layout>
      <c:pieChart>
        <c:varyColors val="1"/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1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A-4348-A058-F48857DD0A10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6E0-4A55-ADF8-E8160CBED19A}"/>
              </c:ext>
            </c:extLst>
          </c:dPt>
          <c:dPt>
            <c:idx val="2"/>
            <c:invertIfNegative val="0"/>
            <c:bubble3D val="0"/>
            <c:spPr>
              <a:solidFill>
                <a:srgbClr val="0081E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60A-4348-A058-F48857DD0A10}"/>
              </c:ext>
            </c:extLst>
          </c:dPt>
          <c:dPt>
            <c:idx val="3"/>
            <c:invertIfNegative val="0"/>
            <c:bubble3D val="0"/>
            <c:spPr>
              <a:solidFill>
                <a:srgbClr val="4BB2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60A-4348-A058-F48857DD0A10}"/>
              </c:ext>
            </c:extLst>
          </c:dPt>
          <c:dPt>
            <c:idx val="4"/>
            <c:invertIfNegative val="0"/>
            <c:bubble3D val="0"/>
            <c:spPr>
              <a:solidFill>
                <a:srgbClr val="8AAC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E0-4A55-ADF8-E8160CBED19A}"/>
              </c:ext>
            </c:extLst>
          </c:dPt>
          <c:dPt>
            <c:idx val="5"/>
            <c:invertIfNegative val="0"/>
            <c:bubble3D val="0"/>
            <c:spPr>
              <a:solidFill>
                <a:srgbClr val="4F622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6E0-4A55-ADF8-E8160CBED19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'3.6'!$B$120:$B$125</c:f>
              <c:strCache>
                <c:ptCount val="6"/>
                <c:pt idx="0">
                  <c:v>Internal Personnel</c:v>
                </c:pt>
                <c:pt idx="1">
                  <c:v>Services Outsourced to External Providers</c:v>
                </c:pt>
                <c:pt idx="2">
                  <c:v>Software</c:v>
                </c:pt>
                <c:pt idx="3">
                  <c:v>External Personnel</c:v>
                </c:pt>
                <c:pt idx="4">
                  <c:v>Hardware</c:v>
                </c:pt>
                <c:pt idx="5">
                  <c:v>Carriage</c:v>
                </c:pt>
              </c:strCache>
            </c:strRef>
          </c:cat>
          <c:val>
            <c:numRef>
              <c:f>'3.6'!$C$120:$C$125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8-47BD-9DF5-C26A1E043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876455872"/>
        <c:axId val="876456856"/>
      </c:barChart>
      <c:scatterChart>
        <c:scatterStyle val="lineMarker"/>
        <c:varyColors val="0"/>
        <c:ser>
          <c:idx val="1"/>
          <c:order val="1"/>
          <c:tx>
            <c:strRef>
              <c:f>'3.6'!$B$126</c:f>
              <c:strCache>
                <c:ptCount val="1"/>
                <c:pt idx="0">
                  <c:v>ICT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7C2FD454-16DB-4C87-A886-83A5374434D9}" type="CELLRANGE">
                      <a:rPr lang="en-AU"/>
                      <a:pPr/>
                      <a:t>[CELLRANGE]</a:t>
                    </a:fld>
                    <a:r>
                      <a:rPr lang="en-AU" baseline="0"/>
                      <a:t>, </a:t>
                    </a:r>
                    <a:fld id="{65653773-DBCE-4DD9-B78B-C8F716C18B84}" type="XVALUE">
                      <a:rPr lang="en-AU" baseline="0"/>
                      <a:pPr/>
                      <a:t>[X VALUE]</a:t>
                    </a:fld>
                    <a:endParaRPr lang="en-AU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768-47BD-9DF5-C26A1E0435D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'3.6'!$C$126</c:f>
              <c:numCache>
                <c:formatCode>0%</c:formatCode>
                <c:ptCount val="1"/>
                <c:pt idx="0">
                  <c:v>0.04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'3.6'!$B$117</c15:f>
                <c15:dlblRangeCache>
                  <c:ptCount val="1"/>
                  <c:pt idx="0">
                    <c:v>ICT Total growth rate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B768-47BD-9DF5-C26A1E0435D8}"/>
            </c:ext>
          </c:extLst>
        </c:ser>
        <c:ser>
          <c:idx val="2"/>
          <c:order val="2"/>
          <c:tx>
            <c:strRef>
              <c:f>'3.6'!$B$126</c:f>
              <c:strCache>
                <c:ptCount val="1"/>
                <c:pt idx="0">
                  <c:v>ICT total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'3.6'!$C$126:$C$127</c:f>
              <c:numCache>
                <c:formatCode>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xVal>
          <c:yVal>
            <c:numRef>
              <c:f>'3.6'!$D$126:$D$127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68-47BD-9DF5-C26A1E043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42688"/>
        <c:axId val="196340720"/>
      </c:scatterChart>
      <c:catAx>
        <c:axId val="876455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76456856"/>
        <c:crosses val="autoZero"/>
        <c:auto val="1"/>
        <c:lblAlgn val="ctr"/>
        <c:lblOffset val="100"/>
        <c:noMultiLvlLbl val="0"/>
      </c:catAx>
      <c:valAx>
        <c:axId val="876456856"/>
        <c:scaling>
          <c:orientation val="minMax"/>
          <c:min val="-0.70000000000000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455872"/>
        <c:crosses val="autoZero"/>
        <c:crossBetween val="between"/>
      </c:valAx>
      <c:valAx>
        <c:axId val="1963407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6342688"/>
        <c:crosses val="max"/>
        <c:crossBetween val="midCat"/>
      </c:valAx>
      <c:valAx>
        <c:axId val="1963426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96340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809275789301"/>
          <c:y val="0"/>
          <c:w val="0.80292075127580098"/>
          <c:h val="1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809275789301"/>
          <c:y val="0"/>
          <c:w val="0.80292075127580098"/>
          <c:h val="1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358140</xdr:colOff>
      <xdr:row>26</xdr:row>
      <xdr:rowOff>68580</xdr:rowOff>
    </xdr:from>
    <xdr:to>
      <xdr:col>18</xdr:col>
      <xdr:colOff>236220</xdr:colOff>
      <xdr:row>39</xdr:row>
      <xdr:rowOff>121920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122</xdr:row>
      <xdr:rowOff>163830</xdr:rowOff>
    </xdr:from>
    <xdr:to>
      <xdr:col>17</xdr:col>
      <xdr:colOff>205740</xdr:colOff>
      <xdr:row>143</xdr:row>
      <xdr:rowOff>121920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3</xdr:col>
      <xdr:colOff>365760</xdr:colOff>
      <xdr:row>54</xdr:row>
      <xdr:rowOff>129540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8</xdr:col>
      <xdr:colOff>647700</xdr:colOff>
      <xdr:row>54</xdr:row>
      <xdr:rowOff>129540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V149"/>
  <sheetViews>
    <sheetView tabSelected="1" topLeftCell="A3" zoomScaleNormal="100" workbookViewId="0">
      <selection activeCell="G12" sqref="G12"/>
    </sheetView>
  </sheetViews>
  <sheetFormatPr defaultRowHeight="14.4" x14ac:dyDescent="0.3"/>
  <cols>
    <col min="1" max="1" width="22.44140625" customWidth="1"/>
    <col min="2" max="2" width="22.109375" bestFit="1" customWidth="1"/>
    <col min="3" max="3" width="25.33203125" bestFit="1" customWidth="1"/>
    <col min="4" max="4" width="17.5546875" customWidth="1"/>
    <col min="5" max="5" width="15.6640625" customWidth="1"/>
    <col min="6" max="6" width="13.44140625" bestFit="1" customWidth="1"/>
    <col min="7" max="7" width="21.6640625" customWidth="1"/>
    <col min="8" max="8" width="19.44140625" customWidth="1"/>
    <col min="9" max="9" width="8.109375" customWidth="1"/>
    <col min="10" max="10" width="3.33203125" customWidth="1"/>
    <col min="12" max="12" width="19" customWidth="1"/>
    <col min="13" max="13" width="20.44140625" customWidth="1"/>
    <col min="14" max="14" width="18.5546875" bestFit="1" customWidth="1"/>
    <col min="15" max="15" width="3.109375" customWidth="1"/>
    <col min="16" max="16" width="17.88671875" bestFit="1" customWidth="1"/>
    <col min="17" max="17" width="16.44140625" bestFit="1" customWidth="1"/>
    <col min="18" max="18" width="16.44140625" customWidth="1"/>
    <col min="19" max="19" width="18.5546875" bestFit="1" customWidth="1"/>
    <col min="20" max="20" width="16.33203125" bestFit="1" customWidth="1"/>
    <col min="21" max="21" width="4.5546875" customWidth="1"/>
  </cols>
  <sheetData>
    <row r="2" spans="1:22" ht="16.8" x14ac:dyDescent="0.3">
      <c r="A2" s="7" t="s">
        <v>106</v>
      </c>
    </row>
    <row r="4" spans="1:22" x14ac:dyDescent="0.3">
      <c r="A4" t="s">
        <v>0</v>
      </c>
      <c r="B4" t="s">
        <v>96</v>
      </c>
      <c r="C4" t="s">
        <v>97</v>
      </c>
      <c r="D4" t="s">
        <v>9</v>
      </c>
    </row>
    <row r="5" spans="1:22" x14ac:dyDescent="0.3">
      <c r="A5" t="s">
        <v>4</v>
      </c>
      <c r="B5" s="32">
        <v>63629626609.356491</v>
      </c>
      <c r="C5" s="32">
        <v>5940234584.223835</v>
      </c>
      <c r="D5" s="8">
        <v>9.3356426884176405E-2</v>
      </c>
    </row>
    <row r="6" spans="1:22" x14ac:dyDescent="0.3">
      <c r="A6" t="s">
        <v>5</v>
      </c>
      <c r="B6" s="32">
        <v>57655733932.24556</v>
      </c>
      <c r="C6" s="32">
        <v>5221283881.5121775</v>
      </c>
      <c r="D6" s="8">
        <v>9.0559663808078422E-2</v>
      </c>
    </row>
    <row r="7" spans="1:22" x14ac:dyDescent="0.3">
      <c r="A7" t="s">
        <v>6</v>
      </c>
      <c r="B7" s="32">
        <v>54630682878.85405</v>
      </c>
      <c r="C7" s="32">
        <v>5349847922.8750296</v>
      </c>
      <c r="D7" s="8">
        <v>9.7927531580349336E-2</v>
      </c>
    </row>
    <row r="8" spans="1:22" x14ac:dyDescent="0.3">
      <c r="A8" t="s">
        <v>7</v>
      </c>
      <c r="B8" s="32">
        <v>57876551956.872643</v>
      </c>
      <c r="C8" s="32">
        <v>5713696200.5705414</v>
      </c>
      <c r="D8" s="8">
        <v>9.8722125064191202E-2</v>
      </c>
      <c r="V8" s="8"/>
    </row>
    <row r="9" spans="1:22" x14ac:dyDescent="0.3">
      <c r="A9" t="s">
        <v>39</v>
      </c>
      <c r="B9" s="32">
        <v>60102415154.876732</v>
      </c>
      <c r="C9" s="32">
        <v>6230929385.0032539</v>
      </c>
      <c r="D9" s="8">
        <v>0.10367186358396571</v>
      </c>
      <c r="V9" s="8"/>
    </row>
    <row r="10" spans="1:22" x14ac:dyDescent="0.3">
      <c r="B10" s="32"/>
      <c r="C10" s="32"/>
    </row>
    <row r="14" spans="1:22" x14ac:dyDescent="0.3"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3"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3"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x14ac:dyDescent="0.3"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x14ac:dyDescent="0.3">
      <c r="A18" s="1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3">
      <c r="A19" s="1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3">
      <c r="A20" s="19"/>
    </row>
    <row r="27" spans="1:22" x14ac:dyDescent="0.3">
      <c r="K27" s="3"/>
    </row>
    <row r="59" spans="1:8" x14ac:dyDescent="0.3">
      <c r="A59" s="13"/>
    </row>
    <row r="60" spans="1:8" x14ac:dyDescent="0.3">
      <c r="A60" s="13"/>
    </row>
    <row r="61" spans="1:8" x14ac:dyDescent="0.3">
      <c r="A61" s="70"/>
      <c r="B61" s="6"/>
      <c r="C61" s="6"/>
      <c r="D61" s="35"/>
      <c r="E61" s="35"/>
      <c r="F61" s="35"/>
      <c r="G61" s="35"/>
      <c r="H61" s="38"/>
    </row>
    <row r="62" spans="1:8" x14ac:dyDescent="0.3">
      <c r="A62" s="70"/>
      <c r="B62" s="6"/>
      <c r="C62" s="6"/>
      <c r="D62" s="35"/>
      <c r="E62" s="35"/>
      <c r="F62" s="35"/>
      <c r="G62" s="35"/>
      <c r="H62" s="38"/>
    </row>
    <row r="63" spans="1:8" x14ac:dyDescent="0.3">
      <c r="A63" s="70"/>
      <c r="B63" s="6"/>
      <c r="C63" s="6"/>
      <c r="D63" s="35"/>
      <c r="E63" s="35"/>
      <c r="F63" s="35"/>
      <c r="G63" s="35"/>
      <c r="H63" s="38"/>
    </row>
    <row r="64" spans="1:8" x14ac:dyDescent="0.3">
      <c r="A64" s="70"/>
      <c r="B64" s="6"/>
      <c r="C64" s="6"/>
      <c r="D64" s="35"/>
      <c r="E64" s="35"/>
      <c r="F64" s="35"/>
      <c r="G64" s="35"/>
      <c r="H64" s="38"/>
    </row>
    <row r="65" spans="1:8" x14ac:dyDescent="0.3">
      <c r="A65" s="70"/>
      <c r="B65" s="6"/>
      <c r="C65" s="6"/>
      <c r="D65" s="35"/>
      <c r="E65" s="35"/>
      <c r="F65" s="35"/>
      <c r="G65" s="35"/>
      <c r="H65" s="38"/>
    </row>
    <row r="66" spans="1:8" x14ac:dyDescent="0.3">
      <c r="A66" s="70"/>
      <c r="B66" s="6"/>
      <c r="C66" s="6"/>
      <c r="D66" s="35"/>
      <c r="E66" s="35"/>
      <c r="F66" s="35"/>
      <c r="G66" s="35"/>
      <c r="H66" s="38"/>
    </row>
    <row r="67" spans="1:8" x14ac:dyDescent="0.3">
      <c r="A67" s="70"/>
      <c r="B67" s="6"/>
      <c r="C67" s="6"/>
      <c r="D67" s="35"/>
      <c r="E67" s="35"/>
      <c r="F67" s="35"/>
      <c r="G67" s="35"/>
      <c r="H67" s="38"/>
    </row>
    <row r="68" spans="1:8" x14ac:dyDescent="0.3">
      <c r="A68" s="13"/>
    </row>
    <row r="69" spans="1:8" x14ac:dyDescent="0.3">
      <c r="A69" s="13"/>
    </row>
    <row r="70" spans="1:8" x14ac:dyDescent="0.3">
      <c r="A70" s="13"/>
      <c r="G70" s="13"/>
    </row>
    <row r="71" spans="1:8" x14ac:dyDescent="0.3">
      <c r="A71" s="70"/>
      <c r="B71" s="5"/>
      <c r="C71" s="8"/>
      <c r="D71" s="8"/>
      <c r="E71" s="8"/>
      <c r="F71" s="8"/>
      <c r="G71" s="8"/>
    </row>
    <row r="72" spans="1:8" x14ac:dyDescent="0.3">
      <c r="A72" s="70"/>
      <c r="B72" s="5"/>
      <c r="C72" s="8"/>
      <c r="D72" s="8"/>
      <c r="E72" s="8"/>
      <c r="F72" s="8"/>
      <c r="G72" s="8"/>
    </row>
    <row r="73" spans="1:8" x14ac:dyDescent="0.3">
      <c r="A73" s="70"/>
      <c r="B73" s="5"/>
      <c r="C73" s="8"/>
      <c r="D73" s="8"/>
      <c r="E73" s="8"/>
      <c r="F73" s="8"/>
      <c r="G73" s="8"/>
    </row>
    <row r="74" spans="1:8" x14ac:dyDescent="0.3">
      <c r="A74" s="70"/>
      <c r="B74" s="5"/>
      <c r="C74" s="8"/>
      <c r="D74" s="8"/>
      <c r="E74" s="8"/>
      <c r="F74" s="8"/>
      <c r="G74" s="8"/>
    </row>
    <row r="75" spans="1:8" x14ac:dyDescent="0.3">
      <c r="A75" s="70"/>
      <c r="B75" s="5"/>
      <c r="C75" s="8"/>
      <c r="D75" s="8"/>
      <c r="E75" s="8"/>
      <c r="F75" s="8"/>
      <c r="G75" s="8"/>
    </row>
    <row r="76" spans="1:8" x14ac:dyDescent="0.3">
      <c r="A76" s="70"/>
      <c r="B76" s="5"/>
      <c r="C76" s="8"/>
      <c r="D76" s="8"/>
      <c r="E76" s="8"/>
      <c r="F76" s="8"/>
      <c r="G76" s="8"/>
    </row>
    <row r="77" spans="1:8" x14ac:dyDescent="0.3">
      <c r="A77" s="70"/>
      <c r="B77" s="5"/>
      <c r="C77" s="8"/>
      <c r="D77" s="8"/>
      <c r="E77" s="8"/>
      <c r="F77" s="8"/>
      <c r="G77" s="8"/>
    </row>
    <row r="78" spans="1:8" x14ac:dyDescent="0.3">
      <c r="A78" s="13"/>
    </row>
    <row r="79" spans="1:8" x14ac:dyDescent="0.3">
      <c r="A79" s="13"/>
    </row>
    <row r="80" spans="1:8" x14ac:dyDescent="0.3">
      <c r="A80" s="86"/>
    </row>
    <row r="82" spans="1:5" x14ac:dyDescent="0.3">
      <c r="A82" s="13"/>
      <c r="B82" s="8"/>
      <c r="C82" s="8"/>
      <c r="D82" s="8"/>
      <c r="E82" s="8"/>
    </row>
    <row r="83" spans="1:5" x14ac:dyDescent="0.3">
      <c r="A83" s="13"/>
      <c r="B83" s="8"/>
      <c r="C83" s="8"/>
      <c r="D83" s="8"/>
      <c r="E83" s="8"/>
    </row>
    <row r="84" spans="1:5" x14ac:dyDescent="0.3">
      <c r="A84" s="13"/>
      <c r="B84" s="8"/>
      <c r="C84" s="37"/>
      <c r="D84" s="8"/>
      <c r="E84" s="8"/>
    </row>
    <row r="85" spans="1:5" x14ac:dyDescent="0.3">
      <c r="A85" s="13"/>
      <c r="B85" s="8"/>
      <c r="C85" s="8"/>
      <c r="D85" s="8"/>
      <c r="E85" s="8"/>
    </row>
    <row r="86" spans="1:5" x14ac:dyDescent="0.3">
      <c r="A86" s="13"/>
    </row>
    <row r="87" spans="1:5" x14ac:dyDescent="0.3">
      <c r="A87" s="13"/>
    </row>
    <row r="88" spans="1:5" x14ac:dyDescent="0.3">
      <c r="A88" s="13"/>
    </row>
    <row r="89" spans="1:5" x14ac:dyDescent="0.3">
      <c r="A89" s="13"/>
    </row>
    <row r="90" spans="1:5" x14ac:dyDescent="0.3">
      <c r="A90" s="13"/>
    </row>
    <row r="91" spans="1:5" x14ac:dyDescent="0.3">
      <c r="A91" s="13"/>
    </row>
    <row r="92" spans="1:5" x14ac:dyDescent="0.3">
      <c r="A92" s="13"/>
    </row>
    <row r="93" spans="1:5" x14ac:dyDescent="0.3">
      <c r="A93" s="13"/>
    </row>
    <row r="94" spans="1:5" x14ac:dyDescent="0.3">
      <c r="A94" s="13"/>
    </row>
    <row r="95" spans="1:5" x14ac:dyDescent="0.3">
      <c r="A95" s="13"/>
    </row>
    <row r="96" spans="1:5" x14ac:dyDescent="0.3">
      <c r="A96" s="13"/>
    </row>
    <row r="97" spans="1:1" x14ac:dyDescent="0.3">
      <c r="A97" s="13"/>
    </row>
    <row r="98" spans="1:1" x14ac:dyDescent="0.3">
      <c r="A98" s="13"/>
    </row>
    <row r="99" spans="1:1" x14ac:dyDescent="0.3">
      <c r="A99" s="13"/>
    </row>
    <row r="100" spans="1:1" x14ac:dyDescent="0.3">
      <c r="A100" s="13"/>
    </row>
    <row r="101" spans="1:1" x14ac:dyDescent="0.3">
      <c r="A101" s="13"/>
    </row>
    <row r="102" spans="1:1" x14ac:dyDescent="0.3">
      <c r="A102" s="13"/>
    </row>
    <row r="103" spans="1:1" x14ac:dyDescent="0.3">
      <c r="A103" s="13"/>
    </row>
    <row r="104" spans="1:1" x14ac:dyDescent="0.3">
      <c r="A104" s="13"/>
    </row>
    <row r="105" spans="1:1" x14ac:dyDescent="0.3">
      <c r="A105" s="13"/>
    </row>
    <row r="106" spans="1:1" x14ac:dyDescent="0.3">
      <c r="A106" s="13"/>
    </row>
    <row r="107" spans="1:1" x14ac:dyDescent="0.3">
      <c r="A107" s="13"/>
    </row>
    <row r="108" spans="1:1" x14ac:dyDescent="0.3">
      <c r="A108" s="13"/>
    </row>
    <row r="109" spans="1:1" x14ac:dyDescent="0.3">
      <c r="A109" s="13"/>
    </row>
    <row r="110" spans="1:1" x14ac:dyDescent="0.3">
      <c r="A110" s="13"/>
    </row>
    <row r="111" spans="1:1" x14ac:dyDescent="0.3">
      <c r="A111" s="13"/>
    </row>
    <row r="112" spans="1:1" x14ac:dyDescent="0.3">
      <c r="A112" s="13"/>
    </row>
    <row r="113" spans="1:7" x14ac:dyDescent="0.3">
      <c r="A113" s="13"/>
    </row>
    <row r="114" spans="1:7" x14ac:dyDescent="0.3">
      <c r="A114" s="13"/>
    </row>
    <row r="115" spans="1:7" x14ac:dyDescent="0.3">
      <c r="A115" s="13"/>
    </row>
    <row r="116" spans="1:7" x14ac:dyDescent="0.3">
      <c r="A116" s="13"/>
    </row>
    <row r="117" spans="1:7" x14ac:dyDescent="0.3">
      <c r="A117" s="13"/>
    </row>
    <row r="118" spans="1:7" x14ac:dyDescent="0.3">
      <c r="A118" s="13"/>
    </row>
    <row r="119" spans="1:7" x14ac:dyDescent="0.3">
      <c r="A119" s="13"/>
    </row>
    <row r="120" spans="1:7" x14ac:dyDescent="0.3">
      <c r="A120" s="13"/>
    </row>
    <row r="121" spans="1:7" x14ac:dyDescent="0.3">
      <c r="A121" s="13"/>
    </row>
    <row r="122" spans="1:7" x14ac:dyDescent="0.3">
      <c r="A122" s="13"/>
    </row>
    <row r="123" spans="1:7" x14ac:dyDescent="0.3">
      <c r="A123" s="13"/>
    </row>
    <row r="124" spans="1:7" x14ac:dyDescent="0.3">
      <c r="A124" s="13"/>
    </row>
    <row r="125" spans="1:7" x14ac:dyDescent="0.3">
      <c r="A125" s="13"/>
    </row>
    <row r="126" spans="1:7" x14ac:dyDescent="0.3">
      <c r="A126" s="88"/>
      <c r="B126" s="6"/>
      <c r="C126" s="6"/>
      <c r="D126" s="35"/>
      <c r="E126" s="35"/>
      <c r="F126" s="35"/>
      <c r="G126" s="35"/>
    </row>
    <row r="127" spans="1:7" x14ac:dyDescent="0.3">
      <c r="A127" s="88"/>
      <c r="B127" s="6"/>
      <c r="C127" s="6"/>
      <c r="D127" s="35"/>
      <c r="E127" s="35"/>
      <c r="F127" s="35"/>
      <c r="G127" s="35"/>
    </row>
    <row r="128" spans="1:7" x14ac:dyDescent="0.3">
      <c r="A128" s="88"/>
      <c r="B128" s="6"/>
      <c r="C128" s="6"/>
      <c r="D128" s="35"/>
      <c r="E128" s="35"/>
      <c r="F128" s="35"/>
      <c r="G128" s="35"/>
    </row>
    <row r="129" spans="1:15" x14ac:dyDescent="0.3">
      <c r="A129" s="88"/>
      <c r="B129" s="6"/>
      <c r="C129" s="6"/>
      <c r="D129" s="35"/>
      <c r="E129" s="35"/>
      <c r="F129" s="35"/>
      <c r="G129" s="35"/>
    </row>
    <row r="130" spans="1:15" x14ac:dyDescent="0.3">
      <c r="A130" s="88"/>
      <c r="B130" s="6"/>
      <c r="C130" s="6"/>
      <c r="D130" s="35"/>
      <c r="E130" s="35"/>
      <c r="F130" s="35"/>
      <c r="G130" s="35"/>
    </row>
    <row r="131" spans="1:15" x14ac:dyDescent="0.3">
      <c r="A131" s="13"/>
    </row>
    <row r="132" spans="1:15" x14ac:dyDescent="0.3">
      <c r="A132" s="13"/>
    </row>
    <row r="133" spans="1:15" x14ac:dyDescent="0.3">
      <c r="A133" s="13"/>
    </row>
    <row r="134" spans="1:15" x14ac:dyDescent="0.3">
      <c r="A134" s="13"/>
    </row>
    <row r="135" spans="1:15" x14ac:dyDescent="0.3">
      <c r="A135" s="13"/>
    </row>
    <row r="136" spans="1:15" x14ac:dyDescent="0.3">
      <c r="A136" s="13"/>
    </row>
    <row r="137" spans="1:15" x14ac:dyDescent="0.3">
      <c r="A137" s="13"/>
    </row>
    <row r="138" spans="1:15" x14ac:dyDescent="0.3">
      <c r="A138" s="13"/>
    </row>
    <row r="139" spans="1:15" x14ac:dyDescent="0.3">
      <c r="A139" s="13"/>
    </row>
    <row r="140" spans="1:15" x14ac:dyDescent="0.3">
      <c r="A140" s="3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x14ac:dyDescent="0.3">
      <c r="A141" s="3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3">
      <c r="A142" s="3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x14ac:dyDescent="0.3">
      <c r="A143" s="3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x14ac:dyDescent="0.3">
      <c r="A144" s="3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x14ac:dyDescent="0.3">
      <c r="A145" s="3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x14ac:dyDescent="0.3">
      <c r="A146" s="3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x14ac:dyDescent="0.3">
      <c r="A147" s="3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x14ac:dyDescent="0.3">
      <c r="A148" s="3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x14ac:dyDescent="0.3">
      <c r="A149" s="3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9"/>
  <sheetViews>
    <sheetView zoomScaleNormal="100" workbookViewId="0">
      <selection activeCell="B22" sqref="B22"/>
    </sheetView>
  </sheetViews>
  <sheetFormatPr defaultRowHeight="14.4" x14ac:dyDescent="0.3"/>
  <cols>
    <col min="20" max="20" width="31" bestFit="1" customWidth="1"/>
    <col min="21" max="21" width="13.33203125" bestFit="1" customWidth="1"/>
    <col min="22" max="22" width="10.6640625" bestFit="1" customWidth="1"/>
    <col min="23" max="23" width="10.77734375" bestFit="1" customWidth="1"/>
  </cols>
  <sheetData>
    <row r="1" spans="1:12" ht="18" x14ac:dyDescent="0.35">
      <c r="A1" s="31" t="s">
        <v>116</v>
      </c>
    </row>
    <row r="3" spans="1:12" x14ac:dyDescent="0.3">
      <c r="A3" s="13"/>
      <c r="B3" s="8"/>
      <c r="C3" s="8"/>
      <c r="D3" s="8"/>
      <c r="E3" s="8"/>
      <c r="F3" s="13"/>
      <c r="L3" s="13"/>
    </row>
    <row r="4" spans="1:12" x14ac:dyDescent="0.3">
      <c r="D4" s="8"/>
      <c r="E4" s="8"/>
    </row>
    <row r="5" spans="1:12" x14ac:dyDescent="0.3">
      <c r="A5" s="21"/>
      <c r="B5" t="s">
        <v>77</v>
      </c>
      <c r="C5" t="s">
        <v>78</v>
      </c>
      <c r="D5" t="s">
        <v>79</v>
      </c>
      <c r="E5" s="8" t="s">
        <v>8</v>
      </c>
      <c r="I5" s="8"/>
    </row>
    <row r="6" spans="1:12" x14ac:dyDescent="0.3">
      <c r="A6" s="21" t="s">
        <v>47</v>
      </c>
      <c r="B6" s="96">
        <v>0.18691588785046728</v>
      </c>
      <c r="C6" s="96">
        <v>0.37383177570093457</v>
      </c>
      <c r="D6" s="96">
        <v>0.43925233644859812</v>
      </c>
      <c r="E6" s="96">
        <v>1</v>
      </c>
      <c r="F6" s="96"/>
      <c r="G6" s="96"/>
      <c r="H6" s="96"/>
      <c r="I6" s="96"/>
    </row>
    <row r="7" spans="1:12" x14ac:dyDescent="0.3">
      <c r="A7" s="114" t="s">
        <v>46</v>
      </c>
      <c r="B7" s="96">
        <v>0.1037037037037037</v>
      </c>
      <c r="C7" s="96">
        <v>0.45925925925925926</v>
      </c>
      <c r="D7" s="96">
        <v>0.43703703703703706</v>
      </c>
      <c r="E7" s="96">
        <v>1</v>
      </c>
      <c r="F7" s="8"/>
      <c r="G7" s="8"/>
      <c r="H7" s="36"/>
      <c r="I7" s="36"/>
      <c r="J7" s="36"/>
    </row>
    <row r="8" spans="1:12" x14ac:dyDescent="0.3">
      <c r="A8" s="21"/>
    </row>
    <row r="9" spans="1:12" x14ac:dyDescent="0.3">
      <c r="A9" s="21"/>
    </row>
    <row r="10" spans="1:12" x14ac:dyDescent="0.3">
      <c r="A10" s="21"/>
    </row>
    <row r="11" spans="1:12" x14ac:dyDescent="0.3">
      <c r="A11" s="13"/>
    </row>
    <row r="14" spans="1:12" x14ac:dyDescent="0.3">
      <c r="A14" s="13"/>
    </row>
    <row r="15" spans="1:12" x14ac:dyDescent="0.3">
      <c r="A15" s="13"/>
      <c r="B15" s="13"/>
      <c r="C15" s="13"/>
      <c r="I15" s="13"/>
    </row>
    <row r="16" spans="1:12" x14ac:dyDescent="0.3">
      <c r="B16" s="8"/>
      <c r="C16" s="8"/>
      <c r="G16" s="13"/>
    </row>
    <row r="17" spans="2:3" x14ac:dyDescent="0.3">
      <c r="B17" s="8"/>
      <c r="C17" s="8"/>
    </row>
    <row r="18" spans="2:3" x14ac:dyDescent="0.3">
      <c r="B18" s="8"/>
      <c r="C18" s="8"/>
    </row>
    <row r="19" spans="2:3" x14ac:dyDescent="0.3">
      <c r="B19" s="8"/>
      <c r="C19" s="8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8"/>
  <sheetViews>
    <sheetView zoomScaleNormal="100" workbookViewId="0">
      <selection activeCell="B22" sqref="B22"/>
    </sheetView>
  </sheetViews>
  <sheetFormatPr defaultRowHeight="14.4" x14ac:dyDescent="0.3"/>
  <cols>
    <col min="2" max="4" width="13.88671875" bestFit="1" customWidth="1"/>
  </cols>
  <sheetData>
    <row r="1" spans="1:4" ht="18" x14ac:dyDescent="0.35">
      <c r="A1" s="31" t="s">
        <v>117</v>
      </c>
    </row>
    <row r="4" spans="1:4" x14ac:dyDescent="0.3">
      <c r="A4" s="32"/>
      <c r="B4" s="32" t="s">
        <v>77</v>
      </c>
      <c r="C4" s="32" t="s">
        <v>78</v>
      </c>
      <c r="D4" s="32" t="s">
        <v>79</v>
      </c>
    </row>
    <row r="5" spans="1:4" x14ac:dyDescent="0.3">
      <c r="A5" s="32" t="s">
        <v>43</v>
      </c>
      <c r="B5" s="35">
        <v>1341923.9564707375</v>
      </c>
      <c r="C5" s="35">
        <v>1440038.8428220851</v>
      </c>
      <c r="D5" s="35">
        <v>1896688.6885793365</v>
      </c>
    </row>
    <row r="6" spans="1:4" x14ac:dyDescent="0.3">
      <c r="A6" s="32" t="s">
        <v>44</v>
      </c>
      <c r="B6" s="35">
        <v>2809937.4309962387</v>
      </c>
      <c r="C6" s="35">
        <v>1414525.4483036234</v>
      </c>
      <c r="D6" s="35">
        <v>2736276.1448093904</v>
      </c>
    </row>
    <row r="7" spans="1:4" x14ac:dyDescent="0.3">
      <c r="A7" s="32" t="s">
        <v>45</v>
      </c>
      <c r="B7" s="35">
        <v>465600</v>
      </c>
      <c r="C7" s="35">
        <v>526847.29333333333</v>
      </c>
      <c r="D7" s="35">
        <v>969000.75</v>
      </c>
    </row>
    <row r="8" spans="1:4" x14ac:dyDescent="0.3">
      <c r="A8" s="32"/>
      <c r="B8" s="35"/>
      <c r="C8" s="35"/>
      <c r="D8" s="3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L61"/>
  <sheetViews>
    <sheetView topLeftCell="A3" zoomScaleNormal="100" workbookViewId="0">
      <selection activeCell="B22" sqref="B22"/>
    </sheetView>
  </sheetViews>
  <sheetFormatPr defaultRowHeight="14.4" x14ac:dyDescent="0.3"/>
  <cols>
    <col min="2" max="2" width="16.6640625" customWidth="1"/>
    <col min="3" max="5" width="14.109375" customWidth="1"/>
  </cols>
  <sheetData>
    <row r="2" spans="1:5" ht="16.8" x14ac:dyDescent="0.3">
      <c r="A2" s="7" t="s">
        <v>118</v>
      </c>
    </row>
    <row r="4" spans="1:5" x14ac:dyDescent="0.3">
      <c r="A4" s="21"/>
      <c r="B4" s="21"/>
      <c r="C4" s="21"/>
      <c r="D4" s="21"/>
      <c r="E4" s="21"/>
    </row>
    <row r="5" spans="1:5" ht="28.8" x14ac:dyDescent="0.3">
      <c r="A5" s="118" t="s">
        <v>0</v>
      </c>
      <c r="B5" s="132" t="s">
        <v>122</v>
      </c>
      <c r="C5" s="132" t="s">
        <v>68</v>
      </c>
      <c r="D5" s="132" t="s">
        <v>70</v>
      </c>
      <c r="E5" s="132" t="s">
        <v>71</v>
      </c>
    </row>
    <row r="6" spans="1:5" x14ac:dyDescent="0.3">
      <c r="A6" s="118" t="s">
        <v>4</v>
      </c>
      <c r="B6" s="119">
        <v>0.76374418611291162</v>
      </c>
      <c r="C6" s="119">
        <v>0.15722121180108439</v>
      </c>
      <c r="D6" s="119">
        <v>6.6454620987382904E-2</v>
      </c>
      <c r="E6" s="119">
        <v>1.257998109862123E-2</v>
      </c>
    </row>
    <row r="7" spans="1:5" x14ac:dyDescent="0.3">
      <c r="A7" s="118" t="s">
        <v>5</v>
      </c>
      <c r="B7" s="119">
        <v>0.77486080546736635</v>
      </c>
      <c r="C7" s="119">
        <v>0.1415675215255072</v>
      </c>
      <c r="D7" s="119">
        <v>6.2319684067752582E-2</v>
      </c>
      <c r="E7" s="119">
        <v>2.125198893937388E-2</v>
      </c>
    </row>
    <row r="8" spans="1:5" x14ac:dyDescent="0.3">
      <c r="A8" s="118" t="s">
        <v>6</v>
      </c>
      <c r="B8" s="119">
        <v>0.77626836633415741</v>
      </c>
      <c r="C8" s="119">
        <v>0.13822435294953911</v>
      </c>
      <c r="D8" s="119">
        <v>6.4424664134014695E-2</v>
      </c>
      <c r="E8" s="119">
        <v>2.1082616582288809E-2</v>
      </c>
    </row>
    <row r="9" spans="1:5" x14ac:dyDescent="0.3">
      <c r="A9" s="118" t="s">
        <v>7</v>
      </c>
      <c r="B9" s="119">
        <v>0.71250475236748656</v>
      </c>
      <c r="C9" s="119">
        <v>0.14921315703810101</v>
      </c>
      <c r="D9" s="119">
        <v>0.1023256160683446</v>
      </c>
      <c r="E9" s="119">
        <v>3.5956474526067823E-2</v>
      </c>
    </row>
    <row r="10" spans="1:5" x14ac:dyDescent="0.3">
      <c r="A10" s="120" t="s">
        <v>39</v>
      </c>
      <c r="B10" s="119">
        <v>0.68174268051473408</v>
      </c>
      <c r="C10" s="119">
        <v>0.15108759087464119</v>
      </c>
      <c r="D10" s="119">
        <v>0.10261671433211594</v>
      </c>
      <c r="E10" s="119">
        <v>6.4553014278508819E-2</v>
      </c>
    </row>
    <row r="11" spans="1:5" x14ac:dyDescent="0.3">
      <c r="A11" s="128"/>
      <c r="B11" s="21"/>
      <c r="C11" s="21"/>
      <c r="D11" s="21"/>
      <c r="E11" s="21"/>
    </row>
    <row r="12" spans="1:5" x14ac:dyDescent="0.3">
      <c r="A12" s="129"/>
      <c r="B12" s="21"/>
      <c r="C12" s="130"/>
      <c r="D12" s="21"/>
      <c r="E12" s="21"/>
    </row>
    <row r="13" spans="1:5" x14ac:dyDescent="0.3">
      <c r="A13" s="131"/>
      <c r="B13" s="21"/>
      <c r="C13" s="21"/>
      <c r="D13" s="21"/>
      <c r="E13" s="21"/>
    </row>
    <row r="14" spans="1:5" x14ac:dyDescent="0.3">
      <c r="A14" s="21"/>
      <c r="B14" s="21"/>
      <c r="C14" s="21"/>
      <c r="D14" s="21"/>
      <c r="E14" s="21"/>
    </row>
    <row r="15" spans="1:5" x14ac:dyDescent="0.3">
      <c r="A15" s="21"/>
      <c r="B15" s="21"/>
      <c r="C15" s="21"/>
      <c r="D15" s="21"/>
      <c r="E15" s="21"/>
    </row>
    <row r="16" spans="1:5" x14ac:dyDescent="0.3">
      <c r="A16" s="21"/>
      <c r="B16" s="21"/>
      <c r="C16" s="21"/>
      <c r="D16" s="21"/>
      <c r="E16" s="21"/>
    </row>
    <row r="35" spans="2:2" ht="16.8" x14ac:dyDescent="0.3">
      <c r="B35" s="7"/>
    </row>
    <row r="50" spans="2:12" x14ac:dyDescent="0.3">
      <c r="B50" s="80"/>
      <c r="C50" s="83"/>
      <c r="D50" s="81"/>
      <c r="E50" s="81"/>
      <c r="F50" s="81"/>
      <c r="G50" s="81"/>
      <c r="H50" s="81"/>
      <c r="I50" s="81"/>
      <c r="J50" s="81"/>
      <c r="K50" s="81"/>
      <c r="L50" s="81"/>
    </row>
    <row r="51" spans="2:12" x14ac:dyDescent="0.3">
      <c r="B51" s="84"/>
      <c r="C51" s="83"/>
      <c r="D51" s="81"/>
      <c r="E51" s="81"/>
      <c r="F51" s="81"/>
      <c r="G51" s="81"/>
      <c r="H51" s="81"/>
      <c r="I51" s="81"/>
      <c r="J51" s="81"/>
      <c r="K51" s="81"/>
      <c r="L51" s="81"/>
    </row>
    <row r="52" spans="2:12" x14ac:dyDescent="0.3">
      <c r="B52" s="82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2:12" x14ac:dyDescent="0.3">
      <c r="B53" s="82"/>
      <c r="C53" s="81"/>
      <c r="D53" s="81"/>
      <c r="E53" s="81"/>
      <c r="F53" s="81"/>
      <c r="G53" s="81"/>
      <c r="H53" s="81"/>
      <c r="I53" s="81"/>
      <c r="J53" s="81"/>
      <c r="K53" s="81"/>
      <c r="L53" s="81"/>
    </row>
    <row r="54" spans="2:12" x14ac:dyDescent="0.3">
      <c r="B54" s="77"/>
    </row>
    <row r="55" spans="2:12" x14ac:dyDescent="0.3">
      <c r="B55" s="78"/>
    </row>
    <row r="56" spans="2:12" x14ac:dyDescent="0.3">
      <c r="B56" s="78"/>
    </row>
    <row r="57" spans="2:12" x14ac:dyDescent="0.3">
      <c r="B57" s="77"/>
    </row>
    <row r="58" spans="2:12" x14ac:dyDescent="0.3">
      <c r="B58" s="78"/>
    </row>
    <row r="59" spans="2:12" x14ac:dyDescent="0.3">
      <c r="B59" s="79"/>
    </row>
    <row r="60" spans="2:12" x14ac:dyDescent="0.3">
      <c r="B60" s="79"/>
    </row>
    <row r="61" spans="2:12" x14ac:dyDescent="0.3">
      <c r="B61" s="7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R61"/>
  <sheetViews>
    <sheetView topLeftCell="A3" zoomScaleNormal="100" workbookViewId="0">
      <selection activeCell="B22" sqref="B22"/>
    </sheetView>
  </sheetViews>
  <sheetFormatPr defaultRowHeight="14.4" x14ac:dyDescent="0.3"/>
  <cols>
    <col min="2" max="2" width="14.88671875" bestFit="1" customWidth="1"/>
    <col min="3" max="3" width="13.88671875" bestFit="1" customWidth="1"/>
    <col min="4" max="4" width="16.33203125" bestFit="1" customWidth="1"/>
    <col min="5" max="5" width="12.77734375" bestFit="1" customWidth="1"/>
  </cols>
  <sheetData>
    <row r="2" spans="1:18" ht="16.8" x14ac:dyDescent="0.3">
      <c r="A2" s="7" t="s">
        <v>119</v>
      </c>
    </row>
    <row r="4" spans="1:18" x14ac:dyDescent="0.3">
      <c r="O4" s="54"/>
      <c r="P4" s="54"/>
      <c r="Q4" s="54"/>
      <c r="R4" s="54"/>
    </row>
    <row r="5" spans="1:18" x14ac:dyDescent="0.3">
      <c r="A5" s="116" t="s">
        <v>0</v>
      </c>
      <c r="B5" s="116" t="s">
        <v>69</v>
      </c>
      <c r="C5" s="116" t="s">
        <v>68</v>
      </c>
      <c r="D5" s="116" t="s">
        <v>70</v>
      </c>
      <c r="E5" s="116" t="s">
        <v>71</v>
      </c>
      <c r="O5" s="102"/>
      <c r="P5" s="102"/>
      <c r="Q5" s="102"/>
      <c r="R5" s="102"/>
    </row>
    <row r="6" spans="1:18" x14ac:dyDescent="0.3">
      <c r="A6" s="118" t="s">
        <v>39</v>
      </c>
      <c r="B6" s="119">
        <v>0.52594073478248982</v>
      </c>
      <c r="C6" s="119">
        <v>0.53187412095639941</v>
      </c>
      <c r="D6" s="119">
        <v>0.23295067215662749</v>
      </c>
      <c r="E6" s="119">
        <v>0.36453262425853961</v>
      </c>
    </row>
    <row r="7" spans="1:18" x14ac:dyDescent="0.3">
      <c r="A7" s="22"/>
      <c r="B7" s="24"/>
      <c r="C7" s="24"/>
      <c r="D7" s="24"/>
      <c r="E7" s="24"/>
    </row>
    <row r="8" spans="1:18" x14ac:dyDescent="0.3">
      <c r="A8" s="22"/>
      <c r="B8" s="24"/>
      <c r="C8" s="24"/>
      <c r="D8" s="24"/>
      <c r="E8" s="24"/>
      <c r="F8" s="27"/>
      <c r="G8" s="27"/>
      <c r="H8" s="27"/>
      <c r="I8" s="27"/>
    </row>
    <row r="9" spans="1:18" x14ac:dyDescent="0.3">
      <c r="A9" s="22"/>
      <c r="B9" s="24"/>
      <c r="C9" s="24"/>
      <c r="D9" s="24"/>
      <c r="E9" s="24"/>
      <c r="F9" s="27"/>
      <c r="G9" s="27"/>
      <c r="H9" s="27"/>
      <c r="I9" s="27"/>
    </row>
    <row r="11" spans="1:18" x14ac:dyDescent="0.3">
      <c r="A11" s="54"/>
    </row>
    <row r="12" spans="1:18" ht="16.8" x14ac:dyDescent="0.3">
      <c r="C12" s="7"/>
    </row>
    <row r="35" spans="2:2" ht="16.8" x14ac:dyDescent="0.3">
      <c r="B35" s="7"/>
    </row>
    <row r="50" spans="2:12" x14ac:dyDescent="0.3">
      <c r="B50" s="80"/>
      <c r="C50" s="83"/>
      <c r="D50" s="81"/>
      <c r="E50" s="81"/>
      <c r="F50" s="81"/>
      <c r="G50" s="81"/>
      <c r="H50" s="81"/>
      <c r="I50" s="81"/>
      <c r="J50" s="81"/>
      <c r="K50" s="81"/>
      <c r="L50" s="81"/>
    </row>
    <row r="51" spans="2:12" x14ac:dyDescent="0.3">
      <c r="B51" s="84"/>
      <c r="C51" s="83"/>
      <c r="D51" s="81"/>
      <c r="E51" s="81"/>
      <c r="F51" s="81"/>
      <c r="G51" s="81"/>
      <c r="H51" s="81"/>
      <c r="I51" s="81"/>
      <c r="J51" s="81"/>
      <c r="K51" s="81"/>
      <c r="L51" s="81"/>
    </row>
    <row r="52" spans="2:12" x14ac:dyDescent="0.3">
      <c r="B52" s="82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2:12" x14ac:dyDescent="0.3">
      <c r="B53" s="82"/>
      <c r="C53" s="81"/>
      <c r="D53" s="81"/>
      <c r="E53" s="81"/>
      <c r="F53" s="81"/>
      <c r="G53" s="81"/>
      <c r="H53" s="81"/>
      <c r="I53" s="81"/>
      <c r="J53" s="81"/>
      <c r="K53" s="81"/>
      <c r="L53" s="81"/>
    </row>
    <row r="54" spans="2:12" x14ac:dyDescent="0.3">
      <c r="B54" s="77"/>
    </row>
    <row r="55" spans="2:12" x14ac:dyDescent="0.3">
      <c r="B55" s="78"/>
    </row>
    <row r="56" spans="2:12" x14ac:dyDescent="0.3">
      <c r="B56" s="78"/>
    </row>
    <row r="57" spans="2:12" x14ac:dyDescent="0.3">
      <c r="B57" s="77"/>
    </row>
    <row r="58" spans="2:12" x14ac:dyDescent="0.3">
      <c r="B58" s="78"/>
    </row>
    <row r="59" spans="2:12" x14ac:dyDescent="0.3">
      <c r="B59" s="79"/>
    </row>
    <row r="60" spans="2:12" x14ac:dyDescent="0.3">
      <c r="B60" s="79"/>
    </row>
    <row r="61" spans="2:12" x14ac:dyDescent="0.3">
      <c r="B61" s="7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Y96"/>
  <sheetViews>
    <sheetView topLeftCell="B3" zoomScaleNormal="100" workbookViewId="0">
      <selection activeCell="B22" sqref="B22"/>
    </sheetView>
  </sheetViews>
  <sheetFormatPr defaultRowHeight="14.4" x14ac:dyDescent="0.3"/>
  <cols>
    <col min="1" max="1" width="18.109375" customWidth="1"/>
    <col min="2" max="2" width="14.21875" bestFit="1" customWidth="1"/>
    <col min="3" max="3" width="15.88671875" bestFit="1" customWidth="1"/>
    <col min="4" max="4" width="15.21875" bestFit="1" customWidth="1"/>
    <col min="5" max="5" width="14.44140625" bestFit="1" customWidth="1"/>
    <col min="6" max="6" width="15.21875" bestFit="1" customWidth="1"/>
    <col min="7" max="9" width="14.88671875" bestFit="1" customWidth="1"/>
    <col min="10" max="10" width="13.5546875" bestFit="1" customWidth="1"/>
  </cols>
  <sheetData>
    <row r="1" spans="1:17" ht="18" x14ac:dyDescent="0.35">
      <c r="A1" s="31" t="s">
        <v>52</v>
      </c>
    </row>
    <row r="2" spans="1:17" x14ac:dyDescent="0.3">
      <c r="L2" s="13"/>
    </row>
    <row r="4" spans="1:17" x14ac:dyDescent="0.3">
      <c r="B4" t="s">
        <v>4</v>
      </c>
      <c r="C4" t="s">
        <v>5</v>
      </c>
      <c r="D4" t="s">
        <v>6</v>
      </c>
      <c r="E4" t="s">
        <v>7</v>
      </c>
      <c r="F4" s="90" t="s">
        <v>39</v>
      </c>
    </row>
    <row r="5" spans="1:17" x14ac:dyDescent="0.3">
      <c r="A5" t="s">
        <v>45</v>
      </c>
      <c r="B5" s="133">
        <v>3486531.04</v>
      </c>
      <c r="C5" s="133">
        <v>49980</v>
      </c>
      <c r="D5" s="133">
        <v>2699067.27</v>
      </c>
      <c r="E5" s="133">
        <v>16369080.549999999</v>
      </c>
      <c r="F5" s="133">
        <v>27906289.680000003</v>
      </c>
      <c r="J5" s="91"/>
    </row>
    <row r="6" spans="1:17" x14ac:dyDescent="0.3">
      <c r="A6" t="s">
        <v>63</v>
      </c>
      <c r="B6" s="133">
        <v>255569.4</v>
      </c>
      <c r="C6" s="133">
        <v>182829.51</v>
      </c>
      <c r="D6" s="133">
        <v>5197750.2700000005</v>
      </c>
      <c r="E6" s="133">
        <v>5431384.9500000002</v>
      </c>
      <c r="F6" s="133">
        <v>20417114.170000006</v>
      </c>
      <c r="J6" s="91"/>
    </row>
    <row r="7" spans="1:17" x14ac:dyDescent="0.3">
      <c r="A7" t="s">
        <v>64</v>
      </c>
      <c r="B7" s="133"/>
      <c r="C7" s="133"/>
      <c r="D7" s="133"/>
      <c r="E7" s="133">
        <v>2954430.26</v>
      </c>
      <c r="F7" s="133">
        <v>6381053.9899999993</v>
      </c>
      <c r="J7" s="91"/>
    </row>
    <row r="8" spans="1:17" x14ac:dyDescent="0.3">
      <c r="A8" t="s">
        <v>72</v>
      </c>
      <c r="B8" s="133">
        <v>87628.75</v>
      </c>
      <c r="C8" s="133">
        <v>244178</v>
      </c>
      <c r="D8" s="133">
        <v>975728.94</v>
      </c>
      <c r="E8" s="133">
        <v>4076984.87</v>
      </c>
      <c r="F8" s="133">
        <v>2953721.59</v>
      </c>
      <c r="J8" s="91"/>
    </row>
    <row r="9" spans="1:17" x14ac:dyDescent="0.3">
      <c r="A9" t="s">
        <v>99</v>
      </c>
      <c r="B9" s="36">
        <v>7</v>
      </c>
      <c r="C9" s="36">
        <v>13</v>
      </c>
      <c r="D9" s="36">
        <v>28</v>
      </c>
      <c r="E9" s="36">
        <v>98</v>
      </c>
      <c r="F9" s="36">
        <v>133</v>
      </c>
    </row>
    <row r="10" spans="1:17" x14ac:dyDescent="0.3">
      <c r="A10" t="s">
        <v>100</v>
      </c>
      <c r="B10" s="35">
        <v>429871.31555555551</v>
      </c>
      <c r="C10" s="35">
        <v>41800.020666666671</v>
      </c>
      <c r="D10" s="35">
        <v>279101.6484375</v>
      </c>
      <c r="E10" s="35">
        <v>289161.93430000002</v>
      </c>
      <c r="F10" s="35">
        <v>427572.49948148138</v>
      </c>
      <c r="J10" s="35"/>
    </row>
    <row r="11" spans="1:17" x14ac:dyDescent="0.3">
      <c r="A11" t="s">
        <v>101</v>
      </c>
      <c r="B11" s="25">
        <v>13.988888888888887</v>
      </c>
      <c r="C11" s="25">
        <v>6.1488888888888882</v>
      </c>
      <c r="D11" s="25">
        <v>7.7781250000000011</v>
      </c>
      <c r="E11" s="25">
        <v>15.53</v>
      </c>
      <c r="F11" s="25">
        <v>14.316296296296304</v>
      </c>
      <c r="J11" s="25"/>
    </row>
    <row r="12" spans="1:17" x14ac:dyDescent="0.3">
      <c r="B12" s="93"/>
      <c r="C12" s="93"/>
      <c r="D12" s="93"/>
      <c r="E12" s="111"/>
      <c r="F12" s="111"/>
      <c r="G12" s="111"/>
      <c r="H12" s="111"/>
      <c r="I12" s="111"/>
      <c r="J12" s="111"/>
      <c r="K12" s="8"/>
    </row>
    <row r="13" spans="1:17" x14ac:dyDescent="0.3">
      <c r="B13" s="8"/>
      <c r="C13" s="8"/>
      <c r="D13" s="8"/>
      <c r="E13" s="5"/>
    </row>
    <row r="14" spans="1:17" x14ac:dyDescent="0.3">
      <c r="C14" s="13"/>
      <c r="I14" s="13"/>
      <c r="Q14" s="13"/>
    </row>
    <row r="18" spans="2:25" x14ac:dyDescent="0.3">
      <c r="B18" s="35"/>
      <c r="C18" s="35"/>
      <c r="D18" s="35"/>
      <c r="E18" s="35"/>
      <c r="F18" s="35"/>
    </row>
    <row r="19" spans="2:25" x14ac:dyDescent="0.3">
      <c r="B19" s="35"/>
      <c r="C19" s="35"/>
      <c r="D19" s="35"/>
      <c r="E19" s="35"/>
      <c r="F19" s="35"/>
    </row>
    <row r="20" spans="2:25" x14ac:dyDescent="0.3">
      <c r="B20" s="35"/>
      <c r="C20" s="35"/>
      <c r="D20" s="35"/>
      <c r="E20" s="35"/>
      <c r="F20" s="35"/>
      <c r="Y20">
        <f>28/57</f>
        <v>0.49122807017543857</v>
      </c>
    </row>
    <row r="21" spans="2:25" x14ac:dyDescent="0.3">
      <c r="B21" s="35"/>
      <c r="C21" s="35"/>
      <c r="D21" s="35"/>
      <c r="E21" s="35"/>
      <c r="F21" s="35"/>
    </row>
    <row r="22" spans="2:25" x14ac:dyDescent="0.3">
      <c r="B22" s="35"/>
      <c r="C22" s="35"/>
      <c r="D22" s="35"/>
      <c r="E22" s="35"/>
      <c r="F22" s="35"/>
    </row>
    <row r="23" spans="2:25" x14ac:dyDescent="0.3">
      <c r="B23" s="35"/>
      <c r="C23" s="35"/>
      <c r="D23" s="35"/>
      <c r="E23" s="35"/>
      <c r="F23" s="35"/>
    </row>
    <row r="26" spans="2:25" x14ac:dyDescent="0.3">
      <c r="B26" s="13"/>
      <c r="C26" s="13"/>
      <c r="D26" s="13"/>
      <c r="E26" s="13"/>
      <c r="F26" s="13"/>
    </row>
    <row r="38" spans="1:7" x14ac:dyDescent="0.3">
      <c r="A38" s="13"/>
    </row>
    <row r="47" spans="1:7" x14ac:dyDescent="0.3">
      <c r="B47" s="36"/>
      <c r="C47" s="36"/>
      <c r="D47" s="36"/>
      <c r="E47" s="36"/>
      <c r="F47" s="36"/>
      <c r="G47" s="36"/>
    </row>
    <row r="50" spans="1:9" x14ac:dyDescent="0.3">
      <c r="A50" s="13"/>
    </row>
    <row r="52" spans="1:9" x14ac:dyDescent="0.3">
      <c r="A52" s="98"/>
      <c r="B52" s="98"/>
      <c r="C52" s="98"/>
      <c r="D52" s="98"/>
      <c r="E52" s="98"/>
      <c r="F52" s="98"/>
      <c r="G52" s="98"/>
    </row>
    <row r="53" spans="1:9" x14ac:dyDescent="0.3">
      <c r="A53" s="99"/>
      <c r="B53" s="99"/>
      <c r="C53" s="99"/>
      <c r="D53" s="99"/>
      <c r="E53" s="99"/>
      <c r="F53" s="99"/>
      <c r="G53" s="99"/>
    </row>
    <row r="54" spans="1:9" x14ac:dyDescent="0.3">
      <c r="A54" s="20"/>
      <c r="B54" s="92"/>
      <c r="C54" s="92"/>
      <c r="D54" s="92"/>
      <c r="E54" s="92"/>
      <c r="F54" s="92"/>
      <c r="G54" s="92"/>
    </row>
    <row r="55" spans="1:9" x14ac:dyDescent="0.3">
      <c r="A55" s="20"/>
      <c r="B55" s="92"/>
      <c r="C55" s="92"/>
      <c r="D55" s="92"/>
      <c r="E55" s="92"/>
      <c r="F55" s="92"/>
      <c r="G55" s="92"/>
    </row>
    <row r="56" spans="1:9" x14ac:dyDescent="0.3">
      <c r="A56" s="20"/>
      <c r="B56" s="92"/>
      <c r="C56" s="92"/>
      <c r="D56" s="92"/>
      <c r="E56" s="92"/>
      <c r="F56" s="92"/>
      <c r="G56" s="92"/>
    </row>
    <row r="57" spans="1:9" x14ac:dyDescent="0.3">
      <c r="A57" s="20"/>
      <c r="B57" s="92"/>
      <c r="C57" s="92"/>
      <c r="D57" s="92"/>
      <c r="E57" s="92"/>
      <c r="F57" s="92"/>
      <c r="G57" s="92"/>
    </row>
    <row r="58" spans="1:9" x14ac:dyDescent="0.3">
      <c r="A58" s="100"/>
      <c r="B58" s="101"/>
      <c r="C58" s="101"/>
      <c r="D58" s="101"/>
      <c r="E58" s="101"/>
      <c r="F58" s="101"/>
      <c r="G58" s="101"/>
      <c r="H58" s="8"/>
      <c r="I58" s="25"/>
    </row>
    <row r="60" spans="1:9" x14ac:dyDescent="0.3">
      <c r="A60" s="13"/>
      <c r="B60" s="35"/>
      <c r="C60" s="35"/>
      <c r="D60" s="35"/>
      <c r="E60" s="35"/>
      <c r="F60" s="35"/>
      <c r="G60" s="35"/>
    </row>
    <row r="61" spans="1:9" x14ac:dyDescent="0.3">
      <c r="A61" s="13"/>
      <c r="B61" s="16"/>
      <c r="C61" s="16"/>
    </row>
    <row r="62" spans="1:9" x14ac:dyDescent="0.3">
      <c r="A62" s="13"/>
      <c r="B62" s="35"/>
      <c r="C62" s="16"/>
      <c r="F62" s="94"/>
    </row>
    <row r="63" spans="1:9" x14ac:dyDescent="0.3">
      <c r="A63" s="13"/>
      <c r="B63" s="16"/>
      <c r="C63" s="28"/>
    </row>
    <row r="64" spans="1:9" x14ac:dyDescent="0.3">
      <c r="B64" s="16"/>
      <c r="C64" s="16"/>
    </row>
    <row r="67" spans="3:6" x14ac:dyDescent="0.3">
      <c r="C67" s="13"/>
      <c r="D67" s="13"/>
      <c r="E67" s="13"/>
      <c r="F67" s="13"/>
    </row>
    <row r="94" spans="2:7" x14ac:dyDescent="0.3">
      <c r="B94" s="35"/>
      <c r="C94" s="35"/>
      <c r="D94" s="35"/>
      <c r="E94" s="35"/>
      <c r="F94" s="35"/>
      <c r="G94" s="35"/>
    </row>
    <row r="95" spans="2:7" x14ac:dyDescent="0.3">
      <c r="B95" s="35"/>
      <c r="C95" s="35"/>
      <c r="D95" s="35"/>
      <c r="E95" s="35"/>
      <c r="F95" s="35"/>
      <c r="G95" s="35"/>
    </row>
    <row r="96" spans="2:7" x14ac:dyDescent="0.3">
      <c r="B96" s="35"/>
      <c r="C96" s="35"/>
      <c r="D96" s="35"/>
      <c r="E96" s="35"/>
      <c r="F96" s="35"/>
      <c r="G96" s="35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68"/>
  <sheetViews>
    <sheetView topLeftCell="A3" zoomScaleNormal="100" workbookViewId="0">
      <selection activeCell="B22" sqref="B22"/>
    </sheetView>
  </sheetViews>
  <sheetFormatPr defaultRowHeight="14.4" x14ac:dyDescent="0.3"/>
  <cols>
    <col min="2" max="2" width="10.88671875" bestFit="1" customWidth="1"/>
    <col min="3" max="3" width="13.44140625" bestFit="1" customWidth="1"/>
    <col min="4" max="4" width="12.33203125" bestFit="1" customWidth="1"/>
    <col min="5" max="5" width="13.44140625" bestFit="1" customWidth="1"/>
    <col min="12" max="12" width="14.33203125" customWidth="1"/>
  </cols>
  <sheetData>
    <row r="1" spans="1:16" ht="16.8" x14ac:dyDescent="0.3">
      <c r="A1" s="7" t="s">
        <v>24</v>
      </c>
    </row>
    <row r="2" spans="1:16" x14ac:dyDescent="0.3">
      <c r="L2" s="13"/>
    </row>
    <row r="3" spans="1:16" x14ac:dyDescent="0.3">
      <c r="N3" s="13"/>
      <c r="O3" s="13"/>
    </row>
    <row r="4" spans="1:16" x14ac:dyDescent="0.3">
      <c r="A4" s="134" t="s">
        <v>0</v>
      </c>
      <c r="B4" s="135" t="s">
        <v>24</v>
      </c>
      <c r="C4" s="109"/>
      <c r="D4" s="109"/>
      <c r="E4" s="109"/>
    </row>
    <row r="5" spans="1:16" x14ac:dyDescent="0.3">
      <c r="A5" s="134" t="s">
        <v>4</v>
      </c>
      <c r="B5" s="135">
        <v>17758.01999999999</v>
      </c>
      <c r="C5" s="11"/>
      <c r="D5" s="11"/>
      <c r="E5" s="11"/>
      <c r="O5" s="8"/>
      <c r="P5" s="8"/>
    </row>
    <row r="6" spans="1:16" x14ac:dyDescent="0.3">
      <c r="A6" s="134" t="s">
        <v>5</v>
      </c>
      <c r="B6" s="135">
        <v>15690.6</v>
      </c>
      <c r="C6" s="11"/>
      <c r="D6" s="11"/>
      <c r="E6" s="11"/>
      <c r="O6" s="8"/>
      <c r="P6" s="8"/>
    </row>
    <row r="7" spans="1:16" x14ac:dyDescent="0.3">
      <c r="A7" s="134" t="s">
        <v>6</v>
      </c>
      <c r="B7" s="135">
        <v>15601.4</v>
      </c>
      <c r="C7" s="11"/>
      <c r="D7" s="11"/>
      <c r="E7" s="11"/>
    </row>
    <row r="8" spans="1:16" x14ac:dyDescent="0.3">
      <c r="A8" s="134" t="s">
        <v>7</v>
      </c>
      <c r="B8" s="135">
        <v>15361.43311849677</v>
      </c>
      <c r="C8" s="11"/>
      <c r="D8" s="11"/>
      <c r="E8" s="11"/>
    </row>
    <row r="9" spans="1:16" x14ac:dyDescent="0.3">
      <c r="A9" s="134" t="s">
        <v>39</v>
      </c>
      <c r="B9" s="135">
        <v>15807.590813560786</v>
      </c>
      <c r="C9" s="11"/>
      <c r="D9" s="11"/>
      <c r="E9" s="11"/>
    </row>
    <row r="10" spans="1:16" x14ac:dyDescent="0.3">
      <c r="A10" s="14"/>
      <c r="B10" s="14"/>
    </row>
    <row r="11" spans="1:16" x14ac:dyDescent="0.3">
      <c r="A11" s="105"/>
      <c r="B11" s="105"/>
      <c r="L11" s="13"/>
    </row>
    <row r="12" spans="1:16" x14ac:dyDescent="0.3">
      <c r="A12" s="105"/>
      <c r="B12" s="105"/>
    </row>
    <row r="13" spans="1:16" x14ac:dyDescent="0.3">
      <c r="A13" s="105"/>
      <c r="B13" s="105"/>
    </row>
    <row r="14" spans="1:16" x14ac:dyDescent="0.3">
      <c r="A14" s="105"/>
      <c r="B14" s="105"/>
      <c r="G14" s="8"/>
    </row>
    <row r="15" spans="1:16" x14ac:dyDescent="0.3">
      <c r="A15" s="105"/>
      <c r="B15" s="105"/>
    </row>
    <row r="20" spans="4:4" x14ac:dyDescent="0.3">
      <c r="D20" s="13"/>
    </row>
    <row r="50" spans="2:2" x14ac:dyDescent="0.3">
      <c r="B50" s="13"/>
    </row>
    <row r="68" spans="2:2" x14ac:dyDescent="0.3">
      <c r="B68" s="13"/>
    </row>
  </sheetData>
  <conditionalFormatting sqref="G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Y92"/>
  <sheetViews>
    <sheetView topLeftCell="A3" zoomScaleNormal="100" workbookViewId="0">
      <selection activeCell="B22" sqref="B22"/>
    </sheetView>
  </sheetViews>
  <sheetFormatPr defaultRowHeight="14.4" x14ac:dyDescent="0.3"/>
  <cols>
    <col min="1" max="1" width="24.44140625" customWidth="1"/>
    <col min="10" max="10" width="14.6640625" customWidth="1"/>
    <col min="11" max="11" width="9" bestFit="1" customWidth="1"/>
    <col min="12" max="12" width="9.44140625" bestFit="1" customWidth="1"/>
    <col min="13" max="13" width="9" bestFit="1" customWidth="1"/>
    <col min="14" max="14" width="9.44140625" bestFit="1" customWidth="1"/>
    <col min="15" max="15" width="9" bestFit="1" customWidth="1"/>
    <col min="16" max="16" width="9.44140625" bestFit="1" customWidth="1"/>
    <col min="17" max="17" width="9" bestFit="1" customWidth="1"/>
  </cols>
  <sheetData>
    <row r="2" spans="1:25" ht="16.8" x14ac:dyDescent="0.3">
      <c r="A2" s="7" t="s">
        <v>25</v>
      </c>
      <c r="T2" s="97"/>
      <c r="U2" s="54"/>
      <c r="V2" s="54"/>
      <c r="W2" s="54"/>
      <c r="X2" s="54"/>
      <c r="Y2" s="54"/>
    </row>
    <row r="3" spans="1:25" x14ac:dyDescent="0.3">
      <c r="T3" s="54"/>
      <c r="U3" s="54"/>
      <c r="V3" s="54"/>
      <c r="W3" s="54"/>
      <c r="X3" s="54"/>
      <c r="Y3" s="54"/>
    </row>
    <row r="4" spans="1:25" x14ac:dyDescent="0.3">
      <c r="A4" s="13"/>
      <c r="T4" s="54"/>
      <c r="U4" s="54"/>
      <c r="V4" s="54"/>
      <c r="W4" s="54"/>
      <c r="X4" s="54"/>
      <c r="Y4" s="54"/>
    </row>
    <row r="5" spans="1:25" x14ac:dyDescent="0.3">
      <c r="A5" s="116" t="s">
        <v>0</v>
      </c>
      <c r="B5" s="116" t="s">
        <v>120</v>
      </c>
      <c r="C5" s="116" t="s">
        <v>26</v>
      </c>
      <c r="D5" s="116" t="s">
        <v>27</v>
      </c>
      <c r="E5" s="116" t="s">
        <v>28</v>
      </c>
      <c r="F5" s="116" t="s">
        <v>29</v>
      </c>
      <c r="G5" s="116" t="s">
        <v>30</v>
      </c>
      <c r="H5" s="116" t="s">
        <v>31</v>
      </c>
      <c r="I5" s="116" t="s">
        <v>32</v>
      </c>
      <c r="J5" s="21"/>
      <c r="T5" s="54"/>
      <c r="U5" s="96"/>
      <c r="V5" s="96"/>
      <c r="W5" s="54"/>
      <c r="X5" s="54"/>
      <c r="Y5" s="54"/>
    </row>
    <row r="6" spans="1:25" x14ac:dyDescent="0.3">
      <c r="A6" s="118" t="s">
        <v>4</v>
      </c>
      <c r="B6" s="137">
        <v>0.77281456651011704</v>
      </c>
      <c r="C6" s="122">
        <v>4.4730519315818347E-2</v>
      </c>
      <c r="D6" s="122">
        <v>8.9637049232240196E-2</v>
      </c>
      <c r="E6" s="122">
        <v>0.10873458370034231</v>
      </c>
      <c r="F6" s="122">
        <v>0.27752721246862161</v>
      </c>
      <c r="G6" s="122">
        <v>0.33288446787153225</v>
      </c>
      <c r="H6" s="122">
        <v>0.12562314670060826</v>
      </c>
      <c r="I6" s="122">
        <v>2.0863020710836868E-2</v>
      </c>
      <c r="J6" s="136"/>
      <c r="T6" s="54"/>
      <c r="U6" s="96"/>
      <c r="V6" s="96"/>
      <c r="W6" s="54"/>
      <c r="X6" s="54"/>
      <c r="Y6" s="54"/>
    </row>
    <row r="7" spans="1:25" x14ac:dyDescent="0.3">
      <c r="A7" s="118" t="s">
        <v>5</v>
      </c>
      <c r="B7" s="137">
        <v>0.83606843981602463</v>
      </c>
      <c r="C7" s="122">
        <v>3.8498198858745905E-2</v>
      </c>
      <c r="D7" s="122">
        <v>8.9264082374318585E-2</v>
      </c>
      <c r="E7" s="122">
        <v>0.11705346042271032</v>
      </c>
      <c r="F7" s="122">
        <v>0.27201138066243746</v>
      </c>
      <c r="G7" s="122">
        <v>0.33620453313781107</v>
      </c>
      <c r="H7" s="122">
        <v>0.13167458318722305</v>
      </c>
      <c r="I7" s="122">
        <v>1.5293761356753473E-2</v>
      </c>
      <c r="J7" s="136"/>
      <c r="T7" s="54"/>
      <c r="U7" s="96"/>
      <c r="V7" s="96"/>
      <c r="W7" s="54"/>
      <c r="X7" s="54"/>
      <c r="Y7" s="54"/>
    </row>
    <row r="8" spans="1:25" x14ac:dyDescent="0.3">
      <c r="A8" s="118" t="s">
        <v>6</v>
      </c>
      <c r="B8" s="137">
        <v>0.7959794899520708</v>
      </c>
      <c r="C8" s="122">
        <v>3.6427111730937198E-2</v>
      </c>
      <c r="D8" s="122">
        <v>9.9911649564006152E-2</v>
      </c>
      <c r="E8" s="122">
        <v>0.11805921580791894</v>
      </c>
      <c r="F8" s="122">
        <v>0.27062049578801278</v>
      </c>
      <c r="G8" s="122">
        <v>0.33124015935022499</v>
      </c>
      <c r="H8" s="122">
        <v>0.12680431177027879</v>
      </c>
      <c r="I8" s="122">
        <v>1.6937055988621202E-2</v>
      </c>
      <c r="J8" s="136"/>
      <c r="T8" s="54"/>
      <c r="U8" s="96"/>
      <c r="V8" s="96"/>
      <c r="W8" s="54"/>
      <c r="X8" s="54"/>
      <c r="Y8" s="54"/>
    </row>
    <row r="9" spans="1:25" x14ac:dyDescent="0.3">
      <c r="A9" s="118" t="s">
        <v>7</v>
      </c>
      <c r="B9" s="137">
        <v>0.75612040160952099</v>
      </c>
      <c r="C9" s="122">
        <v>3.6200548176935583E-2</v>
      </c>
      <c r="D9" s="122">
        <v>0.10727258663702403</v>
      </c>
      <c r="E9" s="122">
        <v>0.12030906866331573</v>
      </c>
      <c r="F9" s="122">
        <v>0.27196359297949008</v>
      </c>
      <c r="G9" s="122">
        <v>0.31986629080799811</v>
      </c>
      <c r="H9" s="122">
        <v>0.12851502517304089</v>
      </c>
      <c r="I9" s="122">
        <v>1.587288756219548E-2</v>
      </c>
      <c r="J9" s="136"/>
    </row>
    <row r="10" spans="1:25" x14ac:dyDescent="0.3">
      <c r="A10" s="118" t="s">
        <v>39</v>
      </c>
      <c r="B10" s="137">
        <v>0.69792297197342401</v>
      </c>
      <c r="C10" s="122">
        <v>2.5455504750445168E-2</v>
      </c>
      <c r="D10" s="122">
        <v>9.7420684687521561E-2</v>
      </c>
      <c r="E10" s="122">
        <v>0.12664629158976801</v>
      </c>
      <c r="F10" s="122">
        <v>0.27639345745140464</v>
      </c>
      <c r="G10" s="122">
        <v>0.33088461288061244</v>
      </c>
      <c r="H10" s="122">
        <v>0.12774746840424783</v>
      </c>
      <c r="I10" s="122">
        <v>1.5451980236000449E-2</v>
      </c>
      <c r="J10" s="136"/>
    </row>
    <row r="11" spans="1:25" x14ac:dyDescent="0.3">
      <c r="A11" s="128"/>
      <c r="B11" s="128"/>
      <c r="C11" s="128"/>
      <c r="D11" s="128"/>
      <c r="E11" s="128"/>
      <c r="F11" s="128"/>
      <c r="G11" s="128"/>
      <c r="H11" s="128"/>
      <c r="I11" s="128"/>
      <c r="J11" s="21"/>
    </row>
    <row r="12" spans="1:25" x14ac:dyDescent="0.3">
      <c r="A12" s="128"/>
      <c r="B12" s="21"/>
      <c r="C12" s="21"/>
      <c r="D12" s="21"/>
      <c r="E12" s="21"/>
      <c r="F12" s="21"/>
      <c r="G12" s="21"/>
      <c r="H12" s="21"/>
      <c r="I12" s="21"/>
      <c r="J12" s="21"/>
    </row>
    <row r="13" spans="1:25" x14ac:dyDescent="0.3">
      <c r="A13" s="128"/>
      <c r="B13" s="21"/>
      <c r="C13" s="21"/>
      <c r="D13" s="21"/>
      <c r="E13" s="21"/>
      <c r="F13" s="21"/>
      <c r="G13" s="21"/>
      <c r="H13" s="21"/>
      <c r="I13" s="21"/>
      <c r="J13" s="21"/>
    </row>
    <row r="14" spans="1:25" x14ac:dyDescent="0.3">
      <c r="A14" s="54"/>
    </row>
    <row r="15" spans="1:25" x14ac:dyDescent="0.3">
      <c r="A15" s="54"/>
    </row>
    <row r="16" spans="1:25" x14ac:dyDescent="0.3">
      <c r="A16" s="54"/>
    </row>
    <row r="17" spans="1:20" ht="16.8" x14ac:dyDescent="0.3">
      <c r="A17" s="54"/>
      <c r="B17" s="7"/>
      <c r="T17" s="7"/>
    </row>
    <row r="18" spans="1:20" x14ac:dyDescent="0.3">
      <c r="A18" s="54"/>
    </row>
    <row r="19" spans="1:20" x14ac:dyDescent="0.3">
      <c r="A19" s="54"/>
    </row>
    <row r="20" spans="1:20" x14ac:dyDescent="0.3">
      <c r="A20" s="54"/>
    </row>
    <row r="21" spans="1:20" x14ac:dyDescent="0.3">
      <c r="A21" s="54"/>
    </row>
    <row r="22" spans="1:20" x14ac:dyDescent="0.3">
      <c r="A22" s="54"/>
    </row>
    <row r="23" spans="1:20" x14ac:dyDescent="0.3">
      <c r="A23" s="54"/>
    </row>
    <row r="45" spans="20:20" x14ac:dyDescent="0.3">
      <c r="T45" s="13" t="s">
        <v>82</v>
      </c>
    </row>
    <row r="47" spans="20:20" x14ac:dyDescent="0.3">
      <c r="T47" t="s">
        <v>83</v>
      </c>
    </row>
    <row r="48" spans="20:20" x14ac:dyDescent="0.3">
      <c r="T48" t="s">
        <v>84</v>
      </c>
    </row>
    <row r="49" spans="20:20" x14ac:dyDescent="0.3">
      <c r="T49" t="s">
        <v>85</v>
      </c>
    </row>
    <row r="50" spans="20:20" x14ac:dyDescent="0.3">
      <c r="T50" t="s">
        <v>86</v>
      </c>
    </row>
    <row r="51" spans="20:20" x14ac:dyDescent="0.3">
      <c r="T51" t="s">
        <v>87</v>
      </c>
    </row>
    <row r="52" spans="20:20" x14ac:dyDescent="0.3">
      <c r="T52" t="s">
        <v>88</v>
      </c>
    </row>
    <row r="53" spans="20:20" x14ac:dyDescent="0.3">
      <c r="T53" t="s">
        <v>89</v>
      </c>
    </row>
    <row r="54" spans="20:20" x14ac:dyDescent="0.3">
      <c r="T54" s="26">
        <v>0.21</v>
      </c>
    </row>
    <row r="55" spans="20:20" x14ac:dyDescent="0.3">
      <c r="T55" t="s">
        <v>90</v>
      </c>
    </row>
    <row r="56" spans="20:20" x14ac:dyDescent="0.3">
      <c r="T56" t="s">
        <v>91</v>
      </c>
    </row>
    <row r="57" spans="20:20" x14ac:dyDescent="0.3">
      <c r="T57" t="s">
        <v>92</v>
      </c>
    </row>
    <row r="58" spans="20:20" x14ac:dyDescent="0.3">
      <c r="T58" t="s">
        <v>93</v>
      </c>
    </row>
    <row r="60" spans="20:20" x14ac:dyDescent="0.3">
      <c r="T60" t="s">
        <v>94</v>
      </c>
    </row>
    <row r="92" spans="2:2" x14ac:dyDescent="0.3">
      <c r="B92" s="1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I13"/>
  <sheetViews>
    <sheetView zoomScaleNormal="100" workbookViewId="0">
      <selection activeCell="B22" sqref="B22"/>
    </sheetView>
  </sheetViews>
  <sheetFormatPr defaultRowHeight="14.4" x14ac:dyDescent="0.3"/>
  <cols>
    <col min="1" max="1" width="12" customWidth="1"/>
    <col min="2" max="2" width="16.5546875" bestFit="1" customWidth="1"/>
    <col min="3" max="3" width="17.6640625" bestFit="1" customWidth="1"/>
    <col min="4" max="4" width="17.33203125" bestFit="1" customWidth="1"/>
    <col min="5" max="5" width="18.33203125" bestFit="1" customWidth="1"/>
  </cols>
  <sheetData>
    <row r="2" spans="1:9" ht="16.8" x14ac:dyDescent="0.3">
      <c r="A2" s="7" t="s">
        <v>121</v>
      </c>
    </row>
    <row r="4" spans="1:9" x14ac:dyDescent="0.3">
      <c r="A4" s="13"/>
    </row>
    <row r="5" spans="1:9" x14ac:dyDescent="0.3">
      <c r="A5" s="118" t="s">
        <v>0</v>
      </c>
      <c r="B5" s="135" t="s">
        <v>37</v>
      </c>
      <c r="C5" s="135" t="s">
        <v>66</v>
      </c>
      <c r="D5" s="135" t="s">
        <v>38</v>
      </c>
      <c r="E5" s="135" t="s">
        <v>67</v>
      </c>
      <c r="G5" s="13"/>
      <c r="H5" s="13"/>
      <c r="I5" s="13"/>
    </row>
    <row r="6" spans="1:9" x14ac:dyDescent="0.3">
      <c r="A6" s="118" t="s">
        <v>4</v>
      </c>
      <c r="B6" s="135">
        <v>2936.610000000001</v>
      </c>
      <c r="C6" s="135">
        <v>10169.9</v>
      </c>
      <c r="D6" s="135">
        <v>1829.45</v>
      </c>
      <c r="E6" s="135">
        <v>2023.4899999999991</v>
      </c>
      <c r="G6" s="106"/>
      <c r="H6" s="106"/>
      <c r="I6" s="106"/>
    </row>
    <row r="7" spans="1:9" x14ac:dyDescent="0.3">
      <c r="A7" s="118" t="s">
        <v>5</v>
      </c>
      <c r="B7" s="135">
        <v>3257.71</v>
      </c>
      <c r="C7" s="135">
        <v>9319.51</v>
      </c>
      <c r="D7" s="135">
        <v>1730.05</v>
      </c>
      <c r="E7" s="135">
        <v>736.02000000000044</v>
      </c>
      <c r="G7" s="106"/>
      <c r="H7" s="106"/>
      <c r="I7" s="106"/>
    </row>
    <row r="8" spans="1:9" x14ac:dyDescent="0.3">
      <c r="A8" s="118" t="s">
        <v>6</v>
      </c>
      <c r="B8" s="135">
        <v>3408.96</v>
      </c>
      <c r="C8" s="135">
        <v>8486.8500000000022</v>
      </c>
      <c r="D8" s="135">
        <v>1631.75</v>
      </c>
      <c r="E8" s="135">
        <v>1417.31</v>
      </c>
      <c r="G8" s="106"/>
      <c r="H8" s="106"/>
      <c r="I8" s="106"/>
    </row>
    <row r="9" spans="1:9" x14ac:dyDescent="0.3">
      <c r="A9" s="118" t="s">
        <v>7</v>
      </c>
      <c r="B9" s="135">
        <v>3155.4282804893569</v>
      </c>
      <c r="C9" s="135">
        <v>8013.6849512312347</v>
      </c>
      <c r="D9" s="135">
        <v>2035.641162841986</v>
      </c>
      <c r="E9" s="135">
        <v>1566.8523600566359</v>
      </c>
      <c r="G9" s="106"/>
      <c r="H9" s="106"/>
      <c r="I9" s="106"/>
    </row>
    <row r="10" spans="1:9" x14ac:dyDescent="0.3">
      <c r="A10" s="118" t="s">
        <v>39</v>
      </c>
      <c r="B10" s="135">
        <v>2886.4437709867461</v>
      </c>
      <c r="C10" s="135">
        <v>7412.4935798303813</v>
      </c>
      <c r="D10" s="135">
        <v>2749.5393690752699</v>
      </c>
      <c r="E10" s="135">
        <v>1708.0763158906159</v>
      </c>
      <c r="G10" s="106"/>
      <c r="H10" s="106"/>
      <c r="I10" s="106"/>
    </row>
    <row r="11" spans="1:9" x14ac:dyDescent="0.3">
      <c r="A11" s="118"/>
      <c r="B11" s="135"/>
      <c r="C11" s="135"/>
      <c r="D11" s="135"/>
      <c r="E11" s="135"/>
      <c r="F11" s="8"/>
      <c r="G11" s="15"/>
      <c r="H11" s="15"/>
      <c r="I11" s="15"/>
    </row>
    <row r="12" spans="1:9" x14ac:dyDescent="0.3">
      <c r="A12" s="108"/>
      <c r="B12" s="23"/>
      <c r="C12" s="23"/>
      <c r="D12" s="23"/>
      <c r="E12" s="23"/>
      <c r="F12" s="15"/>
      <c r="G12" s="8"/>
      <c r="H12" s="8"/>
      <c r="I12" s="15"/>
    </row>
    <row r="13" spans="1:9" x14ac:dyDescent="0.3">
      <c r="A13" s="108"/>
      <c r="B13" s="23"/>
      <c r="C13" s="23"/>
      <c r="D13" s="23"/>
      <c r="E13" s="23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20"/>
  <sheetViews>
    <sheetView topLeftCell="A3" zoomScaleNormal="100" workbookViewId="0">
      <selection activeCell="B22" sqref="B22"/>
    </sheetView>
  </sheetViews>
  <sheetFormatPr defaultRowHeight="14.4" x14ac:dyDescent="0.3"/>
  <cols>
    <col min="2" max="2" width="13.44140625" bestFit="1" customWidth="1"/>
    <col min="3" max="3" width="11.5546875" customWidth="1"/>
    <col min="4" max="4" width="18.6640625" bestFit="1" customWidth="1"/>
    <col min="5" max="5" width="11.88671875" bestFit="1" customWidth="1"/>
    <col min="6" max="6" width="16.88671875" bestFit="1" customWidth="1"/>
  </cols>
  <sheetData>
    <row r="1" spans="1:4" ht="18" x14ac:dyDescent="0.35">
      <c r="A1" s="31" t="s">
        <v>80</v>
      </c>
    </row>
    <row r="4" spans="1:4" x14ac:dyDescent="0.3">
      <c r="A4" s="118" t="s">
        <v>0</v>
      </c>
      <c r="B4" s="138" t="s">
        <v>95</v>
      </c>
      <c r="C4" s="138" t="s">
        <v>76</v>
      </c>
      <c r="D4" s="138" t="s">
        <v>81</v>
      </c>
    </row>
    <row r="5" spans="1:4" x14ac:dyDescent="0.3">
      <c r="A5" s="138" t="s">
        <v>4</v>
      </c>
      <c r="B5" s="139">
        <v>113422.4297054677</v>
      </c>
      <c r="C5" s="139">
        <v>211455.80224874761</v>
      </c>
      <c r="D5" s="139">
        <v>135694.18394318796</v>
      </c>
    </row>
    <row r="6" spans="1:4" x14ac:dyDescent="0.3">
      <c r="A6" s="138" t="s">
        <v>5</v>
      </c>
      <c r="B6" s="139">
        <v>130151.38660202011</v>
      </c>
      <c r="C6" s="139">
        <v>271678.55772001069</v>
      </c>
      <c r="D6" s="139">
        <v>153352.15657181683</v>
      </c>
    </row>
    <row r="7" spans="1:4" x14ac:dyDescent="0.3">
      <c r="A7" s="138" t="s">
        <v>6</v>
      </c>
      <c r="B7" s="139">
        <v>128112.64112074171</v>
      </c>
      <c r="C7" s="139">
        <v>226591.03471663917</v>
      </c>
      <c r="D7" s="139">
        <v>148204.25321087745</v>
      </c>
    </row>
    <row r="8" spans="1:4" x14ac:dyDescent="0.3">
      <c r="A8" s="138" t="s">
        <v>7</v>
      </c>
      <c r="B8" s="139">
        <v>130347.06369491057</v>
      </c>
      <c r="C8" s="139">
        <v>224992.1984436404</v>
      </c>
      <c r="D8" s="139">
        <v>153429.08114704356</v>
      </c>
    </row>
    <row r="9" spans="1:4" x14ac:dyDescent="0.3">
      <c r="A9" s="138" t="s">
        <v>39</v>
      </c>
      <c r="B9" s="139">
        <v>131529.9919077307</v>
      </c>
      <c r="C9" s="139">
        <v>213906.37995773033</v>
      </c>
      <c r="D9" s="139">
        <v>156414.00638943858</v>
      </c>
    </row>
    <row r="11" spans="1:4" x14ac:dyDescent="0.3">
      <c r="A11" s="12"/>
    </row>
    <row r="12" spans="1:4" x14ac:dyDescent="0.3">
      <c r="A12" s="12"/>
    </row>
    <row r="43" spans="2:3" x14ac:dyDescent="0.3">
      <c r="B43" s="95"/>
      <c r="C43" s="38"/>
    </row>
    <row r="44" spans="2:3" x14ac:dyDescent="0.3">
      <c r="B44" s="95"/>
      <c r="C44" s="38"/>
    </row>
    <row r="45" spans="2:3" x14ac:dyDescent="0.3">
      <c r="B45" s="95"/>
      <c r="C45" s="38"/>
    </row>
    <row r="54" spans="1:2" x14ac:dyDescent="0.3">
      <c r="A54" s="57"/>
    </row>
    <row r="57" spans="1:2" x14ac:dyDescent="0.3">
      <c r="A57" s="34"/>
    </row>
    <row r="58" spans="1:2" x14ac:dyDescent="0.3">
      <c r="A58" s="34"/>
    </row>
    <row r="59" spans="1:2" x14ac:dyDescent="0.3">
      <c r="A59" s="13"/>
    </row>
    <row r="62" spans="1:2" x14ac:dyDescent="0.3">
      <c r="A62" s="21"/>
      <c r="B62" s="33"/>
    </row>
    <row r="63" spans="1:2" x14ac:dyDescent="0.3">
      <c r="A63" s="21"/>
    </row>
    <row r="64" spans="1:2" x14ac:dyDescent="0.3">
      <c r="A64" s="21"/>
    </row>
    <row r="65" spans="1:1" ht="18" x14ac:dyDescent="0.35">
      <c r="A65" s="31"/>
    </row>
    <row r="71" spans="1:1" ht="15.6" customHeight="1" x14ac:dyDescent="0.3"/>
    <row r="83" ht="11.4" customHeight="1" x14ac:dyDescent="0.3"/>
    <row r="90" hidden="1" x14ac:dyDescent="0.3"/>
    <row r="120" spans="4:4" x14ac:dyDescent="0.3">
      <c r="D120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E17"/>
  <sheetViews>
    <sheetView zoomScaleNormal="100" workbookViewId="0">
      <selection activeCell="B22" sqref="B22"/>
    </sheetView>
  </sheetViews>
  <sheetFormatPr defaultRowHeight="14.4" x14ac:dyDescent="0.3"/>
  <cols>
    <col min="5" max="5" width="22.33203125" customWidth="1"/>
    <col min="6" max="6" width="16.88671875" bestFit="1" customWidth="1"/>
    <col min="7" max="7" width="10.88671875" bestFit="1" customWidth="1"/>
    <col min="8" max="8" width="18" bestFit="1" customWidth="1"/>
    <col min="9" max="9" width="10.88671875" bestFit="1" customWidth="1"/>
    <col min="10" max="10" width="18" bestFit="1" customWidth="1"/>
    <col min="11" max="12" width="13.5546875" bestFit="1" customWidth="1"/>
    <col min="13" max="13" width="12.5546875" customWidth="1"/>
  </cols>
  <sheetData>
    <row r="3" spans="1:5" ht="16.8" x14ac:dyDescent="0.3">
      <c r="A3" s="7" t="s">
        <v>107</v>
      </c>
    </row>
    <row r="6" spans="1:5" x14ac:dyDescent="0.3">
      <c r="A6" s="116" t="s">
        <v>0</v>
      </c>
      <c r="B6" s="117" t="s">
        <v>48</v>
      </c>
      <c r="C6" s="117" t="s">
        <v>75</v>
      </c>
      <c r="D6" s="21"/>
      <c r="E6" s="21"/>
    </row>
    <row r="7" spans="1:5" x14ac:dyDescent="0.3">
      <c r="A7" s="118" t="s">
        <v>4</v>
      </c>
      <c r="B7" s="119">
        <v>0.6711955801184567</v>
      </c>
      <c r="C7" s="119">
        <v>0.3288044198815433</v>
      </c>
      <c r="D7" s="8"/>
      <c r="E7" s="21"/>
    </row>
    <row r="8" spans="1:5" x14ac:dyDescent="0.3">
      <c r="A8" s="118" t="s">
        <v>5</v>
      </c>
      <c r="B8" s="119">
        <v>0.68660313060628431</v>
      </c>
      <c r="C8" s="119">
        <v>0.31339686939371569</v>
      </c>
      <c r="D8" s="8"/>
      <c r="E8" s="21"/>
    </row>
    <row r="9" spans="1:5" x14ac:dyDescent="0.3">
      <c r="A9" s="118" t="s">
        <v>6</v>
      </c>
      <c r="B9" s="119">
        <v>0.64236859079808073</v>
      </c>
      <c r="C9" s="119">
        <v>0.35763140920191927</v>
      </c>
      <c r="D9" s="8"/>
      <c r="E9" s="21"/>
    </row>
    <row r="10" spans="1:5" x14ac:dyDescent="0.3">
      <c r="A10" s="118" t="s">
        <v>7</v>
      </c>
      <c r="B10" s="119">
        <v>0.69047065583500045</v>
      </c>
      <c r="C10" s="119">
        <v>0.30952934416499955</v>
      </c>
      <c r="D10" s="8"/>
      <c r="E10" s="21"/>
    </row>
    <row r="11" spans="1:5" x14ac:dyDescent="0.3">
      <c r="A11" s="120" t="s">
        <v>39</v>
      </c>
      <c r="B11" s="119">
        <v>0.63857442340455794</v>
      </c>
      <c r="C11" s="119">
        <v>0.36142557659544206</v>
      </c>
      <c r="D11" s="8"/>
      <c r="E11" s="21"/>
    </row>
    <row r="12" spans="1:5" x14ac:dyDescent="0.3">
      <c r="A12" s="21"/>
      <c r="B12" s="21"/>
      <c r="C12" s="21"/>
      <c r="D12" s="21"/>
      <c r="E12" s="21"/>
    </row>
    <row r="13" spans="1:5" x14ac:dyDescent="0.3">
      <c r="A13" s="21"/>
      <c r="B13" s="21"/>
      <c r="C13" s="21"/>
      <c r="D13" s="21"/>
      <c r="E13" s="21"/>
    </row>
    <row r="14" spans="1:5" x14ac:dyDescent="0.3">
      <c r="A14" s="21"/>
      <c r="B14" s="21"/>
      <c r="C14" s="21"/>
      <c r="D14" s="21"/>
      <c r="E14" s="21"/>
    </row>
    <row r="15" spans="1:5" x14ac:dyDescent="0.3">
      <c r="A15" s="21"/>
      <c r="B15" s="21"/>
      <c r="C15" s="21"/>
      <c r="D15" s="21"/>
      <c r="E15" s="21"/>
    </row>
    <row r="16" spans="1:5" x14ac:dyDescent="0.3">
      <c r="A16" s="21"/>
      <c r="B16" s="21"/>
      <c r="C16" s="21"/>
      <c r="D16" s="21"/>
      <c r="E16" s="21"/>
    </row>
    <row r="17" spans="1:5" x14ac:dyDescent="0.3">
      <c r="A17" s="21"/>
      <c r="B17" s="21"/>
      <c r="C17" s="21"/>
      <c r="D17" s="21"/>
      <c r="E17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H35"/>
  <sheetViews>
    <sheetView zoomScaleNormal="100" workbookViewId="0">
      <selection activeCell="B22" sqref="B22"/>
    </sheetView>
  </sheetViews>
  <sheetFormatPr defaultRowHeight="14.4" x14ac:dyDescent="0.3"/>
  <cols>
    <col min="1" max="1" width="38.77734375" customWidth="1"/>
    <col min="2" max="2" width="13" customWidth="1"/>
    <col min="3" max="3" width="13.77734375" customWidth="1"/>
    <col min="8" max="8" width="9" customWidth="1"/>
    <col min="9" max="9" width="9.109375" bestFit="1" customWidth="1"/>
    <col min="10" max="10" width="20.88671875" bestFit="1" customWidth="1"/>
    <col min="11" max="11" width="11.109375" bestFit="1" customWidth="1"/>
    <col min="12" max="12" width="11.77734375" bestFit="1" customWidth="1"/>
    <col min="13" max="13" width="15.5546875" bestFit="1" customWidth="1"/>
    <col min="14" max="14" width="9.109375" bestFit="1" customWidth="1"/>
    <col min="15" max="15" width="20.88671875" bestFit="1" customWidth="1"/>
    <col min="16" max="16" width="11.109375" bestFit="1" customWidth="1"/>
    <col min="17" max="17" width="11.77734375" bestFit="1" customWidth="1"/>
    <col min="18" max="18" width="15.5546875" bestFit="1" customWidth="1"/>
  </cols>
  <sheetData>
    <row r="2" spans="1:8" ht="18" x14ac:dyDescent="0.35">
      <c r="A2" s="31" t="s">
        <v>111</v>
      </c>
    </row>
    <row r="4" spans="1:8" x14ac:dyDescent="0.3">
      <c r="A4" s="21"/>
      <c r="B4" s="21"/>
      <c r="C4" s="21"/>
      <c r="D4" s="21"/>
      <c r="E4" s="21"/>
      <c r="F4" s="21"/>
      <c r="G4" s="21"/>
      <c r="H4" s="21"/>
    </row>
    <row r="5" spans="1:8" x14ac:dyDescent="0.3">
      <c r="A5" s="21"/>
      <c r="B5" s="21" t="s">
        <v>40</v>
      </c>
      <c r="C5" s="21" t="s">
        <v>41</v>
      </c>
      <c r="D5" s="21" t="s">
        <v>42</v>
      </c>
      <c r="E5" s="21" t="s">
        <v>8</v>
      </c>
      <c r="F5" s="21"/>
      <c r="G5" s="21"/>
      <c r="H5" s="21"/>
    </row>
    <row r="6" spans="1:8" x14ac:dyDescent="0.3">
      <c r="A6" s="121" t="s">
        <v>112</v>
      </c>
      <c r="B6" s="8">
        <v>0.78212955809887308</v>
      </c>
      <c r="C6" s="8">
        <v>0.1320394812968618</v>
      </c>
      <c r="D6" s="8">
        <v>8.5830960604265122E-2</v>
      </c>
      <c r="E6" s="8">
        <v>1</v>
      </c>
      <c r="F6" s="21"/>
      <c r="G6" s="21"/>
      <c r="H6" s="21"/>
    </row>
    <row r="7" spans="1:8" x14ac:dyDescent="0.3">
      <c r="A7" s="21"/>
      <c r="B7" s="21"/>
      <c r="C7" s="21"/>
      <c r="D7" s="21"/>
      <c r="E7" s="8"/>
      <c r="F7" s="21"/>
      <c r="G7" s="8"/>
      <c r="H7" s="21"/>
    </row>
    <row r="8" spans="1:8" x14ac:dyDescent="0.3">
      <c r="A8" s="21"/>
      <c r="B8" s="21"/>
      <c r="C8" s="21"/>
      <c r="D8" s="21"/>
      <c r="E8" s="21"/>
      <c r="F8" s="21"/>
      <c r="G8" s="21"/>
      <c r="H8" s="21"/>
    </row>
    <row r="9" spans="1:8" x14ac:dyDescent="0.3">
      <c r="A9" s="21"/>
      <c r="B9" s="21"/>
      <c r="C9" s="21"/>
      <c r="D9" s="21"/>
      <c r="E9" s="21"/>
      <c r="F9" s="21"/>
      <c r="G9" s="21"/>
      <c r="H9" s="21"/>
    </row>
    <row r="10" spans="1:8" x14ac:dyDescent="0.3">
      <c r="A10" s="21"/>
      <c r="B10" s="21"/>
      <c r="C10" s="21"/>
      <c r="D10" s="21"/>
      <c r="E10" s="21"/>
      <c r="F10" s="21"/>
      <c r="G10" s="21"/>
      <c r="H10" s="21"/>
    </row>
    <row r="11" spans="1:8" x14ac:dyDescent="0.3">
      <c r="A11" s="21"/>
      <c r="B11" s="21"/>
      <c r="C11" s="21"/>
      <c r="D11" s="21"/>
      <c r="E11" s="21"/>
      <c r="F11" s="21"/>
      <c r="G11" s="21"/>
      <c r="H11" s="21"/>
    </row>
    <row r="12" spans="1:8" x14ac:dyDescent="0.3">
      <c r="A12" s="21"/>
      <c r="B12" s="21"/>
      <c r="C12" s="21"/>
      <c r="D12" s="21"/>
      <c r="E12" s="21"/>
      <c r="F12" s="21"/>
      <c r="G12" s="21"/>
      <c r="H12" s="21"/>
    </row>
    <row r="13" spans="1:8" x14ac:dyDescent="0.3">
      <c r="A13" s="21"/>
      <c r="B13" s="21"/>
      <c r="C13" s="21"/>
      <c r="D13" s="21"/>
      <c r="E13" s="21"/>
      <c r="F13" s="21"/>
      <c r="G13" s="21"/>
      <c r="H13" s="21"/>
    </row>
    <row r="35" spans="1:1" x14ac:dyDescent="0.3">
      <c r="A35" s="10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N58"/>
  <sheetViews>
    <sheetView topLeftCell="A3" zoomScaleNormal="100" workbookViewId="0">
      <selection activeCell="B22" sqref="B22"/>
    </sheetView>
  </sheetViews>
  <sheetFormatPr defaultRowHeight="14.4" x14ac:dyDescent="0.3"/>
  <cols>
    <col min="2" max="2" width="7.5546875" customWidth="1"/>
    <col min="3" max="3" width="9.21875" customWidth="1"/>
    <col min="4" max="4" width="14.109375" customWidth="1"/>
    <col min="5" max="5" width="17.21875" customWidth="1"/>
    <col min="6" max="6" width="13" customWidth="1"/>
    <col min="7" max="8" width="14" customWidth="1"/>
    <col min="13" max="13" width="8.109375" customWidth="1"/>
    <col min="14" max="14" width="12.109375" customWidth="1"/>
    <col min="15" max="16" width="14.5546875" bestFit="1" customWidth="1"/>
    <col min="17" max="18" width="13.77734375" bestFit="1" customWidth="1"/>
  </cols>
  <sheetData>
    <row r="2" spans="1:11" ht="16.8" x14ac:dyDescent="0.3">
      <c r="A2" s="7" t="s">
        <v>108</v>
      </c>
    </row>
    <row r="4" spans="1:11" x14ac:dyDescent="0.3">
      <c r="A4" s="21"/>
      <c r="B4" s="21"/>
      <c r="C4" s="21"/>
      <c r="D4" s="21"/>
      <c r="E4" s="21"/>
      <c r="K4" s="30"/>
    </row>
    <row r="5" spans="1:11" x14ac:dyDescent="0.3">
      <c r="A5" s="21"/>
      <c r="B5" s="21"/>
      <c r="C5" s="21"/>
      <c r="D5" s="21"/>
      <c r="E5" s="21"/>
      <c r="K5" s="30"/>
    </row>
    <row r="6" spans="1:11" x14ac:dyDescent="0.3">
      <c r="A6" s="116" t="s">
        <v>0</v>
      </c>
      <c r="B6" s="116" t="s">
        <v>50</v>
      </c>
      <c r="C6" s="116" t="s">
        <v>51</v>
      </c>
      <c r="D6" s="21"/>
      <c r="E6" s="21"/>
      <c r="K6" s="30"/>
    </row>
    <row r="7" spans="1:11" x14ac:dyDescent="0.3">
      <c r="A7" s="118" t="s">
        <v>4</v>
      </c>
      <c r="B7" s="122">
        <v>0.72413598881036245</v>
      </c>
      <c r="C7" s="122">
        <v>0.27586401118963755</v>
      </c>
      <c r="D7" s="21"/>
      <c r="E7" s="21"/>
      <c r="K7" s="30"/>
    </row>
    <row r="8" spans="1:11" x14ac:dyDescent="0.3">
      <c r="A8" s="118" t="s">
        <v>5</v>
      </c>
      <c r="B8" s="122">
        <v>0.77203829639892374</v>
      </c>
      <c r="C8" s="122">
        <v>0.22796170360107637</v>
      </c>
      <c r="D8" s="21"/>
      <c r="E8" s="21"/>
    </row>
    <row r="9" spans="1:11" x14ac:dyDescent="0.3">
      <c r="A9" s="118" t="s">
        <v>6</v>
      </c>
      <c r="B9" s="122">
        <v>0.749495612443554</v>
      </c>
      <c r="C9" s="122">
        <v>0.250504387556446</v>
      </c>
      <c r="D9" s="21"/>
      <c r="E9" s="21"/>
    </row>
    <row r="10" spans="1:11" x14ac:dyDescent="0.3">
      <c r="A10" s="118" t="s">
        <v>7</v>
      </c>
      <c r="B10" s="122">
        <v>0.77151519991993356</v>
      </c>
      <c r="C10" s="122">
        <v>0.22848480008006639</v>
      </c>
      <c r="D10" s="21"/>
      <c r="E10" s="21"/>
      <c r="I10" s="8"/>
      <c r="J10" s="8"/>
      <c r="K10" s="8"/>
    </row>
    <row r="11" spans="1:11" x14ac:dyDescent="0.3">
      <c r="A11" s="123" t="s">
        <v>39</v>
      </c>
      <c r="B11" s="122">
        <v>0.77175926798046457</v>
      </c>
      <c r="C11" s="122">
        <v>0.22824073201953538</v>
      </c>
      <c r="D11" s="21"/>
      <c r="E11" s="21"/>
      <c r="I11" s="8"/>
      <c r="J11" s="8"/>
      <c r="K11" s="8"/>
    </row>
    <row r="12" spans="1:11" x14ac:dyDescent="0.3">
      <c r="A12" s="8"/>
      <c r="B12" s="8"/>
      <c r="C12" s="8"/>
      <c r="D12" s="8"/>
      <c r="E12" s="8"/>
      <c r="K12" s="30"/>
    </row>
    <row r="13" spans="1:11" x14ac:dyDescent="0.3">
      <c r="A13" s="8"/>
      <c r="B13" s="8"/>
      <c r="C13" s="8"/>
      <c r="D13" s="8"/>
      <c r="E13" s="8"/>
      <c r="K13" s="30"/>
    </row>
    <row r="14" spans="1:11" x14ac:dyDescent="0.3">
      <c r="A14" s="8"/>
      <c r="B14" s="21"/>
      <c r="C14" s="21"/>
      <c r="D14" s="21"/>
      <c r="E14" s="21"/>
    </row>
    <row r="15" spans="1:11" x14ac:dyDescent="0.3">
      <c r="A15" s="8"/>
      <c r="B15" s="21"/>
      <c r="C15" s="21"/>
      <c r="D15" s="21"/>
      <c r="E15" s="21"/>
    </row>
    <row r="16" spans="1:11" x14ac:dyDescent="0.3">
      <c r="A16" s="8"/>
      <c r="B16" s="21"/>
      <c r="C16" s="21"/>
      <c r="D16" s="21"/>
      <c r="E16" s="21"/>
    </row>
    <row r="17" spans="1:5" x14ac:dyDescent="0.3">
      <c r="A17" s="8"/>
      <c r="B17" s="21"/>
      <c r="C17" s="21"/>
      <c r="D17" s="21"/>
      <c r="E17" s="21"/>
    </row>
    <row r="18" spans="1:5" x14ac:dyDescent="0.3">
      <c r="A18" s="8"/>
      <c r="B18" s="13"/>
      <c r="C18" s="21"/>
      <c r="D18" s="21"/>
      <c r="E18" s="21"/>
    </row>
    <row r="19" spans="1:5" x14ac:dyDescent="0.3">
      <c r="A19" s="8"/>
      <c r="B19" s="21"/>
      <c r="C19" s="21"/>
      <c r="D19" s="21"/>
      <c r="E19" s="21"/>
    </row>
    <row r="20" spans="1:5" x14ac:dyDescent="0.3">
      <c r="A20" s="8"/>
    </row>
    <row r="21" spans="1:5" x14ac:dyDescent="0.3">
      <c r="A21" s="8"/>
    </row>
    <row r="22" spans="1:5" x14ac:dyDescent="0.3">
      <c r="A22" s="8"/>
    </row>
    <row r="23" spans="1:5" x14ac:dyDescent="0.3">
      <c r="A23" s="8"/>
    </row>
    <row r="24" spans="1:5" x14ac:dyDescent="0.3">
      <c r="A24" s="8"/>
    </row>
    <row r="40" spans="7:12" ht="17.25" customHeight="1" x14ac:dyDescent="0.3"/>
    <row r="41" spans="7:12" ht="13.5" customHeight="1" x14ac:dyDescent="0.3"/>
    <row r="46" spans="7:12" x14ac:dyDescent="0.3">
      <c r="L46" s="13"/>
    </row>
    <row r="47" spans="7:12" x14ac:dyDescent="0.3">
      <c r="G47" s="8"/>
      <c r="I47" s="8"/>
    </row>
    <row r="48" spans="7:12" x14ac:dyDescent="0.3">
      <c r="G48" s="8"/>
      <c r="I48" s="8"/>
    </row>
    <row r="55" spans="3:14" x14ac:dyDescent="0.3">
      <c r="J55" s="8"/>
      <c r="M55" s="8"/>
      <c r="N55" s="8"/>
    </row>
    <row r="57" spans="3:14" x14ac:dyDescent="0.3">
      <c r="C57" s="8"/>
      <c r="D57" s="8"/>
      <c r="E57" s="8"/>
      <c r="F57" s="8"/>
    </row>
    <row r="58" spans="3:14" x14ac:dyDescent="0.3">
      <c r="C58" s="8"/>
      <c r="D58" s="8"/>
      <c r="E58" s="8"/>
      <c r="F58" s="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N62"/>
  <sheetViews>
    <sheetView topLeftCell="A3" zoomScaleNormal="100" workbookViewId="0">
      <selection activeCell="B22" sqref="B22"/>
    </sheetView>
  </sheetViews>
  <sheetFormatPr defaultRowHeight="14.4" x14ac:dyDescent="0.3"/>
  <cols>
    <col min="2" max="2" width="22.109375" bestFit="1" customWidth="1"/>
    <col min="3" max="3" width="14.33203125" customWidth="1"/>
    <col min="4" max="4" width="17.44140625" customWidth="1"/>
    <col min="5" max="5" width="16.5546875" customWidth="1"/>
    <col min="6" max="6" width="13" customWidth="1"/>
    <col min="7" max="8" width="14" customWidth="1"/>
    <col min="10" max="10" width="10.109375" customWidth="1"/>
    <col min="13" max="13" width="8.109375" customWidth="1"/>
    <col min="14" max="14" width="12.109375" customWidth="1"/>
    <col min="15" max="15" width="11.88671875" bestFit="1" customWidth="1"/>
    <col min="16" max="16" width="13.77734375" bestFit="1" customWidth="1"/>
    <col min="17" max="17" width="12.5546875" bestFit="1" customWidth="1"/>
    <col min="18" max="18" width="13.77734375" bestFit="1" customWidth="1"/>
    <col min="19" max="19" width="12.5546875" bestFit="1" customWidth="1"/>
    <col min="20" max="20" width="15.44140625" bestFit="1" customWidth="1"/>
  </cols>
  <sheetData>
    <row r="1" spans="1:6" ht="18" x14ac:dyDescent="0.35">
      <c r="A1" s="31" t="s">
        <v>109</v>
      </c>
    </row>
    <row r="2" spans="1:6" x14ac:dyDescent="0.3">
      <c r="A2" s="13"/>
      <c r="B2" s="21"/>
      <c r="C2" s="21"/>
      <c r="D2" s="21"/>
      <c r="E2" s="21"/>
      <c r="F2" s="21"/>
    </row>
    <row r="3" spans="1:6" x14ac:dyDescent="0.3">
      <c r="A3" s="13"/>
      <c r="B3" s="21"/>
      <c r="C3" s="21"/>
      <c r="D3" s="21"/>
      <c r="E3" s="21"/>
      <c r="F3" s="21"/>
    </row>
    <row r="4" spans="1:6" x14ac:dyDescent="0.3">
      <c r="A4" s="116" t="s">
        <v>0</v>
      </c>
      <c r="B4" s="116" t="s">
        <v>11</v>
      </c>
      <c r="C4" s="116" t="s">
        <v>34</v>
      </c>
      <c r="D4" s="116" t="s">
        <v>33</v>
      </c>
      <c r="E4" s="116" t="s">
        <v>49</v>
      </c>
      <c r="F4" s="21"/>
    </row>
    <row r="5" spans="1:6" x14ac:dyDescent="0.3">
      <c r="A5" s="118" t="s">
        <v>4</v>
      </c>
      <c r="B5" s="122">
        <v>0.28999999999999998</v>
      </c>
      <c r="C5" s="122">
        <v>0.19000000000000003</v>
      </c>
      <c r="D5" s="122">
        <v>0.23</v>
      </c>
      <c r="E5" s="122">
        <v>0.28999999999999998</v>
      </c>
      <c r="F5" s="21"/>
    </row>
    <row r="6" spans="1:6" x14ac:dyDescent="0.3">
      <c r="A6" s="118" t="s">
        <v>5</v>
      </c>
      <c r="B6" s="122">
        <v>0.33</v>
      </c>
      <c r="C6" s="122">
        <v>0.24000000000000002</v>
      </c>
      <c r="D6" s="122">
        <v>0.21</v>
      </c>
      <c r="E6" s="122">
        <v>0.22</v>
      </c>
      <c r="F6" s="21"/>
    </row>
    <row r="7" spans="1:6" x14ac:dyDescent="0.3">
      <c r="A7" s="118" t="s">
        <v>6</v>
      </c>
      <c r="B7" s="122">
        <v>0.27</v>
      </c>
      <c r="C7" s="122">
        <v>0.35</v>
      </c>
      <c r="D7" s="122">
        <v>0.24</v>
      </c>
      <c r="E7" s="122">
        <v>0.14000000000000001</v>
      </c>
      <c r="F7" s="21"/>
    </row>
    <row r="8" spans="1:6" x14ac:dyDescent="0.3">
      <c r="A8" s="118" t="s">
        <v>7</v>
      </c>
      <c r="B8" s="122">
        <v>0.35000000000000003</v>
      </c>
      <c r="C8" s="122">
        <v>0.28000000000000008</v>
      </c>
      <c r="D8" s="122">
        <v>0.26000000000000006</v>
      </c>
      <c r="E8" s="122">
        <v>0.11000000000000001</v>
      </c>
      <c r="F8" s="21"/>
    </row>
    <row r="9" spans="1:6" x14ac:dyDescent="0.3">
      <c r="A9" s="118" t="s">
        <v>39</v>
      </c>
      <c r="B9" s="122">
        <v>0.39214251754576884</v>
      </c>
      <c r="C9" s="122">
        <v>0.14771312677988727</v>
      </c>
      <c r="D9" s="122">
        <v>0.30963996896279333</v>
      </c>
      <c r="E9" s="122">
        <v>0.15050438671155042</v>
      </c>
      <c r="F9" s="21"/>
    </row>
    <row r="10" spans="1:6" x14ac:dyDescent="0.3">
      <c r="A10" s="13"/>
      <c r="B10" s="21"/>
      <c r="C10" s="21"/>
      <c r="D10" s="21"/>
      <c r="E10" s="21"/>
      <c r="F10" s="21"/>
    </row>
    <row r="11" spans="1:6" x14ac:dyDescent="0.3">
      <c r="A11" s="13"/>
      <c r="B11" s="21"/>
      <c r="C11" s="21"/>
      <c r="D11" s="21"/>
      <c r="E11" s="21"/>
      <c r="F11" s="21"/>
    </row>
    <row r="12" spans="1:6" x14ac:dyDescent="0.3">
      <c r="A12" s="13"/>
      <c r="B12" s="21"/>
      <c r="C12" s="21"/>
      <c r="D12" s="21"/>
      <c r="E12" s="21"/>
      <c r="F12" s="21"/>
    </row>
    <row r="13" spans="1:6" x14ac:dyDescent="0.3">
      <c r="A13" s="13"/>
      <c r="B13" s="21"/>
      <c r="C13" s="21"/>
      <c r="D13" s="21"/>
      <c r="E13" s="21"/>
      <c r="F13" s="21"/>
    </row>
    <row r="14" spans="1:6" x14ac:dyDescent="0.3">
      <c r="A14" s="13"/>
    </row>
    <row r="15" spans="1:6" x14ac:dyDescent="0.3">
      <c r="A15" s="13"/>
      <c r="C15" s="13"/>
    </row>
    <row r="16" spans="1:6" x14ac:dyDescent="0.3">
      <c r="A16" s="13"/>
    </row>
    <row r="17" spans="1:11" x14ac:dyDescent="0.3">
      <c r="A17" s="13"/>
    </row>
    <row r="18" spans="1:11" x14ac:dyDescent="0.3">
      <c r="A18" s="13"/>
    </row>
    <row r="19" spans="1:11" x14ac:dyDescent="0.3">
      <c r="A19" s="13"/>
    </row>
    <row r="20" spans="1:11" x14ac:dyDescent="0.3">
      <c r="A20" s="13"/>
    </row>
    <row r="21" spans="1:11" x14ac:dyDescent="0.3">
      <c r="A21" s="13"/>
    </row>
    <row r="22" spans="1:11" x14ac:dyDescent="0.3">
      <c r="A22" s="13"/>
    </row>
    <row r="23" spans="1:11" x14ac:dyDescent="0.3">
      <c r="A23" s="13"/>
    </row>
    <row r="24" spans="1:11" x14ac:dyDescent="0.3">
      <c r="A24" s="13"/>
    </row>
    <row r="26" spans="1:11" x14ac:dyDescent="0.3">
      <c r="F26" s="6"/>
      <c r="K26" s="16"/>
    </row>
    <row r="27" spans="1:11" x14ac:dyDescent="0.3">
      <c r="F27" s="6"/>
      <c r="K27" s="16"/>
    </row>
    <row r="28" spans="1:11" x14ac:dyDescent="0.3">
      <c r="F28" s="6"/>
      <c r="K28" s="16"/>
    </row>
    <row r="29" spans="1:11" x14ac:dyDescent="0.3">
      <c r="F29" s="6"/>
      <c r="K29" s="16"/>
    </row>
    <row r="30" spans="1:11" x14ac:dyDescent="0.3">
      <c r="F30" s="6"/>
      <c r="K30" s="16"/>
    </row>
    <row r="31" spans="1:11" x14ac:dyDescent="0.3">
      <c r="A31" s="13"/>
    </row>
    <row r="32" spans="1:11" x14ac:dyDescent="0.3">
      <c r="A32" s="13"/>
      <c r="B32" s="89"/>
    </row>
    <row r="33" spans="1:10" x14ac:dyDescent="0.3">
      <c r="A33" s="13"/>
    </row>
    <row r="34" spans="1:10" x14ac:dyDescent="0.3">
      <c r="A34" s="13"/>
      <c r="B34" s="13"/>
      <c r="C34" s="8"/>
      <c r="D34" s="8"/>
      <c r="E34" s="8"/>
      <c r="F34" s="8"/>
    </row>
    <row r="35" spans="1:10" x14ac:dyDescent="0.3">
      <c r="B35" s="13"/>
      <c r="C35" s="8"/>
      <c r="D35" s="8"/>
      <c r="E35" s="8"/>
      <c r="F35" s="8"/>
      <c r="G35" s="8"/>
      <c r="H35" s="8"/>
      <c r="I35" s="8"/>
      <c r="J35" s="8"/>
    </row>
    <row r="36" spans="1:10" x14ac:dyDescent="0.3">
      <c r="B36" s="13"/>
      <c r="C36" s="8"/>
      <c r="D36" s="37"/>
      <c r="E36" s="8"/>
      <c r="F36" s="8"/>
      <c r="G36" s="8"/>
      <c r="H36" s="8"/>
      <c r="I36" s="8"/>
      <c r="J36" s="8"/>
    </row>
    <row r="37" spans="1:10" x14ac:dyDescent="0.3">
      <c r="B37" s="13"/>
      <c r="C37" s="8"/>
      <c r="D37" s="8"/>
      <c r="E37" s="8"/>
      <c r="F37" s="8"/>
    </row>
    <row r="43" spans="1:10" x14ac:dyDescent="0.3">
      <c r="H43" s="8"/>
    </row>
    <row r="44" spans="1:10" x14ac:dyDescent="0.3">
      <c r="C44" s="16"/>
      <c r="E44" s="8"/>
    </row>
    <row r="45" spans="1:10" x14ac:dyDescent="0.3">
      <c r="D45" s="16"/>
      <c r="F45" s="8"/>
    </row>
    <row r="46" spans="1:10" x14ac:dyDescent="0.3">
      <c r="C46" s="8"/>
      <c r="E46" s="8"/>
    </row>
    <row r="47" spans="1:10" x14ac:dyDescent="0.3">
      <c r="D47" s="8"/>
      <c r="F47" s="8"/>
    </row>
    <row r="48" spans="1:10" x14ac:dyDescent="0.3">
      <c r="C48" s="8"/>
      <c r="E48" s="8"/>
    </row>
    <row r="49" spans="3:14" x14ac:dyDescent="0.3">
      <c r="D49" s="8"/>
      <c r="F49" s="8"/>
    </row>
    <row r="59" spans="3:14" x14ac:dyDescent="0.3">
      <c r="J59" s="8"/>
      <c r="M59" s="8"/>
      <c r="N59" s="8"/>
    </row>
    <row r="61" spans="3:14" x14ac:dyDescent="0.3">
      <c r="C61" s="8"/>
      <c r="D61" s="8"/>
      <c r="E61" s="8"/>
      <c r="F61" s="8"/>
    </row>
    <row r="62" spans="3:14" x14ac:dyDescent="0.3">
      <c r="C62" s="8"/>
      <c r="D62" s="8"/>
      <c r="E62" s="8"/>
      <c r="F62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Q127"/>
  <sheetViews>
    <sheetView topLeftCell="A3" zoomScaleNormal="100" workbookViewId="0">
      <selection activeCell="B22" sqref="B22"/>
    </sheetView>
  </sheetViews>
  <sheetFormatPr defaultRowHeight="14.4" x14ac:dyDescent="0.3"/>
  <cols>
    <col min="1" max="1" width="23.109375" customWidth="1"/>
    <col min="2" max="2" width="16.33203125" customWidth="1"/>
    <col min="3" max="3" width="25.109375" customWidth="1"/>
    <col min="4" max="4" width="13.5546875" bestFit="1" customWidth="1"/>
    <col min="5" max="5" width="12.33203125" bestFit="1" customWidth="1"/>
    <col min="6" max="6" width="13.5546875" bestFit="1" customWidth="1"/>
    <col min="7" max="7" width="11.5546875" bestFit="1" customWidth="1"/>
    <col min="8" max="8" width="12.33203125" bestFit="1" customWidth="1"/>
    <col min="9" max="9" width="11.5546875" bestFit="1" customWidth="1"/>
    <col min="10" max="10" width="12.33203125" bestFit="1" customWidth="1"/>
    <col min="11" max="11" width="18.109375" customWidth="1"/>
    <col min="12" max="12" width="14.33203125" customWidth="1"/>
  </cols>
  <sheetData>
    <row r="3" spans="1:12" ht="16.8" x14ac:dyDescent="0.3">
      <c r="A3" s="7" t="s">
        <v>110</v>
      </c>
      <c r="L3" s="40"/>
    </row>
    <row r="4" spans="1:12" x14ac:dyDescent="0.3">
      <c r="L4" s="41"/>
    </row>
    <row r="5" spans="1:12" x14ac:dyDescent="0.3">
      <c r="A5" s="21"/>
      <c r="B5" s="21"/>
      <c r="C5" s="21"/>
      <c r="D5" s="21"/>
      <c r="E5" s="21"/>
      <c r="F5" s="21"/>
      <c r="G5" s="21"/>
      <c r="H5" s="21"/>
      <c r="L5" s="42"/>
    </row>
    <row r="6" spans="1:12" ht="28.8" x14ac:dyDescent="0.3">
      <c r="A6" s="118" t="s">
        <v>0</v>
      </c>
      <c r="B6" s="118" t="s">
        <v>35</v>
      </c>
      <c r="C6" s="118" t="s">
        <v>18</v>
      </c>
      <c r="D6" s="118" t="s">
        <v>20</v>
      </c>
      <c r="E6" s="118" t="s">
        <v>36</v>
      </c>
      <c r="F6" s="118" t="s">
        <v>19</v>
      </c>
      <c r="G6" s="118" t="s">
        <v>22</v>
      </c>
      <c r="H6" s="118" t="s">
        <v>12</v>
      </c>
      <c r="L6" s="43"/>
    </row>
    <row r="7" spans="1:12" x14ac:dyDescent="0.3">
      <c r="A7" s="118" t="s">
        <v>4</v>
      </c>
      <c r="B7" s="119">
        <v>0.25025479854062871</v>
      </c>
      <c r="C7" s="119">
        <v>0.19700056148089001</v>
      </c>
      <c r="D7" s="119">
        <v>0.1713135281392463</v>
      </c>
      <c r="E7" s="119">
        <v>0.137153930061963</v>
      </c>
      <c r="F7" s="119">
        <v>0.12776608085639349</v>
      </c>
      <c r="G7" s="119">
        <v>6.945710249914637E-2</v>
      </c>
      <c r="H7" s="119">
        <v>4.7053998421732079E-2</v>
      </c>
      <c r="L7" s="43"/>
    </row>
    <row r="8" spans="1:12" x14ac:dyDescent="0.3">
      <c r="A8" s="118" t="s">
        <v>5</v>
      </c>
      <c r="B8" s="119">
        <v>0.31351343074733812</v>
      </c>
      <c r="C8" s="119">
        <v>0.25690030157409871</v>
      </c>
      <c r="D8" s="119">
        <v>0.13903705016455731</v>
      </c>
      <c r="E8" s="119">
        <v>0.1283167810907361</v>
      </c>
      <c r="F8" s="119">
        <v>8.7774453353188397E-2</v>
      </c>
      <c r="G8" s="119">
        <v>4.4563744084992848E-2</v>
      </c>
      <c r="H8" s="119">
        <v>2.9894238985088473E-2</v>
      </c>
      <c r="L8" s="43"/>
    </row>
    <row r="9" spans="1:12" x14ac:dyDescent="0.3">
      <c r="A9" s="118" t="s">
        <v>6</v>
      </c>
      <c r="B9" s="119">
        <v>0.28486859053584568</v>
      </c>
      <c r="C9" s="119">
        <v>0.25178486998613242</v>
      </c>
      <c r="D9" s="119">
        <v>0.15706320443207469</v>
      </c>
      <c r="E9" s="119">
        <v>0.12914192520482509</v>
      </c>
      <c r="F9" s="119">
        <v>0.1062172168297567</v>
      </c>
      <c r="G9" s="119">
        <v>3.859469888940751E-2</v>
      </c>
      <c r="H9" s="119">
        <v>3.2329494121957958E-2</v>
      </c>
      <c r="L9" s="43"/>
    </row>
    <row r="10" spans="1:12" x14ac:dyDescent="0.3">
      <c r="A10" s="118" t="s">
        <v>7</v>
      </c>
      <c r="B10" s="119">
        <v>0.2548019815413668</v>
      </c>
      <c r="C10" s="119">
        <v>0.25919392748224412</v>
      </c>
      <c r="D10" s="119">
        <v>0.17380746417578999</v>
      </c>
      <c r="E10" s="119">
        <v>0.14185789883525851</v>
      </c>
      <c r="F10" s="119">
        <v>0.11695789491776221</v>
      </c>
      <c r="G10" s="119">
        <v>2.6209680874515268E-2</v>
      </c>
      <c r="H10" s="119">
        <v>2.7171152173063096E-2</v>
      </c>
      <c r="L10" s="43"/>
    </row>
    <row r="11" spans="1:12" x14ac:dyDescent="0.3">
      <c r="A11" s="123" t="s">
        <v>39</v>
      </c>
      <c r="B11" s="119">
        <v>0.21740242309141403</v>
      </c>
      <c r="C11" s="119">
        <v>0.27762588045591968</v>
      </c>
      <c r="D11" s="119">
        <v>0.15939118580837244</v>
      </c>
      <c r="E11" s="119">
        <v>0.1530289264244892</v>
      </c>
      <c r="F11" s="119">
        <v>0.11351860282835627</v>
      </c>
      <c r="G11" s="119">
        <v>4.2300697958151272E-2</v>
      </c>
      <c r="H11" s="119">
        <v>3.6732283433297153E-2</v>
      </c>
      <c r="L11" s="43"/>
    </row>
    <row r="12" spans="1:12" x14ac:dyDescent="0.3">
      <c r="A12" s="21"/>
      <c r="B12" s="21"/>
      <c r="C12" s="21"/>
      <c r="D12" s="21"/>
      <c r="E12" s="21"/>
      <c r="F12" s="21"/>
      <c r="G12" s="21"/>
      <c r="H12" s="21"/>
      <c r="L12" s="43"/>
    </row>
    <row r="13" spans="1:12" x14ac:dyDescent="0.3">
      <c r="A13" s="21"/>
      <c r="B13" s="21"/>
      <c r="C13" s="21"/>
      <c r="D13" s="21"/>
      <c r="E13" s="21"/>
      <c r="F13" s="21"/>
      <c r="G13" s="21"/>
      <c r="H13" s="21"/>
      <c r="L13" s="43"/>
    </row>
    <row r="14" spans="1:12" x14ac:dyDescent="0.3">
      <c r="A14" s="21"/>
      <c r="B14" s="21"/>
      <c r="C14" s="21"/>
      <c r="D14" s="21"/>
      <c r="E14" s="21"/>
      <c r="F14" s="21"/>
      <c r="G14" s="21"/>
      <c r="H14" s="21"/>
      <c r="L14" s="43"/>
    </row>
    <row r="15" spans="1:12" x14ac:dyDescent="0.3">
      <c r="L15" s="43"/>
    </row>
    <row r="16" spans="1:12" x14ac:dyDescent="0.3">
      <c r="L16" s="43"/>
    </row>
    <row r="17" spans="12:17" x14ac:dyDescent="0.3">
      <c r="L17" s="43"/>
    </row>
    <row r="18" spans="12:17" x14ac:dyDescent="0.3">
      <c r="L18" s="43"/>
    </row>
    <row r="19" spans="12:17" x14ac:dyDescent="0.3">
      <c r="L19" s="43"/>
    </row>
    <row r="20" spans="12:17" x14ac:dyDescent="0.3">
      <c r="L20" s="43"/>
    </row>
    <row r="21" spans="12:17" x14ac:dyDescent="0.3">
      <c r="L21" s="44"/>
    </row>
    <row r="22" spans="12:17" x14ac:dyDescent="0.3">
      <c r="L22" s="45"/>
    </row>
    <row r="23" spans="12:17" x14ac:dyDescent="0.3">
      <c r="L23" s="45"/>
    </row>
    <row r="24" spans="12:17" x14ac:dyDescent="0.3">
      <c r="L24" s="45"/>
    </row>
    <row r="25" spans="12:17" x14ac:dyDescent="0.3">
      <c r="L25" s="45"/>
    </row>
    <row r="26" spans="12:17" x14ac:dyDescent="0.3">
      <c r="L26" s="45"/>
    </row>
    <row r="27" spans="12:17" x14ac:dyDescent="0.3">
      <c r="L27" s="45"/>
    </row>
    <row r="28" spans="12:17" x14ac:dyDescent="0.3">
      <c r="L28" s="45"/>
    </row>
    <row r="29" spans="12:17" x14ac:dyDescent="0.3">
      <c r="L29" s="45"/>
    </row>
    <row r="30" spans="12:17" x14ac:dyDescent="0.3">
      <c r="L30" s="45"/>
    </row>
    <row r="31" spans="12:17" ht="17.399999999999999" x14ac:dyDescent="0.3">
      <c r="L31" s="46"/>
    </row>
    <row r="32" spans="12:17" x14ac:dyDescent="0.3">
      <c r="L32" s="48"/>
      <c r="M32" s="48"/>
      <c r="N32" s="48"/>
      <c r="O32" s="48"/>
      <c r="P32" s="48"/>
      <c r="Q32" s="48"/>
    </row>
    <row r="33" spans="2:17" x14ac:dyDescent="0.3">
      <c r="L33" s="49"/>
      <c r="M33" s="49"/>
      <c r="N33" s="50"/>
      <c r="O33" s="50"/>
      <c r="P33" s="50"/>
      <c r="Q33" s="51"/>
    </row>
    <row r="41" spans="2:17" x14ac:dyDescent="0.3">
      <c r="B41" s="17"/>
      <c r="C41" s="17"/>
      <c r="D41" s="17"/>
      <c r="E41" s="17"/>
      <c r="F41" s="17"/>
      <c r="G41" s="17"/>
    </row>
    <row r="42" spans="2:17" x14ac:dyDescent="0.3">
      <c r="B42" s="4"/>
      <c r="C42" s="4"/>
      <c r="D42" s="4"/>
      <c r="E42" s="4"/>
      <c r="F42" s="4"/>
      <c r="G42" s="4"/>
      <c r="I42" s="29"/>
    </row>
    <row r="43" spans="2:17" x14ac:dyDescent="0.3">
      <c r="B43" s="104"/>
      <c r="C43" s="55"/>
      <c r="D43" s="55"/>
      <c r="E43" s="55"/>
      <c r="F43" s="55"/>
      <c r="G43" s="55"/>
      <c r="I43" s="56"/>
    </row>
    <row r="44" spans="2:17" x14ac:dyDescent="0.3">
      <c r="B44" s="104"/>
      <c r="C44" s="55"/>
      <c r="D44" s="55"/>
      <c r="E44" s="55"/>
      <c r="F44" s="55"/>
      <c r="G44" s="55"/>
      <c r="I44" s="56"/>
    </row>
    <row r="45" spans="2:17" x14ac:dyDescent="0.3">
      <c r="B45" s="39"/>
      <c r="C45" s="4"/>
      <c r="D45" s="4"/>
      <c r="E45" s="4"/>
      <c r="F45" s="4"/>
      <c r="G45" s="4"/>
      <c r="I45" s="53"/>
    </row>
    <row r="46" spans="2:17" x14ac:dyDescent="0.3">
      <c r="B46" s="39"/>
      <c r="C46" s="4"/>
      <c r="D46" s="4"/>
      <c r="E46" s="4"/>
      <c r="F46" s="4"/>
      <c r="G46" s="4"/>
      <c r="I46" s="53"/>
    </row>
    <row r="47" spans="2:17" x14ac:dyDescent="0.3">
      <c r="E47" s="4"/>
      <c r="F47" s="4"/>
      <c r="G47" s="4"/>
      <c r="I47" s="53"/>
    </row>
    <row r="48" spans="2:17" x14ac:dyDescent="0.3">
      <c r="I48" s="54"/>
    </row>
    <row r="71" spans="1:1" x14ac:dyDescent="0.3">
      <c r="A71" s="39"/>
    </row>
    <row r="72" spans="1:1" x14ac:dyDescent="0.3">
      <c r="A72" s="39"/>
    </row>
    <row r="91" spans="2:12" x14ac:dyDescent="0.3">
      <c r="B91" s="13" t="s">
        <v>55</v>
      </c>
    </row>
    <row r="92" spans="2:12" ht="15" thickBot="1" x14ac:dyDescent="0.35">
      <c r="J92" s="13" t="s">
        <v>7</v>
      </c>
    </row>
    <row r="93" spans="2:12" ht="15" thickBot="1" x14ac:dyDescent="0.35">
      <c r="B93" s="112" t="s">
        <v>56</v>
      </c>
      <c r="C93" s="71" t="s">
        <v>53</v>
      </c>
      <c r="D93" s="72">
        <v>520</v>
      </c>
      <c r="E93" s="72">
        <v>525</v>
      </c>
      <c r="F93" s="72">
        <v>533</v>
      </c>
      <c r="G93" s="72">
        <v>544</v>
      </c>
      <c r="H93" s="72">
        <v>514</v>
      </c>
      <c r="I93" s="72">
        <v>514</v>
      </c>
      <c r="J93" s="73">
        <v>0.21</v>
      </c>
      <c r="K93" s="74">
        <v>1E-3</v>
      </c>
      <c r="L93" s="75">
        <v>-2E-3</v>
      </c>
    </row>
    <row r="94" spans="2:12" ht="15" thickBot="1" x14ac:dyDescent="0.35">
      <c r="B94" s="112"/>
      <c r="C94" s="59" t="s">
        <v>20</v>
      </c>
      <c r="D94" s="60">
        <v>373</v>
      </c>
      <c r="E94" s="60">
        <v>354</v>
      </c>
      <c r="F94" s="60">
        <v>379</v>
      </c>
      <c r="G94" s="60">
        <v>394</v>
      </c>
      <c r="H94" s="60">
        <v>404</v>
      </c>
      <c r="I94" s="60">
        <v>437</v>
      </c>
      <c r="J94" s="63">
        <v>0.18</v>
      </c>
      <c r="K94" s="61">
        <v>8.2000000000000003E-2</v>
      </c>
      <c r="L94" s="62">
        <v>3.2000000000000001E-2</v>
      </c>
    </row>
    <row r="95" spans="2:12" ht="23.4" thickBot="1" x14ac:dyDescent="0.35">
      <c r="B95" s="112"/>
      <c r="C95" s="59" t="s">
        <v>57</v>
      </c>
      <c r="D95" s="60">
        <v>301</v>
      </c>
      <c r="E95" s="60">
        <v>321</v>
      </c>
      <c r="F95" s="60">
        <v>296</v>
      </c>
      <c r="G95" s="60">
        <v>334</v>
      </c>
      <c r="H95" s="60">
        <v>365</v>
      </c>
      <c r="I95" s="60">
        <v>375</v>
      </c>
      <c r="J95" s="63">
        <v>0.16</v>
      </c>
      <c r="K95" s="61">
        <v>2.5999999999999999E-2</v>
      </c>
      <c r="L95" s="62">
        <v>4.4999999999999998E-2</v>
      </c>
    </row>
    <row r="96" spans="2:12" ht="15" thickBot="1" x14ac:dyDescent="0.35">
      <c r="B96" s="112"/>
      <c r="C96" s="59" t="s">
        <v>19</v>
      </c>
      <c r="D96" s="60">
        <v>324</v>
      </c>
      <c r="E96" s="60">
        <v>275</v>
      </c>
      <c r="F96" s="60">
        <v>288</v>
      </c>
      <c r="G96" s="60">
        <v>306</v>
      </c>
      <c r="H96" s="60">
        <v>312</v>
      </c>
      <c r="I96" s="60">
        <v>363</v>
      </c>
      <c r="J96" s="63">
        <v>0.15</v>
      </c>
      <c r="K96" s="64">
        <v>0.16400000000000001</v>
      </c>
      <c r="L96" s="62">
        <v>2.3E-2</v>
      </c>
    </row>
    <row r="97" spans="2:12" ht="15" thickBot="1" x14ac:dyDescent="0.35">
      <c r="B97" s="112"/>
      <c r="C97" s="59" t="s">
        <v>22</v>
      </c>
      <c r="D97" s="60">
        <v>243</v>
      </c>
      <c r="E97" s="60">
        <v>254</v>
      </c>
      <c r="F97" s="60">
        <v>257</v>
      </c>
      <c r="G97" s="60">
        <v>260</v>
      </c>
      <c r="H97" s="60">
        <v>290</v>
      </c>
      <c r="I97" s="60">
        <v>325</v>
      </c>
      <c r="J97" s="63">
        <v>0.14000000000000001</v>
      </c>
      <c r="K97" s="61">
        <v>0.11899999999999999</v>
      </c>
      <c r="L97" s="62">
        <v>0.06</v>
      </c>
    </row>
    <row r="98" spans="2:12" ht="15" thickBot="1" x14ac:dyDescent="0.35">
      <c r="B98" s="112"/>
      <c r="C98" s="59" t="s">
        <v>54</v>
      </c>
      <c r="D98" s="60">
        <v>211</v>
      </c>
      <c r="E98" s="60">
        <v>211</v>
      </c>
      <c r="F98" s="60">
        <v>228</v>
      </c>
      <c r="G98" s="60">
        <v>267</v>
      </c>
      <c r="H98" s="60">
        <v>302</v>
      </c>
      <c r="I98" s="60">
        <v>323</v>
      </c>
      <c r="J98" s="63">
        <v>0.13</v>
      </c>
      <c r="K98" s="61">
        <v>6.7000000000000004E-2</v>
      </c>
      <c r="L98" s="62">
        <v>8.7999999999999995E-2</v>
      </c>
    </row>
    <row r="99" spans="2:12" ht="15" thickBot="1" x14ac:dyDescent="0.35">
      <c r="B99" s="112"/>
      <c r="C99" s="59" t="s">
        <v>58</v>
      </c>
      <c r="D99" s="60">
        <v>89</v>
      </c>
      <c r="E99" s="60">
        <v>55</v>
      </c>
      <c r="F99" s="60">
        <v>83</v>
      </c>
      <c r="G99" s="60">
        <v>78</v>
      </c>
      <c r="H99" s="60">
        <v>79</v>
      </c>
      <c r="I99" s="60">
        <v>67</v>
      </c>
      <c r="J99" s="63">
        <v>0.03</v>
      </c>
      <c r="K99" s="64">
        <v>-0.15</v>
      </c>
      <c r="L99" s="76">
        <v>-5.3999999999999999E-2</v>
      </c>
    </row>
    <row r="100" spans="2:12" ht="15" thickBot="1" x14ac:dyDescent="0.35">
      <c r="B100" s="112"/>
      <c r="C100" s="65" t="s">
        <v>8</v>
      </c>
      <c r="D100" s="66">
        <v>2060</v>
      </c>
      <c r="E100" s="66">
        <v>1995</v>
      </c>
      <c r="F100" s="66">
        <v>2063</v>
      </c>
      <c r="G100" s="66">
        <v>2183</v>
      </c>
      <c r="H100" s="66">
        <v>2267</v>
      </c>
      <c r="I100" s="66">
        <v>2404</v>
      </c>
      <c r="J100" s="67">
        <v>1</v>
      </c>
      <c r="K100" s="68">
        <v>6.0999999999999999E-2</v>
      </c>
      <c r="L100" s="69">
        <v>3.1E-2</v>
      </c>
    </row>
    <row r="104" spans="2:12" ht="57.6" x14ac:dyDescent="0.3">
      <c r="C104" s="17" t="s">
        <v>35</v>
      </c>
      <c r="D104" s="17" t="s">
        <v>18</v>
      </c>
      <c r="E104" s="17" t="s">
        <v>20</v>
      </c>
      <c r="F104" s="17" t="s">
        <v>36</v>
      </c>
      <c r="G104" s="17" t="s">
        <v>19</v>
      </c>
      <c r="H104" s="17" t="s">
        <v>22</v>
      </c>
      <c r="I104" s="17" t="s">
        <v>12</v>
      </c>
      <c r="J104" s="17" t="s">
        <v>61</v>
      </c>
    </row>
    <row r="105" spans="2:12" x14ac:dyDescent="0.3">
      <c r="B105" s="1" t="s">
        <v>0</v>
      </c>
      <c r="C105" s="2" t="s">
        <v>13</v>
      </c>
      <c r="D105" s="2" t="s">
        <v>14</v>
      </c>
      <c r="E105" s="2" t="s">
        <v>15</v>
      </c>
      <c r="F105" s="2" t="s">
        <v>16</v>
      </c>
      <c r="G105" s="2" t="s">
        <v>17</v>
      </c>
      <c r="H105" s="2" t="s">
        <v>21</v>
      </c>
      <c r="I105" s="10" t="s">
        <v>23</v>
      </c>
    </row>
    <row r="106" spans="2:12" x14ac:dyDescent="0.3">
      <c r="B106" s="58" t="s">
        <v>1</v>
      </c>
      <c r="C106" s="4">
        <v>0.23859168988030871</v>
      </c>
      <c r="D106" s="4">
        <v>0.2102583309933877</v>
      </c>
      <c r="E106" s="4">
        <v>0.1613716785694807</v>
      </c>
      <c r="F106" s="4">
        <v>0.13804180413991479</v>
      </c>
      <c r="G106" s="4">
        <v>0.1330420182033534</v>
      </c>
      <c r="H106" s="9">
        <v>8.1135268110865355E-2</v>
      </c>
      <c r="I106" s="18">
        <f t="shared" ref="I106:I112" si="0">1-SUM(C106:H106)</f>
        <v>3.7559210102689478E-2</v>
      </c>
    </row>
    <row r="107" spans="2:12" x14ac:dyDescent="0.3">
      <c r="B107" s="58" t="s">
        <v>2</v>
      </c>
      <c r="C107" s="4">
        <v>0.2455733709556186</v>
      </c>
      <c r="D107" s="4">
        <v>0.19319264194644931</v>
      </c>
      <c r="E107" s="4">
        <v>0.17294909197018651</v>
      </c>
      <c r="F107" s="4">
        <v>0.13140747672582959</v>
      </c>
      <c r="G107" s="4">
        <v>0.14487878695414241</v>
      </c>
      <c r="H107" s="9">
        <v>7.9788320663396403E-2</v>
      </c>
      <c r="I107" s="18">
        <f t="shared" si="0"/>
        <v>3.2210310784377305E-2</v>
      </c>
    </row>
    <row r="108" spans="2:12" x14ac:dyDescent="0.3">
      <c r="B108" s="58" t="s">
        <v>3</v>
      </c>
      <c r="C108" s="4">
        <v>0.2604338462805752</v>
      </c>
      <c r="D108" s="4">
        <v>0.21452401953225009</v>
      </c>
      <c r="E108" s="4">
        <v>0.1532868933811681</v>
      </c>
      <c r="F108" s="4">
        <v>0.1501165388987461</v>
      </c>
      <c r="G108" s="4">
        <v>0.1319405616778177</v>
      </c>
      <c r="H108" s="9">
        <v>6.3607940820627207E-2</v>
      </c>
      <c r="I108" s="18">
        <f t="shared" si="0"/>
        <v>2.6090199408815629E-2</v>
      </c>
    </row>
    <row r="109" spans="2:12" x14ac:dyDescent="0.3">
      <c r="B109" s="58" t="s">
        <v>4</v>
      </c>
      <c r="C109" s="4">
        <v>0.25025479854062871</v>
      </c>
      <c r="D109" s="4">
        <v>0.19700056148089001</v>
      </c>
      <c r="E109" s="4">
        <v>0.1713135281392463</v>
      </c>
      <c r="F109" s="4">
        <v>0.137153930061963</v>
      </c>
      <c r="G109" s="4">
        <v>0.12776608085639349</v>
      </c>
      <c r="H109" s="9">
        <v>6.945710249914637E-2</v>
      </c>
      <c r="I109" s="18">
        <f t="shared" si="0"/>
        <v>4.7053998421732079E-2</v>
      </c>
    </row>
    <row r="110" spans="2:12" x14ac:dyDescent="0.3">
      <c r="B110" s="58" t="s">
        <v>5</v>
      </c>
      <c r="C110" s="4">
        <v>0.31351343074733812</v>
      </c>
      <c r="D110" s="4">
        <v>0.25690030157409871</v>
      </c>
      <c r="E110" s="4">
        <v>0.13903705016455731</v>
      </c>
      <c r="F110" s="4">
        <v>0.1283167810907361</v>
      </c>
      <c r="G110" s="4">
        <v>8.7774453353188397E-2</v>
      </c>
      <c r="H110" s="9">
        <v>4.4563744084992848E-2</v>
      </c>
      <c r="I110" s="18">
        <f t="shared" si="0"/>
        <v>2.9894238985088473E-2</v>
      </c>
    </row>
    <row r="111" spans="2:12" x14ac:dyDescent="0.3">
      <c r="B111" s="58" t="s">
        <v>6</v>
      </c>
      <c r="C111" s="4">
        <v>0.28486859053584568</v>
      </c>
      <c r="D111" s="4">
        <v>0.25178486998613242</v>
      </c>
      <c r="E111" s="4">
        <v>0.15706320443207469</v>
      </c>
      <c r="F111" s="4">
        <v>0.12914192520482509</v>
      </c>
      <c r="G111" s="4">
        <v>0.1062172168297567</v>
      </c>
      <c r="H111" s="9">
        <v>3.859469888940751E-2</v>
      </c>
      <c r="I111" s="18">
        <f t="shared" si="0"/>
        <v>3.2329494121957958E-2</v>
      </c>
    </row>
    <row r="112" spans="2:12" x14ac:dyDescent="0.3">
      <c r="B112" s="58" t="s">
        <v>7</v>
      </c>
      <c r="C112" s="4">
        <v>0.2548019815413668</v>
      </c>
      <c r="D112" s="4">
        <v>0.25919392748224412</v>
      </c>
      <c r="E112" s="4">
        <v>0.17380746417578999</v>
      </c>
      <c r="F112" s="4">
        <v>0.14185789883525851</v>
      </c>
      <c r="G112" s="4">
        <v>0.11695789491776221</v>
      </c>
      <c r="H112" s="9">
        <v>2.6209680874515268E-2</v>
      </c>
      <c r="I112" s="18">
        <f t="shared" si="0"/>
        <v>2.7171152173063096E-2</v>
      </c>
    </row>
    <row r="115" spans="2:10" ht="57.6" x14ac:dyDescent="0.3">
      <c r="C115" s="17" t="s">
        <v>35</v>
      </c>
      <c r="D115" s="17" t="s">
        <v>18</v>
      </c>
      <c r="E115" s="17" t="s">
        <v>20</v>
      </c>
      <c r="F115" s="17" t="s">
        <v>36</v>
      </c>
      <c r="G115" s="17" t="s">
        <v>19</v>
      </c>
      <c r="H115" s="17" t="s">
        <v>22</v>
      </c>
      <c r="I115" s="17"/>
    </row>
    <row r="116" spans="2:10" ht="20.399999999999999" x14ac:dyDescent="0.3">
      <c r="B116" s="85" t="s">
        <v>60</v>
      </c>
      <c r="C116" s="8" t="e">
        <f>#REF!</f>
        <v>#REF!</v>
      </c>
      <c r="D116" s="8" t="e">
        <f>#REF!</f>
        <v>#REF!</v>
      </c>
      <c r="E116" s="8" t="e">
        <f>#REF!</f>
        <v>#REF!</v>
      </c>
      <c r="F116" s="8" t="e">
        <f>#REF!</f>
        <v>#REF!</v>
      </c>
      <c r="G116" s="8" t="e">
        <f>#REF!</f>
        <v>#REF!</v>
      </c>
      <c r="H116" s="8" t="e">
        <f>#REF!</f>
        <v>#REF!</v>
      </c>
      <c r="I116" s="16"/>
    </row>
    <row r="117" spans="2:10" x14ac:dyDescent="0.3">
      <c r="B117" s="87" t="s">
        <v>65</v>
      </c>
      <c r="C117" s="8">
        <v>0.04</v>
      </c>
      <c r="D117" s="8">
        <v>0.04</v>
      </c>
      <c r="E117" s="8">
        <v>0.04</v>
      </c>
      <c r="F117" s="8">
        <v>0.04</v>
      </c>
      <c r="G117" s="8">
        <v>0.04</v>
      </c>
      <c r="H117" s="8">
        <v>0.04</v>
      </c>
      <c r="I117" s="8"/>
    </row>
    <row r="120" spans="2:10" x14ac:dyDescent="0.3">
      <c r="B120" s="17" t="s">
        <v>35</v>
      </c>
      <c r="C120" s="8" t="e">
        <f>C116</f>
        <v>#REF!</v>
      </c>
    </row>
    <row r="121" spans="2:10" ht="43.2" x14ac:dyDescent="0.3">
      <c r="B121" s="17" t="s">
        <v>18</v>
      </c>
      <c r="C121" s="8" t="e">
        <f>D116</f>
        <v>#REF!</v>
      </c>
      <c r="D121" s="17"/>
    </row>
    <row r="122" spans="2:10" x14ac:dyDescent="0.3">
      <c r="B122" s="17" t="s">
        <v>20</v>
      </c>
      <c r="C122" s="8" t="e">
        <f>E116</f>
        <v>#REF!</v>
      </c>
      <c r="H122">
        <v>500</v>
      </c>
      <c r="I122">
        <v>1000</v>
      </c>
      <c r="J122" s="8">
        <f>(I122-H122)/H122</f>
        <v>1</v>
      </c>
    </row>
    <row r="123" spans="2:10" x14ac:dyDescent="0.3">
      <c r="B123" s="17" t="s">
        <v>36</v>
      </c>
      <c r="C123" s="8" t="e">
        <f>F116</f>
        <v>#REF!</v>
      </c>
    </row>
    <row r="124" spans="2:10" x14ac:dyDescent="0.3">
      <c r="B124" s="17" t="s">
        <v>19</v>
      </c>
      <c r="C124" s="8" t="e">
        <f>G116</f>
        <v>#REF!</v>
      </c>
    </row>
    <row r="125" spans="2:10" x14ac:dyDescent="0.3">
      <c r="B125" s="17" t="s">
        <v>22</v>
      </c>
      <c r="C125" s="8" t="e">
        <f>H116</f>
        <v>#REF!</v>
      </c>
    </row>
    <row r="126" spans="2:10" x14ac:dyDescent="0.3">
      <c r="B126" s="17" t="s">
        <v>62</v>
      </c>
      <c r="C126" s="16">
        <f>H117</f>
        <v>0.04</v>
      </c>
      <c r="D126">
        <v>0</v>
      </c>
    </row>
    <row r="127" spans="2:10" x14ac:dyDescent="0.3">
      <c r="C127" s="16">
        <f>C126</f>
        <v>0.04</v>
      </c>
      <c r="D127">
        <v>1</v>
      </c>
    </row>
  </sheetData>
  <mergeCells count="1">
    <mergeCell ref="B93:B10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P38"/>
  <sheetViews>
    <sheetView zoomScaleNormal="100" workbookViewId="0">
      <selection activeCell="B22" sqref="B22"/>
    </sheetView>
  </sheetViews>
  <sheetFormatPr defaultRowHeight="14.4" x14ac:dyDescent="0.3"/>
  <cols>
    <col min="1" max="1" width="23.109375" customWidth="1"/>
    <col min="2" max="2" width="17.44140625" bestFit="1" customWidth="1"/>
    <col min="3" max="3" width="35.109375" customWidth="1"/>
    <col min="4" max="4" width="16" customWidth="1"/>
    <col min="5" max="5" width="33.44140625" customWidth="1"/>
    <col min="10" max="10" width="12.109375" customWidth="1"/>
    <col min="11" max="11" width="14.33203125" customWidth="1"/>
    <col min="12" max="12" width="14.109375" customWidth="1"/>
    <col min="13" max="13" width="11.88671875" customWidth="1"/>
    <col min="14" max="14" width="11.5546875" bestFit="1" customWidth="1"/>
    <col min="15" max="15" width="12.77734375" bestFit="1" customWidth="1"/>
    <col min="16" max="16" width="11.5546875" bestFit="1" customWidth="1"/>
    <col min="17" max="17" width="12.77734375" bestFit="1" customWidth="1"/>
    <col min="18" max="18" width="10.77734375" bestFit="1" customWidth="1"/>
    <col min="19" max="19" width="11.5546875" bestFit="1" customWidth="1"/>
    <col min="20" max="20" width="9.109375" bestFit="1" customWidth="1"/>
    <col min="21" max="21" width="11.5546875" bestFit="1" customWidth="1"/>
    <col min="22" max="22" width="15.88671875" bestFit="1" customWidth="1"/>
    <col min="23" max="23" width="13.44140625" customWidth="1"/>
  </cols>
  <sheetData>
    <row r="3" spans="1:11" ht="16.8" x14ac:dyDescent="0.3">
      <c r="A3" s="7" t="s">
        <v>73</v>
      </c>
      <c r="K3" s="40"/>
    </row>
    <row r="4" spans="1:11" x14ac:dyDescent="0.3">
      <c r="K4" s="41"/>
    </row>
    <row r="5" spans="1:11" x14ac:dyDescent="0.3">
      <c r="H5" s="54"/>
      <c r="I5" s="54"/>
      <c r="J5" s="54"/>
      <c r="K5" s="42"/>
    </row>
    <row r="6" spans="1:11" ht="28.8" x14ac:dyDescent="0.3">
      <c r="A6" s="118" t="s">
        <v>0</v>
      </c>
      <c r="B6" s="118" t="s">
        <v>74</v>
      </c>
      <c r="C6" s="118" t="s">
        <v>98</v>
      </c>
      <c r="D6" s="118" t="s">
        <v>74</v>
      </c>
      <c r="E6" s="118" t="s">
        <v>98</v>
      </c>
      <c r="H6" s="103"/>
      <c r="I6" s="54"/>
      <c r="J6" s="54"/>
    </row>
    <row r="7" spans="1:11" x14ac:dyDescent="0.3">
      <c r="A7" s="118" t="s">
        <v>4</v>
      </c>
      <c r="B7" s="124">
        <v>1170229548.4202962</v>
      </c>
      <c r="C7" s="124">
        <v>91647646.971702918</v>
      </c>
      <c r="D7" s="125">
        <v>0.19700056148088993</v>
      </c>
      <c r="E7" s="125">
        <v>1.5428287498123749E-2</v>
      </c>
      <c r="H7" s="4"/>
      <c r="I7" s="54"/>
      <c r="J7" s="54"/>
    </row>
    <row r="8" spans="1:11" x14ac:dyDescent="0.3">
      <c r="A8" s="118" t="s">
        <v>5</v>
      </c>
      <c r="B8" s="124">
        <v>1341349403.7644601</v>
      </c>
      <c r="C8" s="124">
        <v>85183981.234943777</v>
      </c>
      <c r="D8" s="125">
        <v>0.25690030157409893</v>
      </c>
      <c r="E8" s="125">
        <v>1.6314757666513427E-2</v>
      </c>
      <c r="H8" s="4"/>
      <c r="I8" s="54"/>
      <c r="J8" s="54"/>
    </row>
    <row r="9" spans="1:11" x14ac:dyDescent="0.3">
      <c r="A9" s="118" t="s">
        <v>6</v>
      </c>
      <c r="B9" s="124">
        <v>1347010763.7066698</v>
      </c>
      <c r="C9" s="124">
        <v>85987869.021023586</v>
      </c>
      <c r="D9" s="125">
        <v>0.25178486998613242</v>
      </c>
      <c r="E9" s="125">
        <v>1.6072955766341365E-2</v>
      </c>
      <c r="H9" s="4"/>
      <c r="I9" s="54"/>
      <c r="J9" s="54"/>
    </row>
    <row r="10" spans="1:11" x14ac:dyDescent="0.3">
      <c r="A10" s="118" t="s">
        <v>7</v>
      </c>
      <c r="B10" s="124">
        <v>1480955358.666255</v>
      </c>
      <c r="C10" s="124">
        <v>68509193.882695049</v>
      </c>
      <c r="D10" s="125">
        <v>0.25919392748224418</v>
      </c>
      <c r="E10" s="125">
        <v>1.1990345912310504E-2</v>
      </c>
      <c r="H10" s="4"/>
      <c r="I10" s="54"/>
      <c r="J10" s="54"/>
    </row>
    <row r="11" spans="1:11" x14ac:dyDescent="0.3">
      <c r="A11" s="118" t="s">
        <v>39</v>
      </c>
      <c r="B11" s="124">
        <v>1729867256.5701911</v>
      </c>
      <c r="C11" s="124">
        <v>93928164.314508438</v>
      </c>
      <c r="D11" s="125">
        <v>0.27762588045591979</v>
      </c>
      <c r="E11" s="125">
        <v>1.5074503097495685E-2</v>
      </c>
      <c r="H11" s="4"/>
      <c r="I11" s="54"/>
      <c r="J11" s="54"/>
      <c r="K11" s="43"/>
    </row>
    <row r="12" spans="1:11" x14ac:dyDescent="0.3">
      <c r="A12" s="118"/>
      <c r="B12" s="21"/>
      <c r="C12" s="21"/>
      <c r="D12" s="21"/>
      <c r="E12" s="21"/>
      <c r="H12" s="4"/>
      <c r="I12" s="54"/>
      <c r="J12" s="54"/>
      <c r="K12" s="43"/>
    </row>
    <row r="13" spans="1:11" x14ac:dyDescent="0.3">
      <c r="A13" s="118"/>
      <c r="B13" s="21"/>
      <c r="C13" s="21"/>
      <c r="D13" s="21"/>
      <c r="E13" s="21"/>
      <c r="H13" s="4"/>
      <c r="I13" s="54"/>
      <c r="J13" s="54"/>
      <c r="K13" s="43"/>
    </row>
    <row r="14" spans="1:11" x14ac:dyDescent="0.3">
      <c r="A14" s="126"/>
      <c r="B14" s="21"/>
      <c r="C14" s="21"/>
      <c r="D14" s="21"/>
      <c r="E14" s="21"/>
      <c r="H14" s="4"/>
      <c r="I14" s="54"/>
      <c r="J14" s="54"/>
      <c r="K14" s="43"/>
    </row>
    <row r="15" spans="1:11" x14ac:dyDescent="0.3">
      <c r="A15" s="127"/>
      <c r="B15" s="21"/>
      <c r="C15" s="21"/>
      <c r="D15" s="21"/>
      <c r="E15" s="21"/>
      <c r="H15" s="4"/>
      <c r="K15" s="43"/>
    </row>
    <row r="16" spans="1:11" x14ac:dyDescent="0.3">
      <c r="H16" s="4"/>
      <c r="K16" s="43"/>
    </row>
    <row r="17" spans="2:12" x14ac:dyDescent="0.3">
      <c r="H17" s="4"/>
      <c r="K17" s="43"/>
    </row>
    <row r="18" spans="2:12" x14ac:dyDescent="0.3">
      <c r="H18" s="4"/>
      <c r="K18" s="43"/>
    </row>
    <row r="19" spans="2:12" x14ac:dyDescent="0.3">
      <c r="H19" s="4"/>
      <c r="K19" s="43"/>
    </row>
    <row r="20" spans="2:12" x14ac:dyDescent="0.3">
      <c r="H20" s="4"/>
      <c r="K20" s="43"/>
    </row>
    <row r="21" spans="2:12" x14ac:dyDescent="0.3">
      <c r="B21" s="4"/>
      <c r="C21" s="4"/>
      <c r="D21" s="4"/>
      <c r="E21" s="4"/>
      <c r="F21" s="4"/>
      <c r="G21" s="4"/>
      <c r="H21" s="4"/>
      <c r="K21" s="43"/>
    </row>
    <row r="22" spans="2:12" x14ac:dyDescent="0.3">
      <c r="B22" s="4"/>
      <c r="C22" s="4"/>
      <c r="D22" s="4"/>
      <c r="E22" s="4"/>
      <c r="F22" s="4"/>
      <c r="G22" s="4"/>
      <c r="H22" s="4"/>
      <c r="K22" s="43"/>
      <c r="L22" s="20"/>
    </row>
    <row r="23" spans="2:12" x14ac:dyDescent="0.3">
      <c r="K23" s="43"/>
    </row>
    <row r="24" spans="2:12" x14ac:dyDescent="0.3">
      <c r="K24" s="43"/>
    </row>
    <row r="25" spans="2:12" x14ac:dyDescent="0.3">
      <c r="K25" s="44"/>
    </row>
    <row r="26" spans="2:12" x14ac:dyDescent="0.3">
      <c r="K26" s="45"/>
    </row>
    <row r="27" spans="2:12" x14ac:dyDescent="0.3">
      <c r="K27" s="45"/>
    </row>
    <row r="28" spans="2:12" x14ac:dyDescent="0.3">
      <c r="K28" s="45"/>
    </row>
    <row r="29" spans="2:12" x14ac:dyDescent="0.3">
      <c r="K29" s="45"/>
    </row>
    <row r="30" spans="2:12" x14ac:dyDescent="0.3">
      <c r="K30" s="45"/>
    </row>
    <row r="31" spans="2:12" x14ac:dyDescent="0.3">
      <c r="K31" s="45"/>
    </row>
    <row r="32" spans="2:12" x14ac:dyDescent="0.3">
      <c r="K32" s="45"/>
    </row>
    <row r="33" spans="11:16" x14ac:dyDescent="0.3">
      <c r="K33" s="45"/>
    </row>
    <row r="34" spans="11:16" x14ac:dyDescent="0.3">
      <c r="K34" s="45"/>
    </row>
    <row r="35" spans="11:16" ht="17.399999999999999" x14ac:dyDescent="0.3">
      <c r="K35" s="46"/>
    </row>
    <row r="36" spans="11:16" x14ac:dyDescent="0.3">
      <c r="K36" s="48"/>
      <c r="L36" s="48"/>
      <c r="M36" s="48"/>
      <c r="N36" s="48"/>
      <c r="O36" s="48"/>
      <c r="P36" s="48"/>
    </row>
    <row r="37" spans="11:16" x14ac:dyDescent="0.3">
      <c r="K37" s="49"/>
      <c r="L37" s="49"/>
      <c r="M37" s="50"/>
      <c r="N37" s="50"/>
      <c r="O37" s="50"/>
      <c r="P37" s="51"/>
    </row>
    <row r="38" spans="11:16" x14ac:dyDescent="0.3">
      <c r="K38" s="47"/>
      <c r="L38" s="47"/>
      <c r="M38" s="52"/>
      <c r="N38" s="52"/>
      <c r="O38" s="47"/>
      <c r="P38" s="4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35"/>
  <sheetViews>
    <sheetView topLeftCell="B1" zoomScaleNormal="100" workbookViewId="0">
      <selection activeCell="B22" sqref="B22"/>
    </sheetView>
  </sheetViews>
  <sheetFormatPr defaultRowHeight="14.4" x14ac:dyDescent="0.3"/>
  <cols>
    <col min="1" max="1" width="25.5546875" customWidth="1"/>
    <col min="2" max="2" width="24.33203125" customWidth="1"/>
    <col min="3" max="3" width="20.88671875" customWidth="1"/>
    <col min="7" max="7" width="29.88671875" bestFit="1" customWidth="1"/>
    <col min="8" max="8" width="12.77734375" bestFit="1" customWidth="1"/>
    <col min="9" max="11" width="12" bestFit="1" customWidth="1"/>
    <col min="12" max="12" width="11" bestFit="1" customWidth="1"/>
    <col min="13" max="13" width="12" bestFit="1" customWidth="1"/>
    <col min="16" max="16" width="30" customWidth="1"/>
  </cols>
  <sheetData>
    <row r="1" spans="1:22" ht="18" x14ac:dyDescent="0.35">
      <c r="A1" s="31" t="s">
        <v>113</v>
      </c>
    </row>
    <row r="3" spans="1:22" x14ac:dyDescent="0.3">
      <c r="A3" s="21"/>
      <c r="B3" s="21"/>
      <c r="C3" s="21"/>
      <c r="G3" s="13"/>
    </row>
    <row r="4" spans="1:22" x14ac:dyDescent="0.3">
      <c r="A4" s="21"/>
      <c r="B4" s="21" t="s">
        <v>46</v>
      </c>
      <c r="C4" s="21" t="s">
        <v>47</v>
      </c>
      <c r="D4" s="21"/>
    </row>
    <row r="5" spans="1:22" x14ac:dyDescent="0.3">
      <c r="A5" s="21" t="s">
        <v>43</v>
      </c>
      <c r="B5" s="113">
        <v>8.9483687201947909E-2</v>
      </c>
      <c r="C5" s="113">
        <v>0.81516202249856973</v>
      </c>
      <c r="D5" s="21"/>
      <c r="Q5" s="16"/>
      <c r="R5" s="16"/>
      <c r="S5" s="16"/>
    </row>
    <row r="6" spans="1:22" x14ac:dyDescent="0.3">
      <c r="A6" s="21" t="s">
        <v>44</v>
      </c>
      <c r="B6" s="113">
        <v>0.89454087677968319</v>
      </c>
      <c r="C6" s="113">
        <v>0.18175601444242875</v>
      </c>
      <c r="D6" s="21"/>
      <c r="Q6" s="110"/>
      <c r="R6" s="110"/>
      <c r="S6" s="110"/>
      <c r="T6" s="110"/>
      <c r="U6" s="110"/>
      <c r="V6" s="110"/>
    </row>
    <row r="7" spans="1:22" x14ac:dyDescent="0.3">
      <c r="A7" s="21" t="s">
        <v>45</v>
      </c>
      <c r="B7" s="113">
        <v>1.597543601836876E-2</v>
      </c>
      <c r="C7" s="115">
        <v>3.0819630590016092E-3</v>
      </c>
      <c r="D7" s="21"/>
    </row>
    <row r="8" spans="1:22" x14ac:dyDescent="0.3">
      <c r="A8" s="21" t="s">
        <v>8</v>
      </c>
      <c r="B8" s="113">
        <v>0.99999999999999978</v>
      </c>
      <c r="C8" s="113">
        <v>1</v>
      </c>
      <c r="D8" s="21"/>
    </row>
    <row r="9" spans="1:22" x14ac:dyDescent="0.3">
      <c r="A9" s="21"/>
      <c r="B9" s="113"/>
      <c r="C9" s="113"/>
      <c r="D9" s="21"/>
    </row>
    <row r="10" spans="1:22" x14ac:dyDescent="0.3">
      <c r="A10" s="21"/>
      <c r="B10" s="21" t="s">
        <v>46</v>
      </c>
      <c r="C10" s="21" t="s">
        <v>59</v>
      </c>
      <c r="D10" s="21" t="s">
        <v>8</v>
      </c>
    </row>
    <row r="11" spans="1:22" x14ac:dyDescent="0.3">
      <c r="A11" s="21" t="s">
        <v>10</v>
      </c>
      <c r="B11" s="113">
        <v>0.44883555113284113</v>
      </c>
      <c r="C11" s="113">
        <v>0.55116444886715876</v>
      </c>
      <c r="D11" s="113">
        <v>0.99999999999999989</v>
      </c>
      <c r="Q11" s="110"/>
      <c r="R11" s="110"/>
    </row>
    <row r="12" spans="1:22" x14ac:dyDescent="0.3">
      <c r="A12" s="21"/>
      <c r="C12" s="114"/>
    </row>
    <row r="13" spans="1:22" x14ac:dyDescent="0.3">
      <c r="C13" s="113"/>
    </row>
    <row r="26" spans="3:5" x14ac:dyDescent="0.3">
      <c r="D26" s="8"/>
      <c r="E26" s="16"/>
    </row>
    <row r="27" spans="3:5" x14ac:dyDescent="0.3">
      <c r="D27" s="8"/>
      <c r="E27" s="16"/>
    </row>
    <row r="28" spans="3:5" x14ac:dyDescent="0.3">
      <c r="C28" s="8"/>
      <c r="D28" s="8"/>
      <c r="E28" s="16"/>
    </row>
    <row r="32" spans="3:5" x14ac:dyDescent="0.3">
      <c r="C32" s="8"/>
    </row>
    <row r="35" spans="2:4" x14ac:dyDescent="0.3">
      <c r="B35" s="16"/>
      <c r="C35" s="16"/>
      <c r="D35" s="1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8"/>
  <sheetViews>
    <sheetView zoomScaleNormal="100" workbookViewId="0">
      <selection activeCell="B22" sqref="B22"/>
    </sheetView>
  </sheetViews>
  <sheetFormatPr defaultRowHeight="14.4" x14ac:dyDescent="0.3"/>
  <cols>
    <col min="1" max="1" width="16.88671875" customWidth="1"/>
    <col min="2" max="2" width="28" bestFit="1" customWidth="1"/>
    <col min="3" max="3" width="16" bestFit="1" customWidth="1"/>
    <col min="4" max="4" width="47.33203125" bestFit="1" customWidth="1"/>
    <col min="5" max="5" width="37.77734375" bestFit="1" customWidth="1"/>
  </cols>
  <sheetData>
    <row r="1" spans="1:18" ht="18" x14ac:dyDescent="0.35">
      <c r="A1" s="31" t="s">
        <v>114</v>
      </c>
      <c r="L1" s="13"/>
    </row>
    <row r="4" spans="1:18" x14ac:dyDescent="0.3">
      <c r="A4" s="32"/>
      <c r="B4" t="s">
        <v>102</v>
      </c>
      <c r="C4" t="s">
        <v>105</v>
      </c>
      <c r="D4" t="s">
        <v>104</v>
      </c>
      <c r="E4" t="s">
        <v>103</v>
      </c>
    </row>
    <row r="5" spans="1:18" x14ac:dyDescent="0.3">
      <c r="A5" s="32" t="s">
        <v>115</v>
      </c>
      <c r="B5" s="8">
        <v>0.42609055202571711</v>
      </c>
      <c r="C5" s="8">
        <v>0.2368689735556436</v>
      </c>
      <c r="D5" s="8">
        <v>0.21581456624030113</v>
      </c>
      <c r="E5" s="8">
        <v>0.1212259081783381</v>
      </c>
      <c r="F5" s="16"/>
      <c r="N5" s="110"/>
      <c r="O5" s="110"/>
      <c r="P5" s="110"/>
      <c r="Q5" s="110"/>
      <c r="R5" s="110"/>
    </row>
    <row r="6" spans="1:18" x14ac:dyDescent="0.3">
      <c r="A6" s="32"/>
    </row>
    <row r="7" spans="1:18" x14ac:dyDescent="0.3">
      <c r="A7" s="32"/>
    </row>
    <row r="8" spans="1:18" x14ac:dyDescent="0.3">
      <c r="A8" s="3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_x0020_Type xmlns="99952f94-9134-4f4f-afc2-29d293a694a7">
      <Value>Other</Value>
    </Content_x0020_Type>
    <ICAB_x0020_Sections xmlns="99952f94-9134-4f4f-afc2-29d293a694a7">
      <Value>ICT Data Analysis</Value>
    </ICAB_x0020_Sections>
    <TaxCatchAll xmlns="4fd51231-3975-4706-9104-378b89c3b11f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B331A0951508459E9CF720079D50AD" ma:contentTypeVersion="6" ma:contentTypeDescription="Create a new document." ma:contentTypeScope="" ma:versionID="5a15bd4d72291cd8a295e9b535281c59">
  <xsd:schema xmlns:xsd="http://www.w3.org/2001/XMLSchema" xmlns:xs="http://www.w3.org/2001/XMLSchema" xmlns:p="http://schemas.microsoft.com/office/2006/metadata/properties" xmlns:ns2="99952f94-9134-4f4f-afc2-29d293a694a7" xmlns:ns3="4fd51231-3975-4706-9104-378b89c3b11f" targetNamespace="http://schemas.microsoft.com/office/2006/metadata/properties" ma:root="true" ma:fieldsID="7028b72c4c14a43494165ff358fc03cd" ns2:_="" ns3:_="">
    <xsd:import namespace="99952f94-9134-4f4f-afc2-29d293a694a7"/>
    <xsd:import namespace="4fd51231-3975-4706-9104-378b89c3b11f"/>
    <xsd:element name="properties">
      <xsd:complexType>
        <xsd:sequence>
          <xsd:element name="documentManagement">
            <xsd:complexType>
              <xsd:all>
                <xsd:element ref="ns2:ICAB_x0020_Sections" minOccurs="0"/>
                <xsd:element ref="ns3:TaxCatchAll" minOccurs="0"/>
                <xsd:element ref="ns2:Cont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52f94-9134-4f4f-afc2-29d293a694a7" elementFormDefault="qualified">
    <xsd:import namespace="http://schemas.microsoft.com/office/2006/documentManagement/types"/>
    <xsd:import namespace="http://schemas.microsoft.com/office/infopath/2007/PartnerControls"/>
    <xsd:element name="ICAB_x0020_Sections" ma:index="8" nillable="true" ma:displayName="ICAB Sections" ma:default="ICT Data Analysis" ma:description="Names of Investment Capability and Assurance Branch sections" ma:internalName="ICAB_x0020_Sec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surance Reviews Operation and Policy"/>
                    <xsd:enumeration value="ICT Data Analysis"/>
                    <xsd:enumeration value="ICT Investment Review"/>
                    <xsd:enumeration value="Cyber Security Investment"/>
                    <xsd:enumeration value="ICT Skills"/>
                    <xsd:enumeration value="Business Collaboration"/>
                  </xsd:restriction>
                </xsd:simpleType>
              </xsd:element>
            </xsd:sequence>
          </xsd:extension>
        </xsd:complexContent>
      </xsd:complexType>
    </xsd:element>
    <xsd:element name="Content_x0020_Type" ma:index="10" nillable="true" ma:displayName="Document type" ma:default="Other" ma:description="Select the type of document" ma:internalName="Cont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port"/>
                    <xsd:enumeration value="Brief"/>
                    <xsd:enumeration value="Approval"/>
                    <xsd:enumeration value="Data"/>
                    <xsd:enumeration value="Project Document"/>
                    <xsd:enumeration value="Other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51231-3975-4706-9104-378b89c3b11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e6073b96-7a04-4c9c-8170-df724f4603dd}" ma:internalName="TaxCatchAll" ma:showField="CatchAllData" ma:web="4fd51231-3975-4706-9104-378b89c3b1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F602D3-0DFB-4B38-A84B-C783832B30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52F5B-176C-4D20-BED2-A5D4ABFC11F6}">
  <ds:schemaRefs>
    <ds:schemaRef ds:uri="http://schemas.microsoft.com/office/2006/documentManagement/types"/>
    <ds:schemaRef ds:uri="http://purl.org/dc/dcmitype/"/>
    <ds:schemaRef ds:uri="4fd51231-3975-4706-9104-378b89c3b11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9952f94-9134-4f4f-afc2-29d293a694a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A31C910-1F17-45C7-87E7-CA8715D09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52f94-9134-4f4f-afc2-29d293a694a7"/>
    <ds:schemaRef ds:uri="4fd51231-3975-4706-9104-378b89c3b1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11</vt:i4>
      </vt:variant>
    </vt:vector>
  </HeadingPairs>
  <TitlesOfParts>
    <vt:vector size="29" baseType="lpstr"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</vt:lpstr>
      <vt:lpstr>5.1</vt:lpstr>
      <vt:lpstr>5.2</vt:lpstr>
      <vt:lpstr>6.1</vt:lpstr>
      <vt:lpstr>7.1</vt:lpstr>
      <vt:lpstr>7.3 &amp; 7.4</vt:lpstr>
      <vt:lpstr>7.5</vt:lpstr>
      <vt:lpstr>7.6</vt:lpstr>
      <vt:lpstr>'7.5'!_ftn1</vt:lpstr>
      <vt:lpstr>'7.5'!_ftnref1</vt:lpstr>
      <vt:lpstr>'3.6'!_Toc418780540</vt:lpstr>
      <vt:lpstr>'3.7'!_Toc418780540</vt:lpstr>
      <vt:lpstr>'7.5'!_Toc418780549</vt:lpstr>
      <vt:lpstr>'5.1'!_Toc418780553</vt:lpstr>
      <vt:lpstr>'5.2'!_Toc418780553</vt:lpstr>
      <vt:lpstr>'3.1'!_Toc420915174</vt:lpstr>
      <vt:lpstr>'3.4'!_Toc420915174</vt:lpstr>
      <vt:lpstr>'3.2'!_Toc420915177</vt:lpstr>
      <vt:lpstr>'7.3 &amp; 7.4'!_Toc420915185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2016-12-14T04:34:48Z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0x010100B8B331A0951508459E9CF720079D50AD</vt:lpwstr>
  </property>
</Properties>
</file>