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10" yWindow="-110" windowWidth="22780" windowHeight="14660" tabRatio="858"/>
  </bookViews>
  <sheets>
    <sheet name="Table 1.1 NCCE" sheetId="81" r:id="rId1"/>
    <sheet name="Table 1.3" sheetId="82" r:id="rId2"/>
    <sheet name="Table 1.4" sheetId="78" r:id="rId3"/>
    <sheet name="Table 1.5" sheetId="79" r:id="rId4"/>
    <sheet name="Table 2.1.1 NCCE" sheetId="67" r:id="rId5"/>
    <sheet name="Table 3.2 NCCE" sheetId="71" r:id="rId6"/>
    <sheet name="Table 3.3" sheetId="26" r:id="rId7"/>
    <sheet name="Table 3.4" sheetId="73" r:id="rId8"/>
    <sheet name="Table 3.5" sheetId="28" r:id="rId9"/>
    <sheet name="Table 2.X.2 CCE" sheetId="68" state="hidden" r:id="rId10"/>
    <sheet name="Table 2.X.2 Components optional" sheetId="17" state="hidden" r:id="rId11"/>
    <sheet name="Table 3.1" sheetId="21" state="hidden" r:id="rId12"/>
    <sheet name="Table 3.1 (Alt)" sheetId="80" state="hidden" r:id="rId13"/>
    <sheet name="Table 3.2 CCE" sheetId="69" state="hidden" r:id="rId14"/>
    <sheet name="Table 3.2 For Profit" sheetId="70" state="hidden" r:id="rId15"/>
    <sheet name="Table 3.6" sheetId="74" state="hidden" r:id="rId16"/>
    <sheet name="Table 3.7" sheetId="75" state="hidden" r:id="rId17"/>
    <sheet name="Table 3.8" sheetId="72" state="hidden" r:id="rId18"/>
    <sheet name="Table 3.9" sheetId="35" state="hidden" r:id="rId19"/>
    <sheet name="Table 3.10" sheetId="37" state="hidden" r:id="rId20"/>
    <sheet name="Table 3.11" sheetId="76" state="hidden" r:id="rId21"/>
    <sheet name="Table 3.12" sheetId="41" state="hidden" r:id="rId22"/>
  </sheets>
  <definedNames>
    <definedName name="_xlnm._FilterDatabase" localSheetId="6" hidden="1">'Table 3.3'!$A$2:$F$11</definedName>
    <definedName name="_xlnm.Print_Area" localSheetId="0">'Table 1.1 NCCE'!$A$1:$E$20</definedName>
    <definedName name="_xlnm.Print_Area" localSheetId="2">'Table 1.4'!$A$1:$F$5</definedName>
    <definedName name="_xlnm.Print_Area" localSheetId="3">'Table 1.5'!$A$1:$F$6</definedName>
    <definedName name="_xlnm.Print_Area" localSheetId="9">'Table 2.X.2 CCE'!$A$3:$F$49</definedName>
    <definedName name="_xlnm.Print_Area" localSheetId="10">'Table 2.X.2 Components optional'!$A$1:$F$48</definedName>
    <definedName name="_xlnm.Print_Area" localSheetId="11">'Table 3.1'!$A$1:$G$23</definedName>
    <definedName name="_xlnm.Print_Area" localSheetId="12">'Table 3.1 (Alt)'!$A$1:$G$15</definedName>
    <definedName name="_xlnm.Print_Area" localSheetId="19">'Table 3.10'!$A$1:$F$77</definedName>
    <definedName name="_xlnm.Print_Area" localSheetId="20">'Table 3.11'!$A$1:$F$28</definedName>
    <definedName name="_xlnm.Print_Area" localSheetId="21">'Table 3.12'!$A$1:$J$54</definedName>
    <definedName name="_xlnm.Print_Area" localSheetId="13">'Table 3.2 CCE'!$A$1:$F$57</definedName>
    <definedName name="_xlnm.Print_Area" localSheetId="14">'Table 3.2 For Profit'!$A$1:$F$58</definedName>
    <definedName name="_xlnm.Print_Area" localSheetId="5">'Table 3.2 NCCE'!$A$1:$F$22</definedName>
    <definedName name="_xlnm.Print_Area" localSheetId="6">'Table 3.3'!$A$1:$F$20</definedName>
    <definedName name="_xlnm.Print_Area" localSheetId="7">'Table 3.4'!$A$1:$F$18</definedName>
    <definedName name="_xlnm.Print_Area" localSheetId="8">'Table 3.5'!$A$1:$F$17</definedName>
    <definedName name="_xlnm.Print_Area" localSheetId="15">'Table 3.6'!$A$1:$F$31</definedName>
    <definedName name="_xlnm.Print_Area" localSheetId="16">'Table 3.7'!$A$1:$J$54</definedName>
    <definedName name="_xlnm.Print_Area" localSheetId="17">'Table 3.8'!$A$1:$F$53</definedName>
    <definedName name="_xlnm.Print_Area" localSheetId="18">'Table 3.9'!$A$1:$F$49</definedName>
    <definedName name="Z_1E4EBAB2_6872_4520_BF8A_226AAF054257_.wvu.PrintArea" localSheetId="13" hidden="1">'Table 3.2 CCE'!#REF!</definedName>
    <definedName name="Z_1E4EBAB2_6872_4520_BF8A_226AAF054257_.wvu.PrintArea" localSheetId="5" hidden="1">'Table 3.2 NCCE'!#REF!</definedName>
    <definedName name="Z_B25D4AC8_47EB_407B_BE70_8908CEF72BED_.wvu.PrintArea" localSheetId="13" hidden="1">'Table 3.2 CCE'!#REF!</definedName>
    <definedName name="Z_B25D4AC8_47EB_407B_BE70_8908CEF72BED_.wvu.PrintArea" localSheetId="5" hidden="1">'Table 3.2 NCCE'!#REF!</definedName>
    <definedName name="Z_BF9299E5_737A_4E0C_9D41_A753AB534F5C_.wvu.PrintArea" localSheetId="13" hidden="1">'Table 3.2 CCE'!#REF!</definedName>
    <definedName name="Z_BF9299E5_737A_4E0C_9D41_A753AB534F5C_.wvu.PrintArea" localSheetId="5" hidden="1">'Table 3.2 NCCE'!#REF!</definedName>
    <definedName name="Z_BFB02F83_41B1_44AF_A78B_0A94ECFFD68F_.wvu.PrintArea" localSheetId="13" hidden="1">'Table 3.2 CCE'!#REF!</definedName>
    <definedName name="Z_BFB02F83_41B1_44AF_A78B_0A94ECFFD68F_.wvu.PrintArea" localSheetId="5" hidden="1">'Table 3.2 NCCE'!#REF!</definedName>
    <definedName name="Z_D4786556_5610_4637_8BFC_AE78BCCB000A_.wvu.Cols" localSheetId="8" hidden="1">'Table 3.5'!#REF!</definedName>
    <definedName name="Z_E17A761E_E232_4B16_B081_29C59F6C978B_.wvu.Cols" localSheetId="8" hidden="1">'Table 3.5'!#REF!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21" l="1"/>
  <c r="E48" i="41" l="1"/>
  <c r="I41" i="75" l="1"/>
  <c r="H41" i="75"/>
  <c r="G41" i="75"/>
  <c r="F41" i="75"/>
  <c r="E41" i="75"/>
  <c r="D41" i="75"/>
  <c r="C41" i="75"/>
  <c r="I40" i="75"/>
  <c r="H40" i="75"/>
  <c r="G40" i="75"/>
  <c r="F40" i="75"/>
  <c r="E40" i="75"/>
  <c r="D40" i="75"/>
  <c r="C40" i="75"/>
  <c r="I39" i="75"/>
  <c r="H39" i="75"/>
  <c r="G39" i="75"/>
  <c r="F39" i="75"/>
  <c r="E39" i="75"/>
  <c r="D39" i="75"/>
  <c r="C39" i="75"/>
  <c r="B39" i="75"/>
  <c r="I38" i="75"/>
  <c r="H38" i="75"/>
  <c r="G38" i="75"/>
  <c r="F38" i="75"/>
  <c r="E38" i="75"/>
  <c r="D38" i="75"/>
  <c r="C38" i="75"/>
  <c r="B38" i="75"/>
  <c r="J39" i="75" l="1"/>
  <c r="I42" i="75"/>
  <c r="H42" i="75"/>
  <c r="G42" i="75"/>
  <c r="F42" i="75"/>
  <c r="E42" i="75"/>
  <c r="D42" i="75"/>
  <c r="C42" i="75"/>
  <c r="B41" i="75"/>
  <c r="J41" i="75" s="1"/>
  <c r="I33" i="75"/>
  <c r="H33" i="75"/>
  <c r="G33" i="75"/>
  <c r="F33" i="75"/>
  <c r="E33" i="75"/>
  <c r="D33" i="75"/>
  <c r="C33" i="75"/>
  <c r="B33" i="75"/>
  <c r="J32" i="75"/>
  <c r="J30" i="75"/>
  <c r="J27" i="75"/>
  <c r="J25" i="75"/>
  <c r="J19" i="75"/>
  <c r="J16" i="75"/>
  <c r="J14" i="75"/>
  <c r="J9" i="75"/>
  <c r="J7" i="75"/>
  <c r="E10" i="75"/>
  <c r="I10" i="75"/>
  <c r="H10" i="75"/>
  <c r="G10" i="75"/>
  <c r="F10" i="75"/>
  <c r="D10" i="75"/>
  <c r="C10" i="75"/>
  <c r="B10" i="75"/>
  <c r="J31" i="41" l="1"/>
  <c r="J29" i="41"/>
  <c r="J27" i="41"/>
  <c r="J24" i="41"/>
  <c r="J19" i="41"/>
  <c r="J16" i="41"/>
  <c r="J14" i="41"/>
  <c r="I10" i="41"/>
  <c r="H10" i="41"/>
  <c r="G10" i="41"/>
  <c r="F10" i="41"/>
  <c r="E10" i="41"/>
  <c r="D10" i="41"/>
  <c r="C10" i="41"/>
  <c r="B10" i="41"/>
  <c r="I41" i="41"/>
  <c r="H41" i="41"/>
  <c r="G41" i="41"/>
  <c r="F41" i="41"/>
  <c r="E41" i="41"/>
  <c r="D41" i="41"/>
  <c r="C41" i="41"/>
  <c r="B41" i="41"/>
  <c r="J41" i="41" l="1"/>
  <c r="F16" i="76" l="1"/>
  <c r="E16" i="76"/>
  <c r="E18" i="76" s="1"/>
  <c r="D16" i="76"/>
  <c r="C16" i="76"/>
  <c r="B16" i="76"/>
  <c r="F18" i="74"/>
  <c r="E18" i="74"/>
  <c r="D18" i="74"/>
  <c r="C18" i="74"/>
  <c r="B18" i="74"/>
  <c r="C33" i="41" l="1"/>
  <c r="I33" i="41"/>
  <c r="H33" i="41"/>
  <c r="G33" i="41"/>
  <c r="F33" i="41"/>
  <c r="E33" i="41"/>
  <c r="D33" i="41"/>
  <c r="B33" i="41"/>
  <c r="F34" i="72" l="1"/>
  <c r="E34" i="72"/>
  <c r="D34" i="72"/>
  <c r="C34" i="72"/>
  <c r="B34" i="72"/>
  <c r="F20" i="74" l="1"/>
  <c r="F26" i="74" s="1"/>
  <c r="E20" i="74"/>
  <c r="E26" i="74" s="1"/>
  <c r="D20" i="74"/>
  <c r="D26" i="74" s="1"/>
  <c r="C20" i="74"/>
  <c r="C26" i="74" s="1"/>
  <c r="B20" i="74"/>
  <c r="B26" i="74" s="1"/>
  <c r="F12" i="74"/>
  <c r="E12" i="74"/>
  <c r="D12" i="74"/>
  <c r="C12" i="74"/>
  <c r="B12" i="74"/>
  <c r="F8" i="74"/>
  <c r="E8" i="74"/>
  <c r="D8" i="74"/>
  <c r="C8" i="74"/>
  <c r="B8" i="74"/>
  <c r="G5" i="21"/>
  <c r="G18" i="21" s="1"/>
  <c r="G8" i="21"/>
  <c r="G12" i="21"/>
  <c r="G15" i="21"/>
  <c r="F43" i="17"/>
  <c r="F30" i="17"/>
  <c r="F17" i="17"/>
  <c r="E43" i="17"/>
  <c r="E30" i="17"/>
  <c r="E17" i="17"/>
  <c r="E46" i="17" s="1"/>
  <c r="D43" i="17"/>
  <c r="D30" i="17"/>
  <c r="D17" i="17"/>
  <c r="C43" i="17"/>
  <c r="C30" i="17"/>
  <c r="C17" i="17"/>
  <c r="C46" i="17"/>
  <c r="B43" i="17"/>
  <c r="B30" i="17"/>
  <c r="B17" i="17"/>
  <c r="B7" i="76"/>
  <c r="B11" i="76"/>
  <c r="B18" i="76"/>
  <c r="B24" i="76" s="1"/>
  <c r="F11" i="76"/>
  <c r="F14" i="37"/>
  <c r="F26" i="37"/>
  <c r="F36" i="37"/>
  <c r="F50" i="37"/>
  <c r="F56" i="37"/>
  <c r="F61" i="37"/>
  <c r="F69" i="37"/>
  <c r="F74" i="37"/>
  <c r="E14" i="37"/>
  <c r="E26" i="37"/>
  <c r="E36" i="37"/>
  <c r="E50" i="37"/>
  <c r="E56" i="37"/>
  <c r="E61" i="37"/>
  <c r="E69" i="37"/>
  <c r="E74" i="37"/>
  <c r="D14" i="37"/>
  <c r="D26" i="37"/>
  <c r="D36" i="37"/>
  <c r="D50" i="37"/>
  <c r="D56" i="37"/>
  <c r="D61" i="37"/>
  <c r="D69" i="37"/>
  <c r="D74" i="37"/>
  <c r="C14" i="37"/>
  <c r="C26" i="37"/>
  <c r="C36" i="37"/>
  <c r="C50" i="37"/>
  <c r="C56" i="37"/>
  <c r="C61" i="37"/>
  <c r="C69" i="37"/>
  <c r="C74" i="37"/>
  <c r="B14" i="37"/>
  <c r="B26" i="37"/>
  <c r="B36" i="37"/>
  <c r="B50" i="37"/>
  <c r="B56" i="37"/>
  <c r="B61" i="37"/>
  <c r="B69" i="37"/>
  <c r="B74" i="37"/>
  <c r="B12" i="35"/>
  <c r="B20" i="35"/>
  <c r="B22" i="35" s="1"/>
  <c r="B30" i="35"/>
  <c r="B45" i="35"/>
  <c r="B47" i="35" s="1"/>
  <c r="F12" i="35"/>
  <c r="F20" i="35"/>
  <c r="F22" i="35"/>
  <c r="F30" i="35"/>
  <c r="F45" i="35"/>
  <c r="E12" i="35"/>
  <c r="E20" i="35"/>
  <c r="E22" i="35" s="1"/>
  <c r="E30" i="35"/>
  <c r="E45" i="35"/>
  <c r="E47" i="35" s="1"/>
  <c r="D12" i="35"/>
  <c r="D22" i="35" s="1"/>
  <c r="D20" i="35"/>
  <c r="D30" i="35"/>
  <c r="D45" i="35"/>
  <c r="C12" i="35"/>
  <c r="C20" i="35"/>
  <c r="C22" i="35" s="1"/>
  <c r="C30" i="35"/>
  <c r="C45" i="35"/>
  <c r="F37" i="35"/>
  <c r="E37" i="35"/>
  <c r="D37" i="35"/>
  <c r="C37" i="35"/>
  <c r="B37" i="35"/>
  <c r="B15" i="72"/>
  <c r="B23" i="72"/>
  <c r="B35" i="72" s="1"/>
  <c r="B43" i="72" s="1"/>
  <c r="B42" i="72"/>
  <c r="B51" i="72"/>
  <c r="C15" i="72"/>
  <c r="C44" i="72" s="1"/>
  <c r="C45" i="72" s="1"/>
  <c r="C47" i="72" s="1"/>
  <c r="C52" i="72" s="1"/>
  <c r="C23" i="72"/>
  <c r="C35" i="72" s="1"/>
  <c r="C43" i="72" s="1"/>
  <c r="C42" i="72"/>
  <c r="F15" i="72"/>
  <c r="F23" i="72"/>
  <c r="F35" i="72"/>
  <c r="F42" i="72"/>
  <c r="F43" i="72" s="1"/>
  <c r="F44" i="72" s="1"/>
  <c r="F45" i="72" s="1"/>
  <c r="F47" i="72" s="1"/>
  <c r="F52" i="72" s="1"/>
  <c r="E42" i="72"/>
  <c r="D42" i="72"/>
  <c r="E23" i="72"/>
  <c r="E35" i="72" s="1"/>
  <c r="E43" i="72" s="1"/>
  <c r="E44" i="72" s="1"/>
  <c r="E45" i="72" s="1"/>
  <c r="E47" i="72" s="1"/>
  <c r="E52" i="72" s="1"/>
  <c r="D23" i="72"/>
  <c r="B22" i="75"/>
  <c r="B40" i="75"/>
  <c r="C22" i="75"/>
  <c r="E22" i="75"/>
  <c r="D22" i="75"/>
  <c r="F22" i="75"/>
  <c r="G22" i="75"/>
  <c r="H22" i="75"/>
  <c r="I22" i="75"/>
  <c r="B41" i="69"/>
  <c r="B15" i="69"/>
  <c r="B28" i="69"/>
  <c r="B34" i="69"/>
  <c r="F28" i="69"/>
  <c r="F35" i="69" s="1"/>
  <c r="E28" i="69"/>
  <c r="D28" i="69"/>
  <c r="C28" i="69"/>
  <c r="B17" i="70"/>
  <c r="C17" i="70"/>
  <c r="C25" i="70" s="1"/>
  <c r="C35" i="70" s="1"/>
  <c r="C37" i="70" s="1"/>
  <c r="C38" i="70" s="1"/>
  <c r="C46" i="70" s="1"/>
  <c r="C53" i="70" s="1"/>
  <c r="C57" i="70" s="1"/>
  <c r="D17" i="70"/>
  <c r="E17" i="70"/>
  <c r="F17" i="70"/>
  <c r="G9" i="80"/>
  <c r="G13" i="80" s="1"/>
  <c r="F13" i="80"/>
  <c r="E13" i="80"/>
  <c r="D13" i="80"/>
  <c r="C13" i="80"/>
  <c r="G5" i="80"/>
  <c r="G4" i="80"/>
  <c r="G12" i="80" s="1"/>
  <c r="B45" i="70"/>
  <c r="G22" i="41"/>
  <c r="G40" i="41"/>
  <c r="J6" i="41"/>
  <c r="J8" i="41"/>
  <c r="J13" i="41"/>
  <c r="J15" i="41"/>
  <c r="J17" i="41"/>
  <c r="J18" i="41"/>
  <c r="J20" i="41"/>
  <c r="J21" i="41"/>
  <c r="B22" i="41"/>
  <c r="C22" i="41"/>
  <c r="D22" i="41"/>
  <c r="D38" i="41" s="1"/>
  <c r="E22" i="41"/>
  <c r="F22" i="41"/>
  <c r="H22" i="41"/>
  <c r="H38" i="41" s="1"/>
  <c r="I22" i="41"/>
  <c r="J25" i="41"/>
  <c r="J26" i="41"/>
  <c r="J28" i="41"/>
  <c r="J30" i="41"/>
  <c r="J32" i="41"/>
  <c r="B40" i="41"/>
  <c r="C40" i="41"/>
  <c r="D40" i="41"/>
  <c r="E40" i="41"/>
  <c r="F40" i="41"/>
  <c r="H40" i="41"/>
  <c r="I40" i="41"/>
  <c r="F34" i="69"/>
  <c r="E34" i="69"/>
  <c r="D34" i="69"/>
  <c r="C34" i="69"/>
  <c r="C35" i="69" s="1"/>
  <c r="G16" i="21"/>
  <c r="G13" i="21"/>
  <c r="G9" i="21"/>
  <c r="G6" i="21"/>
  <c r="G21" i="21"/>
  <c r="G11" i="80"/>
  <c r="G10" i="80"/>
  <c r="G8" i="80"/>
  <c r="G7" i="80"/>
  <c r="G6" i="80"/>
  <c r="F12" i="80"/>
  <c r="E12" i="80"/>
  <c r="D12" i="80"/>
  <c r="C12" i="80"/>
  <c r="F21" i="21"/>
  <c r="E21" i="21"/>
  <c r="D21" i="21"/>
  <c r="C21" i="21"/>
  <c r="E18" i="21"/>
  <c r="D18" i="21"/>
  <c r="C18" i="21"/>
  <c r="D44" i="68"/>
  <c r="E44" i="68"/>
  <c r="F44" i="68"/>
  <c r="D34" i="68"/>
  <c r="E34" i="68"/>
  <c r="F34" i="68"/>
  <c r="D20" i="68"/>
  <c r="E20" i="68"/>
  <c r="F20" i="68"/>
  <c r="C44" i="68"/>
  <c r="B44" i="68"/>
  <c r="C34" i="68"/>
  <c r="B34" i="68"/>
  <c r="C20" i="68"/>
  <c r="B20" i="68"/>
  <c r="F51" i="72"/>
  <c r="E51" i="72"/>
  <c r="D51" i="72"/>
  <c r="C51" i="72"/>
  <c r="J29" i="75"/>
  <c r="J31" i="75"/>
  <c r="J28" i="75"/>
  <c r="J26" i="75"/>
  <c r="J24" i="75"/>
  <c r="J21" i="75"/>
  <c r="J20" i="75"/>
  <c r="J18" i="75"/>
  <c r="J17" i="75"/>
  <c r="J15" i="75"/>
  <c r="J13" i="75"/>
  <c r="J8" i="75"/>
  <c r="J6" i="75"/>
  <c r="J10" i="75" s="1"/>
  <c r="F41" i="69"/>
  <c r="E41" i="69"/>
  <c r="D41" i="69"/>
  <c r="C41" i="69"/>
  <c r="F18" i="76"/>
  <c r="F24" i="76" s="1"/>
  <c r="E24" i="76"/>
  <c r="D18" i="76"/>
  <c r="D24" i="76" s="1"/>
  <c r="C18" i="76"/>
  <c r="C24" i="76" s="1"/>
  <c r="E11" i="76"/>
  <c r="D11" i="76"/>
  <c r="C11" i="76"/>
  <c r="F7" i="76"/>
  <c r="E7" i="76"/>
  <c r="D7" i="76"/>
  <c r="C7" i="76"/>
  <c r="E48" i="75"/>
  <c r="E15" i="72"/>
  <c r="D15" i="72"/>
  <c r="F45" i="70"/>
  <c r="F46" i="70" s="1"/>
  <c r="F53" i="70" s="1"/>
  <c r="F57" i="70" s="1"/>
  <c r="E45" i="70"/>
  <c r="D45" i="70"/>
  <c r="C45" i="70"/>
  <c r="F34" i="70"/>
  <c r="E34" i="70"/>
  <c r="D34" i="70"/>
  <c r="C34" i="70"/>
  <c r="B34" i="70"/>
  <c r="F24" i="70"/>
  <c r="E24" i="70"/>
  <c r="E25" i="70" s="1"/>
  <c r="E35" i="70" s="1"/>
  <c r="E37" i="70" s="1"/>
  <c r="E38" i="70" s="1"/>
  <c r="E46" i="70" s="1"/>
  <c r="E53" i="70" s="1"/>
  <c r="E57" i="70" s="1"/>
  <c r="D24" i="70"/>
  <c r="D25" i="70" s="1"/>
  <c r="D35" i="70" s="1"/>
  <c r="D37" i="70" s="1"/>
  <c r="D38" i="70" s="1"/>
  <c r="D46" i="70" s="1"/>
  <c r="D53" i="70" s="1"/>
  <c r="D57" i="70" s="1"/>
  <c r="C24" i="70"/>
  <c r="B24" i="70"/>
  <c r="B25" i="70" s="1"/>
  <c r="B35" i="70" s="1"/>
  <c r="B37" i="70" s="1"/>
  <c r="B38" i="70" s="1"/>
  <c r="B46" i="70" s="1"/>
  <c r="B53" i="70" s="1"/>
  <c r="B57" i="70" s="1"/>
  <c r="F15" i="69"/>
  <c r="E15" i="69"/>
  <c r="D15" i="69"/>
  <c r="C15" i="69"/>
  <c r="D35" i="72"/>
  <c r="E35" i="69"/>
  <c r="F25" i="70"/>
  <c r="F35" i="70"/>
  <c r="F37" i="70" s="1"/>
  <c r="F38" i="70" s="1"/>
  <c r="F36" i="69" l="1"/>
  <c r="F38" i="69" s="1"/>
  <c r="F42" i="69" s="1"/>
  <c r="F49" i="69" s="1"/>
  <c r="F53" i="69" s="1"/>
  <c r="F47" i="35"/>
  <c r="F48" i="35" s="1"/>
  <c r="D47" i="35"/>
  <c r="D48" i="35" s="1"/>
  <c r="B44" i="72"/>
  <c r="B45" i="72" s="1"/>
  <c r="B47" i="72" s="1"/>
  <c r="B52" i="72" s="1"/>
  <c r="B46" i="17"/>
  <c r="D35" i="69"/>
  <c r="D36" i="69" s="1"/>
  <c r="D38" i="69" s="1"/>
  <c r="D42" i="69" s="1"/>
  <c r="D49" i="69" s="1"/>
  <c r="D53" i="69" s="1"/>
  <c r="C47" i="35"/>
  <c r="E36" i="69"/>
  <c r="E38" i="69" s="1"/>
  <c r="E42" i="69" s="1"/>
  <c r="E49" i="69" s="1"/>
  <c r="E53" i="69" s="1"/>
  <c r="D43" i="72"/>
  <c r="D44" i="72" s="1"/>
  <c r="D45" i="72" s="1"/>
  <c r="D47" i="72" s="1"/>
  <c r="D52" i="72" s="1"/>
  <c r="H42" i="41"/>
  <c r="C51" i="37"/>
  <c r="F51" i="37"/>
  <c r="E27" i="37"/>
  <c r="F27" i="37"/>
  <c r="F46" i="17"/>
  <c r="D46" i="17"/>
  <c r="J40" i="75"/>
  <c r="B42" i="75"/>
  <c r="C48" i="35"/>
  <c r="E48" i="35"/>
  <c r="B48" i="35"/>
  <c r="C36" i="69"/>
  <c r="C38" i="69" s="1"/>
  <c r="C42" i="69" s="1"/>
  <c r="C49" i="69" s="1"/>
  <c r="C53" i="69" s="1"/>
  <c r="B35" i="69"/>
  <c r="B36" i="69" s="1"/>
  <c r="B38" i="69" s="1"/>
  <c r="B42" i="69" s="1"/>
  <c r="B49" i="69" s="1"/>
  <c r="B53" i="69" s="1"/>
  <c r="D42" i="41"/>
  <c r="D27" i="37"/>
  <c r="B62" i="37"/>
  <c r="C62" i="37"/>
  <c r="B51" i="37"/>
  <c r="D51" i="37"/>
  <c r="D62" i="37"/>
  <c r="B27" i="37"/>
  <c r="F62" i="37"/>
  <c r="F63" i="37" s="1"/>
  <c r="F76" i="37" s="1"/>
  <c r="E51" i="37"/>
  <c r="C27" i="37"/>
  <c r="E62" i="37"/>
  <c r="J22" i="75"/>
  <c r="J33" i="75"/>
  <c r="J10" i="41"/>
  <c r="C38" i="41"/>
  <c r="C42" i="41" s="1"/>
  <c r="B38" i="41"/>
  <c r="B42" i="41" s="1"/>
  <c r="G38" i="41"/>
  <c r="G42" i="41" s="1"/>
  <c r="E38" i="41"/>
  <c r="E42" i="41" s="1"/>
  <c r="I38" i="41"/>
  <c r="I42" i="41" s="1"/>
  <c r="F38" i="41"/>
  <c r="F42" i="41" s="1"/>
  <c r="J40" i="41"/>
  <c r="J22" i="41"/>
  <c r="J33" i="41"/>
  <c r="B63" i="37" l="1"/>
  <c r="B76" i="37" s="1"/>
  <c r="D63" i="37"/>
  <c r="D76" i="37" s="1"/>
  <c r="E63" i="37"/>
  <c r="E76" i="37" s="1"/>
  <c r="C63" i="37"/>
  <c r="C76" i="37" s="1"/>
  <c r="J42" i="75"/>
  <c r="J38" i="75"/>
  <c r="J42" i="41"/>
  <c r="J38" i="41"/>
</calcChain>
</file>

<file path=xl/sharedStrings.xml><?xml version="1.0" encoding="utf-8"?>
<sst xmlns="http://schemas.openxmlformats.org/spreadsheetml/2006/main" count="917" uniqueCount="507">
  <si>
    <t>Format tip:  do not increase the width of the table as it has been sized to fit B5 margins</t>
  </si>
  <si>
    <t>Non-operating</t>
  </si>
  <si>
    <t>Interest</t>
  </si>
  <si>
    <t>Royalties</t>
  </si>
  <si>
    <t xml:space="preserve">Other </t>
  </si>
  <si>
    <t>Departmental appropriation</t>
  </si>
  <si>
    <t>Special appropriations</t>
  </si>
  <si>
    <t>Special Appropriation Act x</t>
  </si>
  <si>
    <t>Departmental</t>
  </si>
  <si>
    <t>Departmental expenses</t>
  </si>
  <si>
    <t>Revenue from Government</t>
  </si>
  <si>
    <t xml:space="preserve">Revenues from industry sources </t>
  </si>
  <si>
    <t xml:space="preserve">Revenues from other independent sources </t>
  </si>
  <si>
    <t>Total expenses for Outcome 1</t>
  </si>
  <si>
    <t>Outcome 1 Totals by appropriation type</t>
  </si>
  <si>
    <t>Outcome</t>
  </si>
  <si>
    <t>(A) = Administered</t>
  </si>
  <si>
    <t>(D) = Departmental</t>
  </si>
  <si>
    <t>Other</t>
  </si>
  <si>
    <t>EXPENSES</t>
  </si>
  <si>
    <t>Employee benefits</t>
  </si>
  <si>
    <t xml:space="preserve">Grants </t>
  </si>
  <si>
    <t>Depreciation and amortisation</t>
  </si>
  <si>
    <t>Write-down and impairment of assets</t>
  </si>
  <si>
    <t>Losses from asset sales</t>
  </si>
  <si>
    <t>Finance costs</t>
  </si>
  <si>
    <t>Total expenses</t>
  </si>
  <si>
    <t xml:space="preserve">LESS: </t>
  </si>
  <si>
    <t>OWN-SOURCE INCOME</t>
  </si>
  <si>
    <t>Revenue</t>
  </si>
  <si>
    <t>Sale of goods and rendering of services</t>
  </si>
  <si>
    <t>Fees and fines</t>
  </si>
  <si>
    <t>Other revenue</t>
  </si>
  <si>
    <t>Total revenue</t>
  </si>
  <si>
    <t>Gains</t>
  </si>
  <si>
    <t>Sale of assets</t>
  </si>
  <si>
    <t>Other gains</t>
  </si>
  <si>
    <t>Total gains</t>
  </si>
  <si>
    <t>Total own-source income</t>
  </si>
  <si>
    <t>OTHER COMPREHENSIVE INCOME</t>
  </si>
  <si>
    <t>Total comprehensive income</t>
  </si>
  <si>
    <t>INCOME</t>
  </si>
  <si>
    <t>Total income</t>
  </si>
  <si>
    <t>Suppliers</t>
  </si>
  <si>
    <t>Other expenses</t>
  </si>
  <si>
    <t>Income tax expense</t>
  </si>
  <si>
    <t>ASSETS</t>
  </si>
  <si>
    <t>Financial assets</t>
  </si>
  <si>
    <t>Investments</t>
  </si>
  <si>
    <t>Other investments</t>
  </si>
  <si>
    <t>Total financial assets</t>
  </si>
  <si>
    <t>Non-financial assets</t>
  </si>
  <si>
    <t>Land and buildings</t>
  </si>
  <si>
    <t>Investment properties</t>
  </si>
  <si>
    <t>Inventories</t>
  </si>
  <si>
    <t>Intangibles</t>
  </si>
  <si>
    <t>Total non-financial assets</t>
  </si>
  <si>
    <t>Assets held for sale</t>
  </si>
  <si>
    <t>Total assets</t>
  </si>
  <si>
    <t>LIABILITIES</t>
  </si>
  <si>
    <t>Interest bearing liabilities</t>
  </si>
  <si>
    <t>Loans</t>
  </si>
  <si>
    <t>Leases</t>
  </si>
  <si>
    <t>Deposits</t>
  </si>
  <si>
    <t>Total interest bearing liabilities</t>
  </si>
  <si>
    <t>Provisions</t>
  </si>
  <si>
    <t>Employees</t>
  </si>
  <si>
    <t>Total provisions</t>
  </si>
  <si>
    <t>Payables</t>
  </si>
  <si>
    <t>Grants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</si>
  <si>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</si>
  <si>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</si>
  <si>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</si>
  <si>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</si>
  <si>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</si>
  <si>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</si>
  <si>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</si>
  <si>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</si>
  <si>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</si>
  <si>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</si>
  <si>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</si>
  <si>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</si>
  <si>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</si>
  <si>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</si>
  <si>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</si>
  <si>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</si>
  <si>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</si>
  <si>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</si>
  <si>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</si>
  <si>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t>
  </si>
  <si>
    <t xml:space="preserve">Gross book value </t>
  </si>
  <si>
    <t>Opening net book balance</t>
  </si>
  <si>
    <t>CAPITAL ASSET ADDITIONS</t>
  </si>
  <si>
    <t>Other movements</t>
  </si>
  <si>
    <t>Depreciation/amortisation expense</t>
  </si>
  <si>
    <t>Gross book value</t>
  </si>
  <si>
    <t>Closing net book balance</t>
  </si>
  <si>
    <t xml:space="preserve">Estimated operating expenditure in income statement for </t>
  </si>
  <si>
    <t>heritage and cultural assets</t>
  </si>
  <si>
    <t>Operations and Maintenance</t>
  </si>
  <si>
    <t>Preservation and Conservation</t>
  </si>
  <si>
    <t>Income tax</t>
  </si>
  <si>
    <t>Indirect tax</t>
  </si>
  <si>
    <t>Subsidies</t>
  </si>
  <si>
    <t>Personal benefits</t>
  </si>
  <si>
    <t>Cash and cash equivalents</t>
  </si>
  <si>
    <t>Taxation receivables</t>
  </si>
  <si>
    <t>Taxes</t>
  </si>
  <si>
    <t>Fees</t>
  </si>
  <si>
    <t>Net GST received</t>
  </si>
  <si>
    <t>Subsidies paid</t>
  </si>
  <si>
    <t>Net GST paid</t>
  </si>
  <si>
    <t>Transfers from other entities</t>
  </si>
  <si>
    <t>Advances and loans made</t>
  </si>
  <si>
    <t>Transfers to other entities</t>
  </si>
  <si>
    <t>Net repayment of borrowings</t>
  </si>
  <si>
    <t>- Special Accounts</t>
  </si>
  <si>
    <t>Total Items</t>
  </si>
  <si>
    <t>Other Items</t>
  </si>
  <si>
    <t>Trade and other receivables</t>
  </si>
  <si>
    <t>Total new capital appropriations</t>
  </si>
  <si>
    <t>Comprehensive income</t>
  </si>
  <si>
    <t>Rental income</t>
  </si>
  <si>
    <t>Employee provisions</t>
  </si>
  <si>
    <t>By purchase - donated funds</t>
  </si>
  <si>
    <t>By purchase - other</t>
  </si>
  <si>
    <t>Assets received as gifts/donations</t>
  </si>
  <si>
    <t>Total additions</t>
  </si>
  <si>
    <t>Taxation revenue</t>
  </si>
  <si>
    <t>Total taxation revenue</t>
  </si>
  <si>
    <t>Non-taxation revenue</t>
  </si>
  <si>
    <t>Repayments of advances and loans</t>
  </si>
  <si>
    <t>- Appropriations</t>
  </si>
  <si>
    <t>Total non-taxation revenue</t>
  </si>
  <si>
    <t>Contributions by owners</t>
  </si>
  <si>
    <t>Property, plant and equipment</t>
  </si>
  <si>
    <t>Payment from related entities</t>
  </si>
  <si>
    <t>Annual administered expenses:</t>
  </si>
  <si>
    <t>Annual departmental expenses:</t>
  </si>
  <si>
    <t>Special appropriations:</t>
  </si>
  <si>
    <t>Delete lines if not required</t>
  </si>
  <si>
    <t>Outcome 1</t>
  </si>
  <si>
    <t>of which:</t>
  </si>
  <si>
    <t>Departmental item xxxx</t>
  </si>
  <si>
    <t>Own-source revenue</t>
  </si>
  <si>
    <t>Total own-source revenue</t>
  </si>
  <si>
    <t>Total Equity</t>
  </si>
  <si>
    <t>Note: Impact of Net Cash Appropriation Arrangements</t>
  </si>
  <si>
    <t>Other financial assets</t>
  </si>
  <si>
    <t>Other non-financial assets</t>
  </si>
  <si>
    <t>Other payables</t>
  </si>
  <si>
    <t>Equity Injection - Appropriation</t>
  </si>
  <si>
    <t>Total accrual purchases</t>
  </si>
  <si>
    <t>Fines</t>
  </si>
  <si>
    <t>Taxation refunds provided for</t>
  </si>
  <si>
    <t>Net assets/(liabilities)</t>
  </si>
  <si>
    <t>LESS:</t>
  </si>
  <si>
    <t>Other taxes</t>
  </si>
  <si>
    <t>Changes in asset revaluation surplus</t>
  </si>
  <si>
    <t>Please show depreciation expenses or other decreases in value as negatives</t>
  </si>
  <si>
    <t>Total operating expenditure on heritage and cultural assets</t>
  </si>
  <si>
    <t>NEW CAPITAL APPROPRIATIONS</t>
  </si>
  <si>
    <t>Provided for:</t>
  </si>
  <si>
    <t>Other provisions</t>
  </si>
  <si>
    <t>Commentary only: not for inclusion as a footnote in PAES table</t>
  </si>
  <si>
    <t>Total purchases</t>
  </si>
  <si>
    <t>Total other movements</t>
  </si>
  <si>
    <t>Proceeds from borrowings</t>
  </si>
  <si>
    <t>Corporate Entity - General Government Sector Not-For-Profit</t>
  </si>
  <si>
    <t>These amounts should be shown as negative</t>
  </si>
  <si>
    <t>Payments
$'000</t>
  </si>
  <si>
    <t>Adjustments
$'000</t>
  </si>
  <si>
    <t>Total other comprehensive income</t>
  </si>
  <si>
    <t>Note: Impact of net cash appropriation arrangements</t>
  </si>
  <si>
    <t xml:space="preserve">Total other comprehensive income </t>
  </si>
  <si>
    <t>Profit (Loss) before income tax</t>
  </si>
  <si>
    <t>Net profit/(loss)</t>
  </si>
  <si>
    <t>Surplus/(deficit) for the period</t>
  </si>
  <si>
    <t>Departmental Capital Budget (DCB)</t>
  </si>
  <si>
    <t>PURCHASE OF NON-FINANCIAL ASSETS</t>
  </si>
  <si>
    <t>Payments to corporate entities</t>
  </si>
  <si>
    <t>Net cost of/(contribution by) services</t>
  </si>
  <si>
    <t>Surplus/(deficit) after income tax</t>
  </si>
  <si>
    <t>Total assets administered on behalf of Government</t>
  </si>
  <si>
    <t>Australian Government securities</t>
  </si>
  <si>
    <t>Proceeds from sales of investments</t>
  </si>
  <si>
    <t>Loans to corporate entities</t>
  </si>
  <si>
    <t>Corporate entity investments</t>
  </si>
  <si>
    <t>- Transfers from other entities (Finance - Whole of Government)</t>
  </si>
  <si>
    <t>- Transfers to other entities (Finance - Whole-of-Government)</t>
  </si>
  <si>
    <t>Total cash used to acquire assets</t>
  </si>
  <si>
    <t>Funded internally from departmental resources (c)</t>
  </si>
  <si>
    <t>Landscape table</t>
  </si>
  <si>
    <t>Program impacted</t>
  </si>
  <si>
    <t>Changes in Parameters</t>
  </si>
  <si>
    <t>Other Variations</t>
  </si>
  <si>
    <t xml:space="preserve">Departmental </t>
  </si>
  <si>
    <t>Enter departmental appropriations less departmental capital budget (DCB). The DCB component should be included in the DCB line.</t>
  </si>
  <si>
    <t>Equity injection</t>
  </si>
  <si>
    <t>Total departmental annual appropriations</t>
  </si>
  <si>
    <t>Total special accounts</t>
  </si>
  <si>
    <t>Total departmental resourcing</t>
  </si>
  <si>
    <t>Table continued below</t>
  </si>
  <si>
    <t>Average staffing level (number)</t>
  </si>
  <si>
    <t>Prepared on a resourcing (i.e. appropriations available) basis.</t>
  </si>
  <si>
    <t>Program 1.1: (Insert program name)</t>
  </si>
  <si>
    <t>Program 1.2: (Insert program name)</t>
  </si>
  <si>
    <t>Outcome 1: (Insert outcome statement where practicable)</t>
  </si>
  <si>
    <t>This row only needs to be shown at top of first table</t>
  </si>
  <si>
    <t>Special appropriation xxxx</t>
  </si>
  <si>
    <t>Special appropriation yyyy</t>
  </si>
  <si>
    <t>Special accounts</t>
  </si>
  <si>
    <t>Special account xxxx</t>
  </si>
  <si>
    <t>Special account yyyy</t>
  </si>
  <si>
    <t>Departmental total</t>
  </si>
  <si>
    <t xml:space="preserve">For guidance on the ASL figure, please refer to the most recent EM. </t>
  </si>
  <si>
    <t>Table for corporate Commonwealth entities only</t>
  </si>
  <si>
    <t>Table 2.X.2:  Budgeted expenses for Outcome 1</t>
  </si>
  <si>
    <t>Total expenses for Program 1.1</t>
  </si>
  <si>
    <t>Total expenses for Program 1.2</t>
  </si>
  <si>
    <t>Outcome 1 totals by resource type</t>
  </si>
  <si>
    <t>This table shows expenses categorised by funding source, rather than all funding sources available for this outcome.</t>
  </si>
  <si>
    <t>1.1.1 - Component 1 (name and description)</t>
  </si>
  <si>
    <t xml:space="preserve">Special account expenses: </t>
  </si>
  <si>
    <t xml:space="preserve">Special account name </t>
  </si>
  <si>
    <t>Where entities are able to attribute departmental at a component-level, this line should be included.</t>
  </si>
  <si>
    <t>Total component 1 expenses</t>
  </si>
  <si>
    <t>1.1.2 - Component 2: (name and description)</t>
  </si>
  <si>
    <t>Total component 2 expenses</t>
  </si>
  <si>
    <t>1.1.3 - Component 3: (name and description)</t>
  </si>
  <si>
    <t>Total component 3 expenses</t>
  </si>
  <si>
    <t>Where entities are able to attribute departmental at a program-level (but not at a component-level), this line should be included.</t>
  </si>
  <si>
    <t xml:space="preserve">Total program expenses </t>
  </si>
  <si>
    <t xml:space="preserve">This line should add to the CBMS program total (Administered + Departmental) - entities will have to </t>
  </si>
  <si>
    <t>(a) Estimated expenses incurred in relation to receipts retained under section 74 of the PGPA Act.</t>
  </si>
  <si>
    <t>Prepared on Australian Accounting Standards basis.</t>
  </si>
  <si>
    <t>The "Equity injections" line also includes Collection Development Acquisition Budget (CDAB) funding.</t>
  </si>
  <si>
    <t>The "Funded by capital expenditure" line should show accrual expenditure funded by Bill 2 equity injections (including CDAB) and special capital appropriations here.</t>
  </si>
  <si>
    <t xml:space="preserve">Landscape table </t>
  </si>
  <si>
    <t>Show accrual expenditure funded by Bill 2 equity injections (including CDAB) and special capital appropriations here.</t>
  </si>
  <si>
    <t>Program support</t>
  </si>
  <si>
    <t>Table 3.2 Comprehensive income statement (showing net cost of services) for the period ended 30 June</t>
  </si>
  <si>
    <t>Table 3.2 Comprehensive income statement for the period ended 30 June</t>
  </si>
  <si>
    <t>Table 3.3: Budgeted departmental balance sheet (as at 30 June)</t>
  </si>
  <si>
    <t xml:space="preserve">                                     </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</si>
  <si>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</si>
  <si>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</si>
  <si>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</si>
  <si>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</si>
  <si>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</si>
  <si>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 xml:space="preserve">Table 3.10: Schedule of budgeted administered cash flows (for the period ended 30 June) (continued) </t>
  </si>
  <si>
    <t>Table 3.1:  Estimates of special account flows and balances</t>
  </si>
  <si>
    <t>Additional Estimates
$'000</t>
  </si>
  <si>
    <t>Reduced Estimates
$'000</t>
  </si>
  <si>
    <t>Total departmental</t>
  </si>
  <si>
    <t xml:space="preserve"> </t>
  </si>
  <si>
    <t>Equity injections</t>
  </si>
  <si>
    <t>Total non-operating</t>
  </si>
  <si>
    <t>Total other services</t>
  </si>
  <si>
    <t>Table 3.2 Comprehensive income statement (showing net cost of services) for the period ended 30 June (continued)</t>
  </si>
  <si>
    <t>Ordinary annual services (Appropriation Act No. 1)</t>
  </si>
  <si>
    <t>Surplus/(deficit) before income tax</t>
  </si>
  <si>
    <t>Departmental programs</t>
  </si>
  <si>
    <t>2020-21
$'000</t>
  </si>
  <si>
    <t>Total expenses for program 1.1</t>
  </si>
  <si>
    <t>Total expenses for program 1.2</t>
  </si>
  <si>
    <t>Name of account 1 (A)</t>
  </si>
  <si>
    <t>Name of account 2 (A)</t>
  </si>
  <si>
    <t>Name of account 1 (D)</t>
  </si>
  <si>
    <t>Name of account 2 (D)</t>
  </si>
  <si>
    <t>Opening
balance
$'000</t>
  </si>
  <si>
    <t>Receipts
$'000</t>
  </si>
  <si>
    <t>Closing
balance
$'000</t>
  </si>
  <si>
    <t>Retained
earnings 
$'000</t>
  </si>
  <si>
    <t>Asset
revaluation
reserve
$'000</t>
  </si>
  <si>
    <t>Other
reserves
$'000</t>
  </si>
  <si>
    <t>Contributed
equity /
capital
$'000</t>
  </si>
  <si>
    <t>Total
equity
$'000</t>
  </si>
  <si>
    <t>Land
$'000</t>
  </si>
  <si>
    <t>Buildings
$'000</t>
  </si>
  <si>
    <t>Other
property,
plant and
equipment
$'000</t>
  </si>
  <si>
    <t>Heritage
and
cultural
$'000</t>
  </si>
  <si>
    <t>Investment
property
$'000</t>
  </si>
  <si>
    <t>Computer
software
and
intangibles
$'000</t>
  </si>
  <si>
    <t>Other
$'000</t>
  </si>
  <si>
    <t>Total
$'000</t>
  </si>
  <si>
    <t>Net cash from / (used by)
operating activities</t>
  </si>
  <si>
    <t>Asset category</t>
  </si>
  <si>
    <t>Asset Category</t>
  </si>
  <si>
    <t>Capital budget - Act No. 1 and Bill 3 (DCB)</t>
  </si>
  <si>
    <t>Equity injections - Act No. 2 and Bill 4</t>
  </si>
  <si>
    <t>Loans - Act No. 2 and Bill 4</t>
  </si>
  <si>
    <t>Capital budget - Act 1 and Bill 3 (ACB)</t>
  </si>
  <si>
    <t>Expenses not requiring appropriation in the Budget year (b)</t>
  </si>
  <si>
    <t>Net (cost of)/contribution by
  services</t>
  </si>
  <si>
    <t>Surplus/(deficit) attributable to the
  Australian Government</t>
  </si>
  <si>
    <t>Total comprehensive income/(loss)
  attributable to the Australian
  Government</t>
  </si>
  <si>
    <t>Attributable to the Australian
  Government</t>
  </si>
  <si>
    <t>Closing balance attributable to
  the Australian Government</t>
  </si>
  <si>
    <t>By purchase - appropriation equity (a)</t>
  </si>
  <si>
    <t>Funded by capital appropriations (a)</t>
  </si>
  <si>
    <t>Funded by capital appropriation - ACB (b)</t>
  </si>
  <si>
    <t>Funded by capital appropriation - DCB (b)</t>
  </si>
  <si>
    <t>2021-22
$'000</t>
  </si>
  <si>
    <t>s74 External Revenue (a)</t>
  </si>
  <si>
    <t>TOTAL</t>
  </si>
  <si>
    <t>EQUITY*</t>
  </si>
  <si>
    <t>Note: Departmental appropriation splits and totals are indicative estimates and may change in the course of the budget year as government priorities change.</t>
  </si>
  <si>
    <t>Retained surplus / (accumulated 
  deficit)</t>
  </si>
  <si>
    <t>Reversals of previous asset 
  write-downs and impairments</t>
  </si>
  <si>
    <t>Balance carried forward from 
  previous period</t>
  </si>
  <si>
    <t>Net cash from / (used by)
  investing activities</t>
  </si>
  <si>
    <t>Cash and cash equivalents at 
  the end of the reporting period</t>
  </si>
  <si>
    <t>Annual appropriations - ordinary annual
  services (a)</t>
  </si>
  <si>
    <t>Net impact on appropriations for
  Outcome 1 (departmental)</t>
  </si>
  <si>
    <t>Total net impact on appropriations
  for Outcome 1</t>
  </si>
  <si>
    <t>Ordinary annual services (Appropriation
  Act No. 1 and Bill No. 3)</t>
  </si>
  <si>
    <t>Expenses not requiring appropriation in
  the Budget year (b)</t>
  </si>
  <si>
    <t>Other services (Appropriation Act
  No. 2 and Bill No. 4)</t>
  </si>
  <si>
    <t>Sale of goods and rendering of
  services</t>
  </si>
  <si>
    <t>Net cost of / (contribution by)
  services</t>
  </si>
  <si>
    <t>Sub-total transactions with
  owners</t>
  </si>
  <si>
    <t>Net increase/(decrease) in cash
  held</t>
  </si>
  <si>
    <t>Net cash from/(used by)
  financing activities</t>
  </si>
  <si>
    <t>RECONCILIATION OF CASH USED TO
  ACQUIRE ASSETS TO ASSET
  MOVEMENT TABLE</t>
  </si>
  <si>
    <t>Accumulated depreciation/
  amortisation and impairment</t>
  </si>
  <si>
    <t>Estimated expenditure on new
  or replacement assets</t>
  </si>
  <si>
    <t>By purchase - appropriation ordinary
  annual services (b)</t>
  </si>
  <si>
    <t>From acquisition of entities or
  operations (including restructuring)</t>
  </si>
  <si>
    <t>Assets held for sale or in a disposal
  group held for sale</t>
  </si>
  <si>
    <t>L&amp;B,
IP&amp;E held
for sale
$'000</t>
  </si>
  <si>
    <t>EXPENSES ADMINISTERED ON BEHALF
  OF GOVERNMENT</t>
  </si>
  <si>
    <t>Total expenses administered on behalf
  of Government</t>
  </si>
  <si>
    <t>Reversal of previous asset write-downs
  and impairments</t>
  </si>
  <si>
    <t>Total gains administered on behalf
  of Government</t>
  </si>
  <si>
    <t>Total own-source income administered
  on behalf of Government</t>
  </si>
  <si>
    <t>Items not subject to subsequent
  reclassification to profit or loss</t>
  </si>
  <si>
    <t>Total comprehensive income (loss)
  attributable to the Australian
  Government</t>
  </si>
  <si>
    <t>Total own-source revenue
  administered on behalf of
  Government</t>
  </si>
  <si>
    <t>Investments accounted for using
  the equity method</t>
  </si>
  <si>
    <t>Liabilities included in disposal
  groups held for sale</t>
  </si>
  <si>
    <t>Total liabilities administered on
  behalf of Government</t>
  </si>
  <si>
    <t>Net cash from / (used by)
  operating activities</t>
  </si>
  <si>
    <t>Proceeds from sale of property, 
  plant and equipment</t>
  </si>
  <si>
    <t>Purchase of property, plant,
  equipment and intangibles</t>
  </si>
  <si>
    <t>Net increase/(decrease) in
  cash held</t>
  </si>
  <si>
    <t>Cash and cash equivalents at
  beginning of reporting period</t>
  </si>
  <si>
    <t>Cash from Official Public
  Account for:</t>
  </si>
  <si>
    <t>Total cash from Official
  Public Account</t>
  </si>
  <si>
    <t>Cash to Official Public Account
  for:</t>
  </si>
  <si>
    <t>Total cash to Official
  Public Account</t>
  </si>
  <si>
    <t>Effect of exchange rate movements
  on cash and cash equivalents at
  the beginning of reporting period</t>
  </si>
  <si>
    <t>Cash and cash equivalents at
  end of reporting period</t>
  </si>
  <si>
    <t>Administered Assets and Liabilities
  - Act 2 and Bill 4</t>
  </si>
  <si>
    <t>Accumulated depreciation/amortisation
  and impairment</t>
  </si>
  <si>
    <t>Estimated expenditure on new or
  replacement assets</t>
  </si>
  <si>
    <t>From acquisition of entities or operations
  (including restructuring)</t>
  </si>
  <si>
    <t>Name of Special Account
  number 1 (A)</t>
  </si>
  <si>
    <t>Name of Special Account
  number 2 (A)</t>
  </si>
  <si>
    <t>Name of Special Account
  number 1 (D)</t>
  </si>
  <si>
    <t>Name of Special Account
  number 2 (D)</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</si>
  <si>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</si>
  <si>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</si>
  <si>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</si>
  <si>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</si>
  <si>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</si>
  <si>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2022-23
$'000</t>
  </si>
  <si>
    <t>2022-23
Forward
estimate
$'000</t>
  </si>
  <si>
    <t>2022-23
Forward estimate
$'000</t>
  </si>
  <si>
    <t>Sublease income</t>
  </si>
  <si>
    <t>Gain on lease disposal</t>
  </si>
  <si>
    <t>Gain on finance sublease</t>
  </si>
  <si>
    <t>Sublease interest income</t>
  </si>
  <si>
    <t>Interest payments on lease liability</t>
  </si>
  <si>
    <t>Principal payments on lease liability</t>
  </si>
  <si>
    <t>Funded by special appropriations</t>
  </si>
  <si>
    <t>Accumulated depreciation/amortisation and impairment - ROU</t>
  </si>
  <si>
    <t>Expenses not requiring appropriation (b)
  in the Budget year</t>
  </si>
  <si>
    <t>Expenses not requiring appropriation in the budget year (a)</t>
  </si>
  <si>
    <t>For Profit Entities</t>
  </si>
  <si>
    <t>Table 2.X.2: Program components of Outcome X</t>
  </si>
  <si>
    <t xml:space="preserve">All figures shown above are GST exclusive - these may not match figures in the cash flow statement. </t>
  </si>
  <si>
    <t>Note: If the table should be split, the second part of the table appearing on a new page should have table header cells included.</t>
  </si>
  <si>
    <t>(c) Net proceeds may be returned to the Official Public Account.</t>
  </si>
  <si>
    <t>(c) Net Proceeds may be returned to the Official Public Account.</t>
  </si>
  <si>
    <t>(a) Includes current Appropriation Bill (No. 4) and prior year Appropriation Act No. 2/4/6.</t>
  </si>
  <si>
    <t>Table 3.2 Comprehensive income statement for the period ended 30 June (continued)</t>
  </si>
  <si>
    <t>(b) Applies leases under AASB 16 Leases.</t>
  </si>
  <si>
    <t>(b) Expenses not requiring appropriation in the Budget year are made up of depreciation / amortisation expenses, make good expenses, audit fees, XXXXX, and ZZZZZZ.</t>
  </si>
  <si>
    <r>
      <t xml:space="preserve">This line-item </t>
    </r>
    <r>
      <rPr>
        <b/>
        <u/>
        <sz val="8"/>
        <color rgb="FFFF0000"/>
        <rFont val="Arial"/>
        <family val="2"/>
      </rPr>
      <t>except for the ROU components</t>
    </r>
    <r>
      <rPr>
        <b/>
        <sz val="8"/>
        <color rgb="FFFF0000"/>
        <rFont val="Arial"/>
        <family val="2"/>
      </rPr>
      <t xml:space="preserve"> feeding into the sum matches "Total Purchases of Non-Financial Assets" line in Table 3.6:  Departmental Capital Budget Statement</t>
    </r>
  </si>
  <si>
    <t>Gross book value - ROU assets</t>
  </si>
  <si>
    <t>By purchase - appropriation equity - 
  ROU assets</t>
  </si>
  <si>
    <t>By purchase - appropriation ordinary
  annual services - ROU assets</t>
  </si>
  <si>
    <t>By purchase - other - ROU assets</t>
  </si>
  <si>
    <t>Other - ROU assets</t>
  </si>
  <si>
    <t>ROU assets held for sale or in a 
 disposal group held for sale</t>
  </si>
  <si>
    <t>ROU assets held for sale or in a disposal
  group held for sale</t>
  </si>
  <si>
    <t>Depreciation/amortisation on 
 ROU assets</t>
  </si>
  <si>
    <t>Accumulated depreciation/amortisation and impairment - ROU assets</t>
  </si>
  <si>
    <t>2020-21</t>
  </si>
  <si>
    <t>2023-24
$'000</t>
  </si>
  <si>
    <t>2023-24
Forward
estimate
$'000</t>
  </si>
  <si>
    <t>2023-24
Forward estimate
$'000</t>
  </si>
  <si>
    <r>
      <t xml:space="preserve">(b) 'Appropriation ordinary annual services' refers to funding provided through </t>
    </r>
    <r>
      <rPr>
        <i/>
        <sz val="8"/>
        <rFont val="Arial"/>
        <family val="2"/>
      </rPr>
      <t>Appropriation Act (No. 1)</t>
    </r>
    <r>
      <rPr>
        <sz val="8"/>
        <rFont val="Arial"/>
        <family val="2"/>
      </rPr>
      <t xml:space="preserve"> </t>
    </r>
    <r>
      <rPr>
        <i/>
        <sz val="8"/>
        <rFont val="Arial"/>
        <family val="2"/>
      </rPr>
      <t xml:space="preserve">2020-2021 </t>
    </r>
    <r>
      <rPr>
        <sz val="8"/>
        <rFont val="Arial"/>
        <family val="2"/>
      </rPr>
      <t xml:space="preserve">and </t>
    </r>
    <r>
      <rPr>
        <i/>
        <sz val="8"/>
        <rFont val="Arial"/>
        <family val="2"/>
      </rPr>
      <t>Appropriation Bill (No. 3) 2020-2021</t>
    </r>
    <r>
      <rPr>
        <sz val="8"/>
        <rFont val="Arial"/>
        <family val="2"/>
      </rPr>
      <t xml:space="preserve"> for depreciation/amortisation expenses, Administered Capital Budget or other operational expenses. </t>
    </r>
  </si>
  <si>
    <t>This line must match the Total for Purchases of Non-Financial Assets line in Table 3.11:  Schedule of Administered Capital Budget Statement.</t>
  </si>
  <si>
    <t>Please show depreciation expenses or other decreases in value as negatives.</t>
  </si>
  <si>
    <t>If footnote letters are not displaying properly ie (a) turns into @, then go to File / options/ proofing/ click on auto correct, find the relevant auto correction line and delete it.</t>
  </si>
  <si>
    <t>Use this table if the program components cannot be adequately described in table 2.1.</t>
  </si>
  <si>
    <t>manually allocate the rows above.</t>
  </si>
  <si>
    <t>This section details appropriations to be received.</t>
  </si>
  <si>
    <t>The sum of the tables for all Outcomes should equal the Total Expenses line in Tables 3.2 and 3.8.</t>
  </si>
  <si>
    <t>The "Administered Assets and Liabilities" line includes Collection Development Acquisition Budget (CDAB) funding and the purpose which they were provided for.</t>
  </si>
  <si>
    <t xml:space="preserve">This section outlines how much an entity has forecast to the different acquisition arrangements, e.g. via loan/borrowings, via finance lease, as a gift, or through a machinery of government change. </t>
  </si>
  <si>
    <r>
      <t xml:space="preserve">Spend on assets on an </t>
    </r>
    <r>
      <rPr>
        <b/>
        <u/>
        <sz val="8"/>
        <color rgb="FFFF0000"/>
        <rFont val="Arial"/>
        <family val="2"/>
      </rPr>
      <t>accrual</t>
    </r>
    <r>
      <rPr>
        <b/>
        <sz val="8"/>
        <color rgb="FFFF0000"/>
        <rFont val="Arial"/>
        <family val="2"/>
      </rPr>
      <t xml:space="preserve"> basis, broken up by funding source.</t>
    </r>
  </si>
  <si>
    <t xml:space="preserve">This section outlines how much an entity has forecast to spend on assets on a cash basis, taking into account the different acquisition arrangements, e.g. via loan/borrowings, via finance lease, as a gift, or through a machinery of government change. </t>
  </si>
  <si>
    <t>Where a program component is funded from two or more sources (e.g. annual appropriation and special appropriation), entities should split expenses by these funding sources.</t>
  </si>
  <si>
    <t xml:space="preserve">Where entities have a number of program components, they should, at a minimum, disclose total expenses for each component. </t>
  </si>
  <si>
    <t>(a) Expenses not requiring appropriation in the Budget year are made up of make good expenses, audit fees, XXXXX, ZZZZZZ and can include depreciation / amortisation expenses.</t>
  </si>
  <si>
    <t xml:space="preserve">Entities may choose to show payments to corporate Commonwealth entities and Commonwealth companies as separate line items.
</t>
  </si>
  <si>
    <r>
      <t xml:space="preserve">(a) 'Appropriation equity' refers to equity injections or Administered Assets and Liabilities appropriations provided through </t>
    </r>
    <r>
      <rPr>
        <i/>
        <sz val="8"/>
        <rFont val="Arial"/>
        <family val="2"/>
      </rPr>
      <t>Appropriation Act (No. 2) 2020-2021</t>
    </r>
    <r>
      <rPr>
        <sz val="8"/>
        <rFont val="Arial"/>
        <family val="2"/>
      </rPr>
      <t xml:space="preserve"> and </t>
    </r>
    <r>
      <rPr>
        <i/>
        <sz val="8"/>
        <rFont val="Arial"/>
        <family val="2"/>
      </rPr>
      <t xml:space="preserve">Appropriation Bill No. 4 2020-2021, </t>
    </r>
    <r>
      <rPr>
        <sz val="8"/>
        <rFont val="Arial"/>
        <family val="2"/>
      </rPr>
      <t>including Collection Development Acquisition Budget</t>
    </r>
    <r>
      <rPr>
        <i/>
        <sz val="8"/>
        <rFont val="Arial"/>
        <family val="2"/>
      </rPr>
      <t>.</t>
    </r>
  </si>
  <si>
    <t>Depreciation and amortisation (a)</t>
  </si>
  <si>
    <r>
      <t xml:space="preserve">(a) </t>
    </r>
    <r>
      <rPr>
        <i/>
        <sz val="8"/>
        <color rgb="FFFF0000"/>
        <rFont val="Arial"/>
        <family val="2"/>
      </rPr>
      <t>(If Corporate entity, please delete this footnote)</t>
    </r>
    <r>
      <rPr>
        <sz val="8"/>
        <color indexed="8"/>
        <rFont val="Arial"/>
        <family val="2"/>
      </rPr>
      <t xml:space="preserve"> From 2010-11, the Government introduced net cash appropriation arrangements where Appropriation Act (No. 1) or Bill (No. 3) revenue appropriations for the depreciation/amortisation expenses of non-corporate Commonwealth entities (and select corporate Commonwealth entities) were replaced with a separate Administered Capital Budget (ACB) provided through Appropriation Act (No. 1) or Bill (No. 3) equity appropriations. For information regarding ACBs, please refer to Table 3.11 Administered Capital Budget Statement.</t>
    </r>
  </si>
  <si>
    <t>(a) From 2010-11, the Government introduced the net cash appropriation arrangement providing Designated Collection Institutions with a separate Collection Development Acquisition Budget (or CDAB) under Appropriation Act (No.2) and Appropriation Bill (No.4).  This replaced revenue appropriations under Appropriation Act (No.1) or Bill (No.3) used for heritage and cultural depreciation expenses. For information regarding CDABs, refer to Table 3.6 Departmental Capital Budget Statement.</t>
  </si>
  <si>
    <t>less: additions by creditors / borrowings</t>
  </si>
  <si>
    <t>plus: borrowing / finance costs</t>
  </si>
  <si>
    <t>less: ROU Addtions</t>
  </si>
  <si>
    <t>less: gifted assets</t>
  </si>
  <si>
    <t>less: s75 / restructuring</t>
  </si>
  <si>
    <t>less: ROU Additions</t>
  </si>
  <si>
    <t>Disposals (c)</t>
  </si>
  <si>
    <t>From disposal of entities or operations
(including restructuring)</t>
  </si>
  <si>
    <t>From disposal of entities or operations
(including restructuring) on ROU</t>
  </si>
  <si>
    <t>Net Cash Operating Surplus/ (Deficit)</t>
  </si>
  <si>
    <t>Table 3.11: Schedule of Administered Capital Budget Statement (for the period ended 30 June)</t>
  </si>
  <si>
    <t>(b) Includes purchases from current and previous years’ Departmental Capital Budgets (DCBs).</t>
  </si>
  <si>
    <t>(b) Includes purchases from current and previous years’ Administered Capital Budgets (ACBs).</t>
  </si>
  <si>
    <t>Additional Estimates for 2021-22 as at February 2022</t>
  </si>
  <si>
    <t>Actual
available
appropriation
2020-21
$'000</t>
  </si>
  <si>
    <t>Estimate
as at
Budget
2021-22
$'000</t>
  </si>
  <si>
    <t>Proposed
Additional
Estimates
2021-22
$'000</t>
  </si>
  <si>
    <t>Total
estimate at
Additional
Estimates
2021-22
$'000</t>
  </si>
  <si>
    <t>2021-22</t>
  </si>
  <si>
    <t>2024-25
$'000</t>
  </si>
  <si>
    <t>Table 1.3: Additional Estimates and other variations to outcomes since the 2021-22 Budget</t>
  </si>
  <si>
    <t>2020-21
Available
$'000</t>
  </si>
  <si>
    <t>2021-22
Budget
$'000</t>
  </si>
  <si>
    <t>2021-22
Revised
$'000</t>
  </si>
  <si>
    <t>2020-21
Actual
expenses
$'000</t>
  </si>
  <si>
    <t>2021-22
Revised estimated expenses
$'000</t>
  </si>
  <si>
    <t>2024-25
Forward
estimate
$'000</t>
  </si>
  <si>
    <t>Total special accounts
  2021-22 Budget estimate</t>
  </si>
  <si>
    <t>2020-21 actual</t>
  </si>
  <si>
    <t>Total special accounts
  2020-21 actual</t>
  </si>
  <si>
    <r>
      <t xml:space="preserve">Opening
balance
</t>
    </r>
    <r>
      <rPr>
        <b/>
        <sz val="8"/>
        <color indexed="8"/>
        <rFont val="Arial"/>
        <family val="2"/>
      </rPr>
      <t xml:space="preserve">2021-22
</t>
    </r>
    <r>
      <rPr>
        <i/>
        <sz val="8"/>
        <color indexed="8"/>
        <rFont val="Arial"/>
        <family val="2"/>
      </rPr>
      <t xml:space="preserve">2020-21
</t>
    </r>
    <r>
      <rPr>
        <sz val="8"/>
        <color indexed="8"/>
        <rFont val="Arial"/>
        <family val="2"/>
      </rPr>
      <t>$'000</t>
    </r>
  </si>
  <si>
    <t>2020-21
Actual
$'000</t>
  </si>
  <si>
    <t>2021-22
Revised budget
$'000</t>
  </si>
  <si>
    <t>2024-25
Forward estimate
$'000</t>
  </si>
  <si>
    <t>Table 3.4:  Departmental statement of changes in equity — summary of movement 
(Budget year 2021-22)</t>
  </si>
  <si>
    <t>Estimated closing balance as at
  30 June 2022</t>
  </si>
  <si>
    <t>Table 3.7:  Statement of departmental asset movements (Budget Year 2021-22)</t>
  </si>
  <si>
    <t>As at 1 July 2021</t>
  </si>
  <si>
    <t>As at 30 June 2022</t>
  </si>
  <si>
    <r>
      <t xml:space="preserve">(a) "Appropriation equity" refers to equity injections or Administered Assets and Liabilities appropriations provided through </t>
    </r>
    <r>
      <rPr>
        <i/>
        <sz val="8"/>
        <rFont val="Arial"/>
        <family val="2"/>
      </rPr>
      <t>Appropriation Act (No. 2) 2021-2022</t>
    </r>
    <r>
      <rPr>
        <sz val="8"/>
        <rFont val="Arial"/>
        <family val="2"/>
      </rPr>
      <t xml:space="preserve"> and </t>
    </r>
    <r>
      <rPr>
        <i/>
        <sz val="8"/>
        <rFont val="Arial"/>
        <family val="2"/>
      </rPr>
      <t>Appropriation Bill (No. 4) 2021-2022</t>
    </r>
    <r>
      <rPr>
        <sz val="8"/>
        <rFont val="Arial"/>
        <family val="2"/>
      </rPr>
      <t>, including Collection Development Acquisition Budget.</t>
    </r>
  </si>
  <si>
    <r>
      <t xml:space="preserve">(b) "Appropriation ordinary annual services" refers to funding provided through </t>
    </r>
    <r>
      <rPr>
        <i/>
        <sz val="8"/>
        <rFont val="Arial"/>
        <family val="2"/>
      </rPr>
      <t>Appropriation Act (No. 1) 2021-2022</t>
    </r>
    <r>
      <rPr>
        <sz val="8"/>
        <rFont val="Arial"/>
        <family val="2"/>
      </rPr>
      <t xml:space="preserve"> and </t>
    </r>
    <r>
      <rPr>
        <i/>
        <sz val="8"/>
        <rFont val="Arial"/>
        <family val="2"/>
      </rPr>
      <t>Appropriation Bill (No. 3) 2021-2022</t>
    </r>
    <r>
      <rPr>
        <sz val="8"/>
        <rFont val="Arial"/>
        <family val="2"/>
      </rPr>
      <t xml:space="preserve"> for depreciation/amortisation expenses, Departmental Capital Budget or other operational expenses.</t>
    </r>
  </si>
  <si>
    <t>Table 3.12:  Statement of administered asset movements (2021-22 Budget year)</t>
  </si>
  <si>
    <t>less: lease principal repayments (b)</t>
  </si>
  <si>
    <t>plus: depreciation/amortisation
  expenses for ROU assets (b)</t>
  </si>
  <si>
    <t>Total comprehensive income/(loss)
  - as per statement of
  Comprehensive Income</t>
  </si>
  <si>
    <t>plus: heritage and cultural 
  depreciation/amortisation
  expenses previously funded through
  revenue appropriations (a)</t>
  </si>
  <si>
    <r>
      <t xml:space="preserve">Receipts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</si>
  <si>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Payments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</si>
  <si>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Adjustments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</si>
  <si>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Closing
balance
</t>
    </r>
    <r>
      <rPr>
        <b/>
        <sz val="8"/>
        <color indexed="8"/>
        <rFont val="Arial"/>
        <family val="2"/>
      </rPr>
      <t xml:space="preserve">2021-22
</t>
    </r>
    <r>
      <rPr>
        <i/>
        <sz val="8"/>
        <color indexed="8"/>
        <rFont val="Arial"/>
        <family val="2"/>
      </rPr>
      <t xml:space="preserve">2020-21
</t>
    </r>
    <r>
      <rPr>
        <sz val="8"/>
        <color indexed="8"/>
        <rFont val="Arial"/>
        <family val="2"/>
      </rPr>
      <t>$'000</t>
    </r>
  </si>
  <si>
    <t xml:space="preserve">(c) Includes the following s74 external receipts:
- sponsorship, subsidy, gifts or similar contribution
- internally developed assets  and
- proceeds from the sale of assets. 
</t>
  </si>
  <si>
    <t>Prior year appropriations available</t>
  </si>
  <si>
    <t>s74 External Revenue (b)</t>
  </si>
  <si>
    <t>Departmental capital budget (c)</t>
  </si>
  <si>
    <t>Total resourcing for ASIS</t>
  </si>
  <si>
    <t>Annual appropriations - other services
  - non-operating (d)</t>
  </si>
  <si>
    <r>
      <t xml:space="preserve">(a) </t>
    </r>
    <r>
      <rPr>
        <i/>
        <sz val="8"/>
        <rFont val="Arial"/>
        <family val="2"/>
      </rPr>
      <t>Appropriation Act (No. 1) 2021-22</t>
    </r>
    <r>
      <rPr>
        <sz val="8"/>
        <rFont val="Arial"/>
        <family val="2"/>
      </rPr>
      <t xml:space="preserve"> and </t>
    </r>
    <r>
      <rPr>
        <i/>
        <sz val="8"/>
        <rFont val="Arial"/>
        <family val="2"/>
      </rPr>
      <t>Appropriation Bill (No. 3) 2021-22</t>
    </r>
    <r>
      <rPr>
        <sz val="8"/>
        <rFont val="Arial"/>
        <family val="2"/>
      </rPr>
      <t>.</t>
    </r>
  </si>
  <si>
    <t>(c) Departmental capital budgets are not separately identified in Appropriation Act (No.1) and form part of ordinary annual services items. For accounting purposes, this amount has been designated as a 'contribution by owner'.</t>
  </si>
  <si>
    <r>
      <t xml:space="preserve">(d) </t>
    </r>
    <r>
      <rPr>
        <i/>
        <sz val="8"/>
        <rFont val="Arial"/>
        <family val="2"/>
      </rPr>
      <t>Appropriation Act (No. 2) 2021-2022</t>
    </r>
    <r>
      <rPr>
        <sz val="8"/>
        <rFont val="Arial"/>
        <family val="2"/>
      </rPr>
      <t xml:space="preserve"> and </t>
    </r>
    <r>
      <rPr>
        <i/>
        <sz val="8"/>
        <rFont val="Arial"/>
        <family val="2"/>
      </rPr>
      <t>Appropriation Bill (No. 4) 2021-2022.</t>
    </r>
  </si>
  <si>
    <t>Changes in price and wage indices</t>
  </si>
  <si>
    <t>1.1, 1.2</t>
  </si>
  <si>
    <t>National Security - other</t>
  </si>
  <si>
    <t xml:space="preserve">Outcome 1 - Enhanced understanding for the Government of the overseas environment affecting Australia's interests through the provision of covert intelligence services about the capabilities, intentions or activities of people or organisations outside Australia. </t>
  </si>
  <si>
    <t xml:space="preserve">Outcome 1: Enhanced understanding for the Government of the overseas environment affecting Australia's interests through the provision of covert intelligence services about the capabilities, intentions or activities of people or organisations outside Australia. </t>
  </si>
  <si>
    <t>Program 1.1: Secret Intelligence</t>
  </si>
  <si>
    <t>Departmental appropriation (including s74 revenue (a))</t>
  </si>
  <si>
    <t>Program 1.2: Other Services</t>
  </si>
  <si>
    <t>(b) Expenses not requiring appropriation in the Budget year are made up of depreciation expenses.</t>
  </si>
  <si>
    <t xml:space="preserve">Note: Departmental appropriation splits and totals are indicative estimates and may change in the course of the budget year as government priorities change. </t>
  </si>
  <si>
    <t>Total expenses (a)</t>
  </si>
  <si>
    <t>plus: depreciation/amortisation of assets
  funded through appropriations
  (departmental capital budget funding
  and/or equity injections) (b)</t>
  </si>
  <si>
    <t xml:space="preserve">(a) Includes depreciation on ROU assets. </t>
  </si>
  <si>
    <t>Annual Appropriations</t>
  </si>
  <si>
    <t>*Equity is the residual interest in assets after the deductions of liabilities.</t>
  </si>
  <si>
    <t xml:space="preserve">Prepared on an Australian Accounting Standards basis. </t>
  </si>
  <si>
    <r>
      <t>(b) Estimated external revenue receipts under section 74 of the</t>
    </r>
    <r>
      <rPr>
        <i/>
        <sz val="8"/>
        <rFont val="Arial"/>
        <family val="2"/>
      </rPr>
      <t xml:space="preserve"> PGPA Act 2013</t>
    </r>
    <r>
      <rPr>
        <sz val="8"/>
        <rFont val="Arial"/>
        <family val="2"/>
      </rPr>
      <t>.</t>
    </r>
  </si>
  <si>
    <t>Table 1.1: Australian Secret Intelligence Service resource statement</t>
  </si>
  <si>
    <t>Table 1.5: Appropriation Bill (No. 4) 2021-22</t>
  </si>
  <si>
    <t>Table 1.4: Appropriation Bill (No. 3) 2021-22</t>
  </si>
  <si>
    <r>
      <t xml:space="preserve">(a) Estimated expenses incurred in relation to receipts retained under section 74 of the </t>
    </r>
    <r>
      <rPr>
        <i/>
        <sz val="8"/>
        <rFont val="Arial"/>
        <family val="2"/>
      </rPr>
      <t>PGPA Act 2013</t>
    </r>
    <r>
      <rPr>
        <sz val="8"/>
        <rFont val="Arial"/>
        <family val="2"/>
      </rPr>
      <t>.</t>
    </r>
  </si>
  <si>
    <t>Table 3.2: Comprehensive income statement (showing net cost of services) for the period ended 30 June</t>
  </si>
  <si>
    <t>Table 2.1.1: Budgeted expenses for Outcome 1</t>
  </si>
  <si>
    <r>
      <t xml:space="preserve">(b) From 2010-11, the Government introduced the net cash appropriation arrangement that provided non corporate Commonwealth entities with a separate Departmental Capital Budget (DCB) under </t>
    </r>
    <r>
      <rPr>
        <i/>
        <sz val="8"/>
        <color rgb="FF000000"/>
        <rFont val="Arial"/>
        <family val="2"/>
      </rPr>
      <t xml:space="preserve">Appropriation Act (No.1) </t>
    </r>
    <r>
      <rPr>
        <sz val="8"/>
        <color indexed="8"/>
        <rFont val="Arial"/>
        <family val="2"/>
      </rPr>
      <t xml:space="preserve">or Bill (No. 3). This replaced revenue appropriations provided under </t>
    </r>
    <r>
      <rPr>
        <i/>
        <sz val="8"/>
        <color rgb="FF000000"/>
        <rFont val="Arial"/>
        <family val="2"/>
      </rPr>
      <t xml:space="preserve">Appropriation Act (No.1) </t>
    </r>
    <r>
      <rPr>
        <sz val="8"/>
        <color indexed="8"/>
        <rFont val="Arial"/>
        <family val="2"/>
      </rPr>
      <t>or Bill (No. 3) used for depreciation/amortisation expenses.</t>
    </r>
  </si>
  <si>
    <t>Opening balance as at 1 July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</si>
</sst>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quot;(&quot;#,##0&quot;)&quot;;&quot;-&quot;_)"/>
    <numFmt numFmtId="165" formatCode="_(* #,##0_);_(* \(#,##0\);_(* &quot;(x)&quot;_);_(@_)"/>
  </numFmts>
  <fonts count="53">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vertAlign val="superscript"/>
      <sz val="8"/>
      <name val="Arial"/>
      <family val="2"/>
    </font>
    <font>
      <b/>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sz val="8"/>
      <color indexed="10"/>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7.5"/>
      <name val="Wingdings"/>
      <charset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u/>
      <sz val="8"/>
      <color rgb="FFFF0000"/>
      <name val="Arial"/>
      <family val="2"/>
    </font>
    <font>
      <b/>
      <sz val="8"/>
      <color rgb="FFFF0000"/>
      <name val="Arial"/>
      <family val="2"/>
    </font>
    <font>
      <b/>
      <sz val="8"/>
      <name val="Calibri"/>
      <family val="2"/>
    </font>
    <font>
      <b/>
      <sz val="11"/>
      <name val="Calibri"/>
      <family val="2"/>
    </font>
    <font>
      <b/>
      <sz val="10"/>
      <color rgb="FFFF0000"/>
      <name val="Arial"/>
      <family val="2"/>
    </font>
    <font>
      <b/>
      <sz val="7.5"/>
      <color rgb="FFFF0000"/>
      <name val="Arial"/>
      <family val="2"/>
    </font>
    <font>
      <sz val="7.5"/>
      <color rgb="FFFF0000"/>
      <name val="Arial"/>
      <family val="2"/>
    </font>
    <font>
      <sz val="8"/>
      <color theme="1"/>
      <name val="Arial"/>
      <family val="2"/>
    </font>
    <font>
      <sz val="8"/>
      <color rgb="FFFF0000"/>
      <name val="Arial"/>
      <family val="2"/>
    </font>
    <font>
      <i/>
      <sz val="8"/>
      <color rgb="FFFF0000"/>
      <name val="Arial"/>
      <family val="2"/>
    </font>
    <font>
      <b/>
      <sz val="11"/>
      <color rgb="FF000000"/>
      <name val="Calibri"/>
      <family val="2"/>
      <scheme val="minor"/>
    </font>
    <font>
      <b/>
      <i/>
      <sz val="8"/>
      <color rgb="FFFF0000"/>
      <name val="Arial"/>
      <family val="2"/>
    </font>
    <font>
      <b/>
      <strike/>
      <sz val="8"/>
      <color rgb="FFFF0000"/>
      <name val="Arial"/>
      <family val="2"/>
    </font>
    <font>
      <sz val="8"/>
      <color theme="9" tint="-0.249977111117893"/>
      <name val="Arial"/>
      <family val="2"/>
    </font>
    <font>
      <b/>
      <sz val="7.3"/>
      <name val="Arial"/>
      <family val="2"/>
    </font>
    <font>
      <u/>
      <sz val="11"/>
      <color rgb="FF000000"/>
      <name val="Calibri"/>
      <family val="2"/>
      <scheme val="minor"/>
    </font>
    <font>
      <sz val="8"/>
      <color theme="1"/>
      <name val="Calibri"/>
      <family val="2"/>
      <scheme val="minor"/>
    </font>
    <font>
      <sz val="8"/>
      <name val="Wingdings"/>
      <charset val="2"/>
    </font>
    <font>
      <sz val="8"/>
      <name val="Arial Unicode MS"/>
      <family val="2"/>
    </font>
    <font>
      <sz val="8"/>
      <color indexed="8"/>
      <name val="Arial Unicode MS"/>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30">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indexed="64"/>
      </bottom>
      <diagonal/>
    </border>
    <border>
      <left/>
      <right/>
      <top/>
      <bottom style="hair">
        <color auto="1"/>
      </bottom>
      <diagonal/>
    </border>
    <border>
      <left/>
      <right/>
      <top/>
      <bottom style="hair">
        <color indexed="64"/>
      </bottom>
      <diagonal/>
    </border>
    <border>
      <left/>
      <right/>
      <top/>
      <bottom style="hair">
        <color indexed="64"/>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8" fillId="0" borderId="0"/>
    <xf numFmtId="0" fontId="2" fillId="0" borderId="0"/>
    <xf numFmtId="0" fontId="12" fillId="0" borderId="0">
      <alignment vertical="center"/>
    </xf>
    <xf numFmtId="0" fontId="12" fillId="0" borderId="0"/>
    <xf numFmtId="0" fontId="2" fillId="0" borderId="0"/>
    <xf numFmtId="0" fontId="22" fillId="0" borderId="0"/>
    <xf numFmtId="0" fontId="2" fillId="0" borderId="0"/>
    <xf numFmtId="0" fontId="2" fillId="0" borderId="0">
      <alignment vertical="center"/>
    </xf>
    <xf numFmtId="0" fontId="2" fillId="0" borderId="0">
      <alignment vertical="center"/>
    </xf>
    <xf numFmtId="0" fontId="30" fillId="0" borderId="0"/>
    <xf numFmtId="0" fontId="2" fillId="0" borderId="0"/>
    <xf numFmtId="0" fontId="2" fillId="0" borderId="0"/>
  </cellStyleXfs>
  <cellXfs count="738">
    <xf numFmtId="0" fontId="0" fillId="0" borderId="0" xfId="0"/>
    <xf numFmtId="0" fontId="2" fillId="0" borderId="0" xfId="4"/>
    <xf numFmtId="0" fontId="4" fillId="0" borderId="0" xfId="4" applyFont="1" applyAlignment="1">
      <alignment horizontal="right"/>
    </xf>
    <xf numFmtId="0" fontId="4" fillId="0" borderId="0" xfId="4" applyFont="1"/>
    <xf numFmtId="0" fontId="4" fillId="0" borderId="0" xfId="4" applyFont="1" applyBorder="1"/>
    <xf numFmtId="0" fontId="4" fillId="0" borderId="0" xfId="4" applyFont="1" applyBorder="1" applyAlignment="1">
      <alignment horizontal="right"/>
    </xf>
    <xf numFmtId="0" fontId="3" fillId="0" borderId="0" xfId="4" applyFont="1" applyFill="1" applyBorder="1"/>
    <xf numFmtId="0" fontId="9" fillId="0" borderId="0" xfId="4" applyFont="1"/>
    <xf numFmtId="0" fontId="9" fillId="0" borderId="0" xfId="4" applyFont="1" applyAlignment="1">
      <alignment horizontal="right"/>
    </xf>
    <xf numFmtId="0" fontId="9" fillId="0" borderId="0" xfId="4" applyFont="1" applyFill="1" applyBorder="1"/>
    <xf numFmtId="0" fontId="6" fillId="0" borderId="0" xfId="7" applyFont="1" applyBorder="1" applyAlignment="1">
      <alignment vertical="center"/>
    </xf>
    <xf numFmtId="0" fontId="4" fillId="0" borderId="0" xfId="4" applyFont="1" applyFill="1"/>
    <xf numFmtId="0" fontId="6" fillId="0" borderId="0" xfId="7" applyFont="1" applyAlignment="1">
      <alignment vertical="center"/>
    </xf>
    <xf numFmtId="0" fontId="18" fillId="0" borderId="0" xfId="7" applyFont="1" applyAlignment="1">
      <alignment vertical="center"/>
    </xf>
    <xf numFmtId="0" fontId="14" fillId="0" borderId="0" xfId="4" applyFont="1" applyBorder="1" applyAlignment="1">
      <alignment vertical="center" wrapText="1"/>
    </xf>
    <xf numFmtId="0" fontId="14"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6" fillId="0" borderId="0" xfId="8" applyFont="1" applyAlignment="1">
      <alignment vertical="center"/>
    </xf>
    <xf numFmtId="0" fontId="6" fillId="0" borderId="0" xfId="8" applyFont="1" applyBorder="1" applyAlignment="1">
      <alignment vertical="center"/>
    </xf>
    <xf numFmtId="0" fontId="2" fillId="0" borderId="0" xfId="4" applyBorder="1"/>
    <xf numFmtId="0" fontId="14" fillId="0" borderId="0" xfId="4" applyFont="1" applyBorder="1" applyAlignment="1">
      <alignment horizontal="left" vertical="center"/>
    </xf>
    <xf numFmtId="0" fontId="14" fillId="0" borderId="0" xfId="4" applyFont="1" applyBorder="1" applyAlignment="1">
      <alignment horizontal="left" vertical="center" wrapText="1"/>
    </xf>
    <xf numFmtId="0" fontId="3" fillId="0" borderId="0" xfId="4" applyFont="1" applyBorder="1" applyAlignment="1">
      <alignment horizontal="right"/>
    </xf>
    <xf numFmtId="0" fontId="6" fillId="0" borderId="0" xfId="8" applyFont="1" applyAlignment="1">
      <alignment horizontal="left" vertical="center" indent="1"/>
    </xf>
    <xf numFmtId="0" fontId="14" fillId="0" borderId="0" xfId="8" applyFont="1" applyAlignment="1">
      <alignment vertical="center"/>
    </xf>
    <xf numFmtId="0" fontId="7" fillId="0" borderId="0" xfId="8" applyFont="1" applyAlignment="1">
      <alignment vertical="center"/>
    </xf>
    <xf numFmtId="0" fontId="6" fillId="0" borderId="0" xfId="8" applyFont="1" applyFill="1" applyBorder="1" applyAlignment="1">
      <alignment vertical="center"/>
    </xf>
    <xf numFmtId="2" fontId="6" fillId="0" borderId="0" xfId="8" applyNumberFormat="1" applyFont="1" applyAlignment="1">
      <alignment vertical="center"/>
    </xf>
    <xf numFmtId="2" fontId="6" fillId="0" borderId="0" xfId="8" applyNumberFormat="1" applyFont="1" applyAlignment="1">
      <alignment horizontal="right" vertical="center"/>
    </xf>
    <xf numFmtId="2" fontId="6" fillId="0" borderId="0" xfId="8" applyNumberFormat="1" applyFont="1" applyFill="1" applyBorder="1" applyAlignment="1">
      <alignment horizontal="right" vertical="center"/>
    </xf>
    <xf numFmtId="2" fontId="6" fillId="0" borderId="0" xfId="8" applyNumberFormat="1" applyFont="1" applyBorder="1" applyAlignment="1">
      <alignment horizontal="right" vertical="center"/>
    </xf>
    <xf numFmtId="2" fontId="6" fillId="0" borderId="0" xfId="8" applyNumberFormat="1" applyFont="1" applyFill="1" applyBorder="1" applyAlignment="1">
      <alignment horizontal="center" vertical="center" wrapText="1"/>
    </xf>
    <xf numFmtId="2" fontId="6" fillId="0" borderId="0" xfId="8" applyNumberFormat="1" applyFont="1" applyFill="1" applyBorder="1" applyAlignment="1">
      <alignment vertical="center"/>
    </xf>
    <xf numFmtId="2" fontId="6" fillId="0" borderId="0" xfId="8" applyNumberFormat="1" applyFont="1" applyBorder="1" applyAlignment="1">
      <alignment vertical="center"/>
    </xf>
    <xf numFmtId="2" fontId="6" fillId="0" borderId="0" xfId="1" applyNumberFormat="1" applyFont="1" applyBorder="1" applyAlignment="1">
      <alignment horizontal="right" vertical="center"/>
    </xf>
    <xf numFmtId="0" fontId="3" fillId="2" borderId="0" xfId="4" applyFont="1" applyFill="1"/>
    <xf numFmtId="0" fontId="4" fillId="2" borderId="0" xfId="4" applyFont="1" applyFill="1"/>
    <xf numFmtId="0" fontId="20" fillId="0" borderId="0" xfId="4" applyFont="1"/>
    <xf numFmtId="0" fontId="20" fillId="0" borderId="0" xfId="4" applyFont="1" applyFill="1"/>
    <xf numFmtId="0" fontId="2" fillId="0" borderId="0" xfId="4" applyAlignment="1">
      <alignment horizontal="right"/>
    </xf>
    <xf numFmtId="0" fontId="4" fillId="0" borderId="0" xfId="4" applyFont="1" applyFill="1" applyAlignment="1">
      <alignment horizontal="right"/>
    </xf>
    <xf numFmtId="0" fontId="2" fillId="0" borderId="0" xfId="4" applyFill="1"/>
    <xf numFmtId="0" fontId="20" fillId="0" borderId="0" xfId="4" applyFont="1" applyFill="1" applyBorder="1"/>
    <xf numFmtId="0" fontId="2" fillId="0" borderId="0" xfId="4" applyFill="1" applyAlignment="1">
      <alignment horizontal="right"/>
    </xf>
    <xf numFmtId="3" fontId="4" fillId="0" borderId="0" xfId="4" applyNumberFormat="1" applyFont="1" applyFill="1"/>
    <xf numFmtId="3" fontId="4" fillId="0" borderId="0" xfId="4" applyNumberFormat="1" applyFont="1" applyFill="1" applyAlignment="1">
      <alignment horizontal="right"/>
    </xf>
    <xf numFmtId="3" fontId="2" fillId="0" borderId="0" xfId="4" applyNumberFormat="1" applyFill="1"/>
    <xf numFmtId="3" fontId="2" fillId="0" borderId="0" xfId="4" applyNumberFormat="1" applyFill="1" applyAlignment="1">
      <alignment horizontal="right"/>
    </xf>
    <xf numFmtId="0" fontId="4" fillId="2" borderId="0" xfId="4" applyFont="1" applyFill="1" applyAlignment="1">
      <alignment horizontal="right"/>
    </xf>
    <xf numFmtId="0" fontId="3" fillId="2" borderId="0" xfId="4" applyFont="1" applyFill="1" applyAlignment="1">
      <alignment horizontal="right"/>
    </xf>
    <xf numFmtId="0" fontId="6" fillId="0" borderId="0" xfId="0" applyFont="1" applyBorder="1" applyAlignment="1">
      <alignment vertical="center"/>
    </xf>
    <xf numFmtId="0" fontId="4" fillId="0" borderId="0" xfId="0" applyFont="1" applyBorder="1" applyAlignment="1">
      <alignment horizontal="left"/>
    </xf>
    <xf numFmtId="0" fontId="6" fillId="0" borderId="0" xfId="0" applyFont="1" applyAlignment="1">
      <alignment vertical="center"/>
    </xf>
    <xf numFmtId="0" fontId="11" fillId="0" borderId="0" xfId="4" applyFont="1" applyFill="1" applyBorder="1"/>
    <xf numFmtId="0" fontId="9" fillId="0" borderId="0" xfId="4" applyFont="1" applyFill="1"/>
    <xf numFmtId="0" fontId="11" fillId="0" borderId="0" xfId="4" applyFont="1" applyFill="1"/>
    <xf numFmtId="0" fontId="26" fillId="0" borderId="0" xfId="4" applyFont="1" applyFill="1"/>
    <xf numFmtId="0" fontId="3" fillId="0" borderId="0" xfId="5" applyFont="1" applyFill="1"/>
    <xf numFmtId="0" fontId="4" fillId="0" borderId="0" xfId="5" applyFont="1" applyFill="1"/>
    <xf numFmtId="0" fontId="4" fillId="2" borderId="0" xfId="5" applyFont="1" applyFill="1"/>
    <xf numFmtId="0" fontId="24" fillId="0" borderId="0" xfId="5" applyFont="1" applyFill="1"/>
    <xf numFmtId="0" fontId="23" fillId="0" borderId="0" xfId="5" applyFont="1" applyFill="1"/>
    <xf numFmtId="0" fontId="2" fillId="0" borderId="0" xfId="5" applyFont="1" applyFill="1"/>
    <xf numFmtId="0" fontId="24" fillId="0" borderId="0" xfId="5" applyFont="1"/>
    <xf numFmtId="0" fontId="15" fillId="0" borderId="0" xfId="5" applyFont="1" applyFill="1" applyAlignment="1"/>
    <xf numFmtId="0" fontId="15" fillId="0" borderId="0" xfId="5" applyFont="1"/>
    <xf numFmtId="0" fontId="15" fillId="0" borderId="0" xfId="5" applyFont="1" applyFill="1"/>
    <xf numFmtId="0" fontId="4" fillId="0" borderId="0" xfId="5" quotePrefix="1" applyFont="1" applyFill="1"/>
    <xf numFmtId="0" fontId="4" fillId="0" borderId="0" xfId="5" applyFont="1" applyFill="1" applyAlignment="1">
      <alignment horizontal="left"/>
    </xf>
    <xf numFmtId="0" fontId="6" fillId="0" borderId="0" xfId="12" applyFont="1" applyAlignment="1">
      <alignment horizontal="right" vertical="center"/>
    </xf>
    <xf numFmtId="0" fontId="6" fillId="0" borderId="0" xfId="12" applyFont="1" applyAlignment="1">
      <alignment vertical="center"/>
    </xf>
    <xf numFmtId="0" fontId="14" fillId="0" borderId="0" xfId="3" applyFont="1" applyAlignment="1">
      <alignment vertical="center"/>
    </xf>
    <xf numFmtId="0" fontId="6" fillId="0" borderId="0" xfId="12" applyFont="1" applyAlignment="1">
      <alignment horizontal="left" vertical="center" indent="1"/>
    </xf>
    <xf numFmtId="0" fontId="6" fillId="0" borderId="0" xfId="12" applyFont="1" applyBorder="1" applyAlignment="1">
      <alignment vertical="center"/>
    </xf>
    <xf numFmtId="0" fontId="6" fillId="0" borderId="0" xfId="12" applyFont="1" applyBorder="1" applyAlignment="1">
      <alignment horizontal="right" vertical="center"/>
    </xf>
    <xf numFmtId="0" fontId="7" fillId="0" borderId="0" xfId="8" applyFont="1" applyFill="1" applyAlignment="1">
      <alignment vertical="center"/>
    </xf>
    <xf numFmtId="2" fontId="6" fillId="0" borderId="0" xfId="8" applyNumberFormat="1" applyFont="1" applyFill="1" applyAlignment="1">
      <alignment vertical="center"/>
    </xf>
    <xf numFmtId="0" fontId="14" fillId="0" borderId="0" xfId="7" applyFont="1" applyFill="1" applyAlignment="1">
      <alignment vertical="center"/>
    </xf>
    <xf numFmtId="0" fontId="6" fillId="0" borderId="0" xfId="7" applyFont="1" applyFill="1" applyAlignment="1">
      <alignment vertical="center"/>
    </xf>
    <xf numFmtId="0" fontId="6" fillId="0" borderId="0" xfId="8" applyFont="1" applyFill="1" applyAlignment="1">
      <alignment vertical="center"/>
    </xf>
    <xf numFmtId="0" fontId="14" fillId="0" borderId="0" xfId="4" applyFont="1" applyFill="1" applyAlignment="1">
      <alignment vertical="center"/>
    </xf>
    <xf numFmtId="0" fontId="6" fillId="0" borderId="0" xfId="9" applyFont="1" applyAlignment="1">
      <alignment vertical="center"/>
    </xf>
    <xf numFmtId="0" fontId="6" fillId="0" borderId="0" xfId="9" applyNumberFormat="1" applyFont="1" applyAlignment="1">
      <alignment vertical="center"/>
    </xf>
    <xf numFmtId="0" fontId="3" fillId="0" borderId="0" xfId="9" applyFont="1" applyAlignment="1">
      <alignment vertical="center"/>
    </xf>
    <xf numFmtId="0" fontId="14" fillId="0" borderId="0" xfId="9" applyFont="1" applyAlignment="1">
      <alignment vertical="center"/>
    </xf>
    <xf numFmtId="0" fontId="6" fillId="0" borderId="0" xfId="9" applyFont="1" applyBorder="1" applyAlignment="1">
      <alignment vertical="center"/>
    </xf>
    <xf numFmtId="0" fontId="21" fillId="0" borderId="0" xfId="9" applyFont="1" applyAlignment="1">
      <alignment vertical="center"/>
    </xf>
    <xf numFmtId="0" fontId="7" fillId="0" borderId="0" xfId="9" applyFont="1" applyAlignment="1">
      <alignment vertical="center"/>
    </xf>
    <xf numFmtId="0" fontId="3" fillId="0" borderId="0" xfId="4" applyFont="1" applyFill="1"/>
    <xf numFmtId="0" fontId="8" fillId="0" borderId="0" xfId="4" applyFont="1" applyFill="1" applyBorder="1"/>
    <xf numFmtId="0" fontId="3" fillId="0" borderId="0" xfId="4" applyFont="1" applyFill="1" applyAlignment="1"/>
    <xf numFmtId="164" fontId="4" fillId="0" borderId="0" xfId="2" applyNumberFormat="1" applyFont="1" applyFill="1" applyBorder="1"/>
    <xf numFmtId="164" fontId="5" fillId="0" borderId="0" xfId="2" applyNumberFormat="1" applyFont="1" applyFill="1" applyBorder="1"/>
    <xf numFmtId="164" fontId="4" fillId="0" borderId="0" xfId="5" applyNumberFormat="1" applyFont="1" applyFill="1"/>
    <xf numFmtId="164" fontId="24" fillId="0" borderId="0" xfId="5" applyNumberFormat="1" applyFont="1" applyFill="1"/>
    <xf numFmtId="164" fontId="3" fillId="0" borderId="0" xfId="5" applyNumberFormat="1" applyFont="1" applyFill="1"/>
    <xf numFmtId="164" fontId="4" fillId="0" borderId="5" xfId="4" applyNumberFormat="1" applyFont="1" applyFill="1" applyBorder="1"/>
    <xf numFmtId="164" fontId="4" fillId="0" borderId="0" xfId="4" applyNumberFormat="1" applyFont="1" applyBorder="1" applyAlignment="1">
      <alignment vertical="center"/>
    </xf>
    <xf numFmtId="164" fontId="3" fillId="0" borderId="0" xfId="9" applyNumberFormat="1" applyFont="1" applyAlignment="1">
      <alignment vertical="center"/>
    </xf>
    <xf numFmtId="164" fontId="4" fillId="0" borderId="0" xfId="5" applyNumberFormat="1" applyFont="1" applyFill="1" applyAlignment="1">
      <alignment horizontal="left"/>
    </xf>
    <xf numFmtId="164" fontId="9" fillId="0" borderId="0" xfId="4" applyNumberFormat="1" applyFont="1" applyFill="1" applyBorder="1" applyAlignment="1">
      <alignment horizontal="right"/>
    </xf>
    <xf numFmtId="164" fontId="13" fillId="0" borderId="0" xfId="4" applyNumberFormat="1" applyFont="1"/>
    <xf numFmtId="164" fontId="6" fillId="0" borderId="0" xfId="1" applyNumberFormat="1" applyFont="1" applyFill="1" applyBorder="1" applyAlignment="1">
      <alignment horizontal="right" vertical="center"/>
    </xf>
    <xf numFmtId="164" fontId="3" fillId="0" borderId="0" xfId="3" applyNumberFormat="1" applyFont="1" applyBorder="1" applyAlignment="1">
      <alignment horizontal="left" vertical="center" wrapText="1" indent="1"/>
    </xf>
    <xf numFmtId="164" fontId="4" fillId="0" borderId="0" xfId="3" applyNumberFormat="1" applyFont="1" applyBorder="1" applyAlignment="1">
      <alignment horizontal="left" vertical="center" indent="1"/>
    </xf>
    <xf numFmtId="164" fontId="4" fillId="0" borderId="0" xfId="4" applyNumberFormat="1" applyFont="1" applyBorder="1" applyAlignment="1">
      <alignment horizontal="right" vertical="top" wrapText="1"/>
    </xf>
    <xf numFmtId="164" fontId="4" fillId="0" borderId="0" xfId="4" applyNumberFormat="1" applyFont="1"/>
    <xf numFmtId="164" fontId="3" fillId="0" borderId="0" xfId="9" applyNumberFormat="1" applyFont="1" applyFill="1" applyBorder="1" applyAlignment="1"/>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4" fillId="0" borderId="0" xfId="9" applyNumberFormat="1" applyFont="1" applyFill="1" applyBorder="1" applyAlignment="1">
      <alignment horizontal="left"/>
    </xf>
    <xf numFmtId="164" fontId="4" fillId="0" borderId="0" xfId="9" applyNumberFormat="1" applyFont="1" applyBorder="1" applyAlignment="1">
      <alignment horizontal="right"/>
    </xf>
    <xf numFmtId="164" fontId="3" fillId="0" borderId="0" xfId="9" applyNumberFormat="1" applyFont="1" applyBorder="1" applyAlignment="1">
      <alignment horizontal="right"/>
    </xf>
    <xf numFmtId="164" fontId="3" fillId="0" borderId="0" xfId="9" applyNumberFormat="1" applyFont="1" applyFill="1" applyBorder="1" applyAlignment="1">
      <alignment wrapText="1"/>
    </xf>
    <xf numFmtId="164" fontId="4" fillId="0" borderId="0" xfId="9" applyNumberFormat="1" applyFont="1" applyFill="1" applyBorder="1" applyAlignment="1"/>
    <xf numFmtId="164" fontId="4" fillId="0" borderId="0" xfId="9" applyNumberFormat="1" applyFont="1" applyBorder="1" applyAlignment="1">
      <alignment wrapText="1"/>
    </xf>
    <xf numFmtId="164" fontId="14" fillId="0" borderId="0" xfId="3" applyNumberFormat="1" applyFont="1" applyBorder="1" applyAlignment="1">
      <alignment vertical="center"/>
    </xf>
    <xf numFmtId="164" fontId="6" fillId="0" borderId="0" xfId="1" applyNumberFormat="1" applyFont="1" applyBorder="1" applyAlignment="1">
      <alignment vertical="center"/>
    </xf>
    <xf numFmtId="164" fontId="6" fillId="0" borderId="0" xfId="3" applyNumberFormat="1" applyFont="1" applyBorder="1" applyAlignment="1">
      <alignment horizontal="left" vertical="center" indent="1"/>
    </xf>
    <xf numFmtId="164" fontId="6" fillId="0" borderId="0" xfId="9" applyNumberFormat="1" applyFont="1" applyBorder="1" applyAlignment="1">
      <alignment horizontal="left" vertical="center" indent="1"/>
    </xf>
    <xf numFmtId="164" fontId="14" fillId="0" borderId="0" xfId="9" applyNumberFormat="1" applyFont="1" applyBorder="1" applyAlignment="1">
      <alignment vertical="center"/>
    </xf>
    <xf numFmtId="164" fontId="6" fillId="0" borderId="1" xfId="1" applyNumberFormat="1" applyFont="1" applyBorder="1" applyAlignment="1">
      <alignment vertical="center"/>
    </xf>
    <xf numFmtId="164" fontId="14" fillId="0" borderId="0" xfId="9" applyNumberFormat="1" applyFont="1" applyBorder="1" applyAlignment="1">
      <alignment horizontal="left" vertical="center"/>
    </xf>
    <xf numFmtId="164" fontId="19" fillId="0" borderId="6" xfId="1" applyNumberFormat="1" applyFont="1" applyBorder="1" applyAlignment="1">
      <alignment vertical="center"/>
    </xf>
    <xf numFmtId="164" fontId="6" fillId="0" borderId="0" xfId="3" applyNumberFormat="1" applyFont="1" applyBorder="1" applyAlignment="1">
      <alignment horizontal="left" vertical="center" indent="2"/>
    </xf>
    <xf numFmtId="164" fontId="21" fillId="0" borderId="0" xfId="1" applyNumberFormat="1" applyFont="1" applyBorder="1" applyAlignment="1">
      <alignment vertical="center"/>
    </xf>
    <xf numFmtId="164" fontId="19" fillId="0" borderId="3" xfId="1" applyNumberFormat="1" applyFont="1" applyBorder="1" applyAlignment="1">
      <alignment vertical="center"/>
    </xf>
    <xf numFmtId="164" fontId="14" fillId="0" borderId="0" xfId="1" applyNumberFormat="1" applyFont="1" applyBorder="1" applyAlignment="1">
      <alignment vertical="center"/>
    </xf>
    <xf numFmtId="164" fontId="4" fillId="0" borderId="0" xfId="9" applyNumberFormat="1" applyFont="1" applyBorder="1" applyAlignment="1">
      <alignment horizontal="left" vertical="center" indent="1"/>
    </xf>
    <xf numFmtId="164" fontId="14" fillId="0" borderId="6" xfId="1" applyNumberFormat="1" applyFont="1" applyBorder="1" applyAlignment="1">
      <alignment vertical="center"/>
    </xf>
    <xf numFmtId="164" fontId="6" fillId="0" borderId="0" xfId="1" applyNumberFormat="1" applyFont="1" applyFill="1" applyBorder="1" applyAlignment="1">
      <alignment vertical="center"/>
    </xf>
    <xf numFmtId="164" fontId="14" fillId="0" borderId="4" xfId="9" applyNumberFormat="1" applyFont="1" applyBorder="1" applyAlignment="1">
      <alignment vertical="center"/>
    </xf>
    <xf numFmtId="164" fontId="6" fillId="0" borderId="0" xfId="9" applyNumberFormat="1" applyFont="1" applyFill="1" applyBorder="1" applyAlignment="1">
      <alignment horizontal="left" vertical="center" indent="1"/>
    </xf>
    <xf numFmtId="164" fontId="6" fillId="0" borderId="0" xfId="9" applyNumberFormat="1" applyFont="1" applyFill="1" applyBorder="1" applyAlignment="1">
      <alignment horizontal="left" vertical="center" indent="2"/>
    </xf>
    <xf numFmtId="164" fontId="6" fillId="0" borderId="0" xfId="9" applyNumberFormat="1" applyFont="1" applyFill="1" applyBorder="1" applyAlignment="1">
      <alignment horizontal="left" vertical="center" indent="3"/>
    </xf>
    <xf numFmtId="164" fontId="6" fillId="0" borderId="0" xfId="2" applyNumberFormat="1" applyFont="1" applyBorder="1" applyAlignment="1">
      <alignment vertical="center"/>
    </xf>
    <xf numFmtId="164" fontId="6" fillId="0" borderId="0" xfId="9" applyNumberFormat="1" applyFont="1" applyAlignment="1">
      <alignment vertical="center"/>
    </xf>
    <xf numFmtId="164" fontId="3" fillId="0" borderId="7" xfId="2" applyNumberFormat="1" applyFont="1" applyFill="1" applyBorder="1"/>
    <xf numFmtId="164" fontId="5" fillId="0" borderId="0" xfId="5" applyNumberFormat="1" applyFont="1" applyFill="1" applyBorder="1" applyAlignment="1">
      <alignment horizontal="left" indent="2"/>
    </xf>
    <xf numFmtId="164" fontId="9" fillId="0" borderId="0" xfId="4" applyNumberFormat="1" applyFont="1" applyFill="1" applyBorder="1"/>
    <xf numFmtId="164" fontId="9" fillId="0" borderId="0" xfId="4" applyNumberFormat="1" applyFont="1" applyFill="1" applyAlignment="1">
      <alignment horizontal="right"/>
    </xf>
    <xf numFmtId="164" fontId="14" fillId="0" borderId="4" xfId="9" applyNumberFormat="1" applyFont="1" applyBorder="1" applyAlignment="1">
      <alignment horizontal="left" vertical="center"/>
    </xf>
    <xf numFmtId="164" fontId="6" fillId="0" borderId="0" xfId="1" applyNumberFormat="1" applyFont="1" applyBorder="1" applyAlignment="1">
      <alignment horizontal="left" vertical="center" indent="1"/>
    </xf>
    <xf numFmtId="164" fontId="27" fillId="0" borderId="7" xfId="2" applyNumberFormat="1" applyFont="1" applyFill="1" applyBorder="1"/>
    <xf numFmtId="164" fontId="14" fillId="0" borderId="0" xfId="8" applyNumberFormat="1" applyFont="1" applyFill="1" applyAlignment="1">
      <alignment vertical="center"/>
    </xf>
    <xf numFmtId="164" fontId="6" fillId="0" borderId="0" xfId="8" applyNumberFormat="1" applyFont="1" applyFill="1" applyAlignment="1">
      <alignment vertical="center"/>
    </xf>
    <xf numFmtId="164" fontId="6" fillId="0" borderId="0" xfId="8" applyNumberFormat="1" applyFont="1" applyAlignment="1">
      <alignment vertical="center"/>
    </xf>
    <xf numFmtId="164" fontId="7" fillId="0" borderId="0" xfId="8" applyNumberFormat="1" applyFont="1" applyAlignment="1">
      <alignment vertical="center"/>
    </xf>
    <xf numFmtId="0" fontId="14" fillId="0" borderId="0" xfId="4" applyFont="1" applyBorder="1" applyAlignment="1">
      <alignment vertical="center"/>
    </xf>
    <xf numFmtId="0" fontId="9" fillId="0" borderId="0" xfId="4" applyFont="1"/>
    <xf numFmtId="0" fontId="9" fillId="0" borderId="0" xfId="4" applyFont="1" applyFill="1"/>
    <xf numFmtId="164" fontId="8" fillId="0" borderId="0" xfId="4" applyNumberFormat="1" applyFont="1" applyFill="1" applyBorder="1"/>
    <xf numFmtId="164" fontId="4" fillId="0" borderId="0" xfId="5" applyNumberFormat="1" applyFont="1" applyFill="1" applyBorder="1" applyAlignment="1">
      <alignment horizontal="left" vertical="center" indent="1"/>
    </xf>
    <xf numFmtId="0" fontId="4" fillId="0" borderId="0" xfId="8" applyFont="1" applyFill="1" applyBorder="1" applyAlignment="1">
      <alignment horizontal="right"/>
    </xf>
    <xf numFmtId="0" fontId="3" fillId="0" borderId="0" xfId="8" applyFont="1" applyFill="1" applyBorder="1" applyAlignment="1">
      <alignment horizontal="right"/>
    </xf>
    <xf numFmtId="0" fontId="6" fillId="0" borderId="0" xfId="0" applyFont="1" applyFill="1" applyBorder="1" applyAlignment="1">
      <alignment vertical="center"/>
    </xf>
    <xf numFmtId="164" fontId="6" fillId="0" borderId="0" xfId="3" applyNumberFormat="1" applyFont="1" applyFill="1" applyBorder="1" applyAlignment="1">
      <alignment horizontal="left" vertical="center" indent="1"/>
    </xf>
    <xf numFmtId="0" fontId="29" fillId="0" borderId="0" xfId="8" applyFont="1" applyAlignment="1">
      <alignment vertical="center"/>
    </xf>
    <xf numFmtId="0" fontId="6" fillId="0" borderId="11" xfId="12" applyFont="1" applyBorder="1" applyAlignment="1">
      <alignment vertical="top"/>
    </xf>
    <xf numFmtId="0" fontId="14" fillId="0" borderId="0" xfId="3" applyFont="1" applyAlignment="1">
      <alignment vertical="top"/>
    </xf>
    <xf numFmtId="164" fontId="6" fillId="0" borderId="0" xfId="12" applyNumberFormat="1" applyFont="1" applyAlignment="1">
      <alignment horizontal="right" vertical="top"/>
    </xf>
    <xf numFmtId="0" fontId="6" fillId="0" borderId="0" xfId="12" applyFont="1" applyAlignment="1">
      <alignment horizontal="left" vertical="top"/>
    </xf>
    <xf numFmtId="0" fontId="6" fillId="0" borderId="0" xfId="12" applyFont="1" applyAlignment="1">
      <alignment horizontal="left" vertical="top" indent="2"/>
    </xf>
    <xf numFmtId="164" fontId="3" fillId="0" borderId="0" xfId="3" applyNumberFormat="1" applyFont="1" applyBorder="1" applyAlignment="1">
      <alignment horizontal="left" vertical="center" wrapText="1"/>
    </xf>
    <xf numFmtId="164" fontId="3" fillId="0" borderId="11" xfId="9" applyNumberFormat="1" applyFont="1" applyFill="1" applyBorder="1" applyAlignment="1"/>
    <xf numFmtId="164" fontId="14" fillId="0" borderId="0" xfId="1" applyNumberFormat="1" applyFont="1" applyBorder="1" applyAlignment="1">
      <alignment vertical="center"/>
    </xf>
    <xf numFmtId="164" fontId="14" fillId="3" borderId="0" xfId="1" applyNumberFormat="1" applyFont="1" applyFill="1" applyBorder="1" applyAlignment="1">
      <alignment vertical="center"/>
    </xf>
    <xf numFmtId="164" fontId="17" fillId="0" borderId="0" xfId="1" applyNumberFormat="1" applyFont="1" applyBorder="1" applyAlignment="1">
      <alignment vertical="center"/>
    </xf>
    <xf numFmtId="164" fontId="14" fillId="0" borderId="11" xfId="13" applyNumberFormat="1" applyFont="1" applyBorder="1" applyAlignment="1">
      <alignment vertical="top"/>
    </xf>
    <xf numFmtId="164" fontId="5" fillId="0" borderId="0" xfId="13" applyNumberFormat="1" applyFont="1" applyBorder="1" applyAlignment="1">
      <alignment horizontal="left" vertical="center" wrapText="1" indent="1"/>
    </xf>
    <xf numFmtId="164" fontId="17" fillId="0" borderId="4" xfId="3" applyNumberFormat="1" applyFont="1" applyBorder="1" applyAlignment="1">
      <alignment horizontal="left" vertical="center" wrapText="1" indent="1"/>
    </xf>
    <xf numFmtId="0" fontId="14" fillId="0" borderId="15" xfId="0" applyFont="1" applyFill="1" applyBorder="1" applyAlignment="1">
      <alignment vertical="center"/>
    </xf>
    <xf numFmtId="164" fontId="4" fillId="4" borderId="0" xfId="4" applyNumberFormat="1" applyFont="1" applyFill="1" applyBorder="1" applyAlignment="1">
      <alignment horizontal="right"/>
    </xf>
    <xf numFmtId="0" fontId="2" fillId="0" borderId="0" xfId="4"/>
    <xf numFmtId="164" fontId="4"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6" fillId="0" borderId="0" xfId="1" applyNumberFormat="1" applyFont="1" applyBorder="1" applyAlignment="1">
      <alignment vertical="center"/>
    </xf>
    <xf numFmtId="164" fontId="4" fillId="0" borderId="0" xfId="4" applyNumberFormat="1" applyFont="1" applyBorder="1"/>
    <xf numFmtId="164" fontId="14" fillId="0" borderId="0" xfId="3" applyNumberFormat="1" applyFont="1" applyBorder="1" applyAlignment="1">
      <alignment horizontal="left" vertical="center"/>
    </xf>
    <xf numFmtId="164" fontId="14" fillId="0" borderId="14" xfId="1" applyNumberFormat="1" applyFont="1" applyBorder="1" applyAlignment="1">
      <alignment vertical="center"/>
    </xf>
    <xf numFmtId="164" fontId="14" fillId="0" borderId="0" xfId="0" applyNumberFormat="1" applyFont="1" applyFill="1" applyBorder="1" applyAlignment="1">
      <alignment vertical="center"/>
    </xf>
    <xf numFmtId="164" fontId="6" fillId="0" borderId="0" xfId="3" applyNumberFormat="1" applyFont="1" applyBorder="1" applyAlignment="1">
      <alignment horizontal="left" vertical="center" indent="1"/>
    </xf>
    <xf numFmtId="164" fontId="6" fillId="0" borderId="0" xfId="9" applyNumberFormat="1" applyFont="1" applyBorder="1" applyAlignment="1">
      <alignment horizontal="left" vertical="center" indent="1"/>
    </xf>
    <xf numFmtId="164" fontId="4" fillId="0" borderId="0" xfId="9" applyNumberFormat="1" applyFont="1" applyFill="1" applyBorder="1" applyAlignment="1">
      <alignment horizontal="left" vertical="center" indent="1"/>
    </xf>
    <xf numFmtId="164" fontId="14" fillId="0" borderId="0" xfId="9" applyNumberFormat="1" applyFont="1" applyBorder="1" applyAlignment="1">
      <alignment horizontal="left" vertical="center" wrapText="1"/>
    </xf>
    <xf numFmtId="164" fontId="6" fillId="0" borderId="0" xfId="9" applyNumberFormat="1" applyFont="1" applyFill="1" applyBorder="1" applyAlignment="1">
      <alignment vertical="center"/>
    </xf>
    <xf numFmtId="164" fontId="6" fillId="0" borderId="0" xfId="0" applyNumberFormat="1" applyFont="1" applyFill="1" applyBorder="1" applyAlignment="1">
      <alignment horizontal="left" vertical="center" indent="2"/>
    </xf>
    <xf numFmtId="164" fontId="6" fillId="0" borderId="11" xfId="9" applyNumberFormat="1" applyFont="1" applyBorder="1" applyAlignment="1">
      <alignment vertical="center"/>
    </xf>
    <xf numFmtId="164" fontId="4" fillId="0" borderId="11" xfId="0" applyNumberFormat="1" applyFont="1" applyFill="1" applyBorder="1" applyAlignment="1">
      <alignment wrapText="1"/>
    </xf>
    <xf numFmtId="164" fontId="6" fillId="0" borderId="13" xfId="0" applyNumberFormat="1" applyFont="1" applyFill="1" applyBorder="1" applyAlignment="1">
      <alignment horizontal="right" vertical="center" wrapText="1"/>
    </xf>
    <xf numFmtId="164" fontId="6" fillId="0" borderId="0" xfId="3" applyNumberFormat="1" applyFont="1" applyBorder="1" applyAlignment="1">
      <alignment horizontal="left" vertical="center" wrapText="1" indent="1"/>
    </xf>
    <xf numFmtId="164" fontId="6" fillId="0" borderId="11" xfId="9" applyNumberFormat="1" applyFont="1" applyFill="1" applyBorder="1" applyAlignment="1">
      <alignment horizontal="right" vertical="center"/>
    </xf>
    <xf numFmtId="164" fontId="6" fillId="0" borderId="0" xfId="9" applyNumberFormat="1" applyFont="1" applyBorder="1" applyAlignment="1">
      <alignment horizontal="left" vertical="center" wrapText="1" indent="1"/>
    </xf>
    <xf numFmtId="164" fontId="14" fillId="0" borderId="0" xfId="3" applyNumberFormat="1" applyFont="1" applyBorder="1" applyAlignment="1">
      <alignment horizontal="left" vertical="center" wrapText="1"/>
    </xf>
    <xf numFmtId="0" fontId="3" fillId="0" borderId="11" xfId="8" applyFont="1" applyFill="1" applyBorder="1" applyAlignment="1"/>
    <xf numFmtId="164" fontId="3" fillId="0" borderId="11" xfId="4" applyNumberFormat="1" applyFont="1" applyFill="1" applyBorder="1" applyAlignment="1"/>
    <xf numFmtId="164" fontId="6" fillId="0" borderId="0" xfId="9" applyNumberFormat="1" applyFont="1" applyFill="1" applyBorder="1" applyAlignment="1">
      <alignment horizontal="left" vertical="center" wrapText="1" indent="2"/>
    </xf>
    <xf numFmtId="164" fontId="4" fillId="0" borderId="11" xfId="5" applyNumberFormat="1" applyFont="1" applyFill="1" applyBorder="1"/>
    <xf numFmtId="164" fontId="3" fillId="0" borderId="16" xfId="5" applyNumberFormat="1" applyFont="1" applyFill="1" applyBorder="1"/>
    <xf numFmtId="0" fontId="4" fillId="0" borderId="0" xfId="4" applyFont="1" applyFill="1" applyAlignment="1">
      <alignment horizontal="left" indent="1"/>
    </xf>
    <xf numFmtId="164" fontId="14" fillId="0" borderId="0" xfId="3" applyNumberFormat="1" applyFont="1" applyBorder="1" applyAlignment="1">
      <alignment vertical="center" wrapText="1"/>
    </xf>
    <xf numFmtId="164" fontId="6" fillId="0" borderId="0" xfId="9" applyNumberFormat="1" applyFont="1" applyAlignment="1">
      <alignment horizontal="left" vertical="center" wrapText="1" indent="1"/>
    </xf>
    <xf numFmtId="164" fontId="14" fillId="0" borderId="4" xfId="1" applyNumberFormat="1" applyFont="1" applyBorder="1" applyAlignment="1"/>
    <xf numFmtId="164" fontId="14" fillId="0" borderId="4" xfId="3" applyNumberFormat="1" applyFont="1" applyBorder="1" applyAlignment="1">
      <alignment horizontal="left" vertical="center" wrapText="1"/>
    </xf>
    <xf numFmtId="164" fontId="6" fillId="0" borderId="0" xfId="3" quotePrefix="1" applyNumberFormat="1" applyFont="1" applyBorder="1" applyAlignment="1">
      <alignment horizontal="left" vertical="center" indent="3"/>
    </xf>
    <xf numFmtId="164" fontId="6" fillId="0" borderId="0" xfId="3" quotePrefix="1" applyNumberFormat="1" applyFont="1" applyBorder="1" applyAlignment="1">
      <alignment horizontal="left" vertical="top" wrapText="1" indent="3"/>
    </xf>
    <xf numFmtId="164" fontId="3" fillId="0" borderId="13" xfId="5" applyNumberFormat="1" applyFont="1" applyFill="1" applyBorder="1"/>
    <xf numFmtId="164" fontId="15" fillId="0" borderId="0" xfId="5" applyNumberFormat="1" applyFont="1" applyFill="1" applyAlignment="1">
      <alignment vertical="center"/>
    </xf>
    <xf numFmtId="164" fontId="15" fillId="0" borderId="0" xfId="5" applyNumberFormat="1" applyFont="1" applyFill="1"/>
    <xf numFmtId="164" fontId="15" fillId="0" borderId="0" xfId="5" applyNumberFormat="1" applyFont="1" applyFill="1"/>
    <xf numFmtId="164" fontId="15" fillId="0" borderId="0" xfId="5" applyNumberFormat="1" applyFont="1" applyFill="1" applyAlignment="1">
      <alignment vertical="top"/>
    </xf>
    <xf numFmtId="164" fontId="15" fillId="0" borderId="0" xfId="5" applyNumberFormat="1" applyFont="1"/>
    <xf numFmtId="0" fontId="31" fillId="0" borderId="0" xfId="0" applyFont="1"/>
    <xf numFmtId="0" fontId="31" fillId="0" borderId="0" xfId="0" applyFont="1" applyAlignment="1">
      <alignment vertical="top"/>
    </xf>
    <xf numFmtId="164" fontId="14" fillId="0" borderId="0" xfId="4" applyNumberFormat="1" applyFont="1" applyFill="1" applyAlignment="1">
      <alignment vertical="center"/>
    </xf>
    <xf numFmtId="164" fontId="33" fillId="4" borderId="0" xfId="4" applyNumberFormat="1" applyFont="1" applyFill="1"/>
    <xf numFmtId="164" fontId="4" fillId="0" borderId="0" xfId="13" applyNumberFormat="1" applyFont="1">
      <alignment vertical="center"/>
    </xf>
    <xf numFmtId="164" fontId="14" fillId="0" borderId="0" xfId="13" applyNumberFormat="1" applyFont="1" applyBorder="1" applyAlignment="1">
      <alignment vertical="center"/>
    </xf>
    <xf numFmtId="164" fontId="6" fillId="0" borderId="0" xfId="13" applyNumberFormat="1" applyFont="1" applyBorder="1" applyAlignment="1">
      <alignment vertical="center"/>
    </xf>
    <xf numFmtId="164" fontId="4" fillId="0" borderId="0" xfId="13" applyNumberFormat="1" applyFont="1" applyBorder="1">
      <alignment vertical="center"/>
    </xf>
    <xf numFmtId="164" fontId="33" fillId="0" borderId="0" xfId="13" applyNumberFormat="1" applyFont="1">
      <alignment vertical="center"/>
    </xf>
    <xf numFmtId="164" fontId="4" fillId="0" borderId="0" xfId="13" applyNumberFormat="1" applyFont="1" applyFill="1" applyBorder="1">
      <alignment vertical="center"/>
    </xf>
    <xf numFmtId="164" fontId="4" fillId="0" borderId="0" xfId="13" applyNumberFormat="1" applyFont="1" applyFill="1">
      <alignment vertical="center"/>
    </xf>
    <xf numFmtId="164" fontId="4" fillId="0" borderId="0" xfId="13" applyNumberFormat="1" applyFont="1" applyBorder="1" applyAlignment="1">
      <alignment horizontal="left" vertical="center" indent="1"/>
    </xf>
    <xf numFmtId="164" fontId="5" fillId="0" borderId="0" xfId="13" applyNumberFormat="1" applyFont="1" applyBorder="1" applyAlignment="1">
      <alignment horizontal="left" vertical="center" indent="2"/>
    </xf>
    <xf numFmtId="164" fontId="4" fillId="0" borderId="0" xfId="13" applyNumberFormat="1" applyFont="1" applyBorder="1" applyAlignment="1">
      <alignment horizontal="left" vertical="center" indent="2"/>
    </xf>
    <xf numFmtId="164" fontId="3" fillId="0" borderId="0" xfId="13" applyNumberFormat="1" applyFont="1" applyBorder="1" applyAlignment="1">
      <alignment horizontal="right" vertical="center" wrapText="1"/>
    </xf>
    <xf numFmtId="164" fontId="3" fillId="0" borderId="0" xfId="13" applyNumberFormat="1" applyFont="1">
      <alignment vertical="center"/>
    </xf>
    <xf numFmtId="164" fontId="4" fillId="0" borderId="0" xfId="13" applyNumberFormat="1" applyFont="1" applyAlignment="1">
      <alignment horizontal="left" vertical="center" indent="1"/>
    </xf>
    <xf numFmtId="164" fontId="14" fillId="0" borderId="0" xfId="3" applyNumberFormat="1" applyFont="1" applyFill="1" applyBorder="1" applyAlignment="1">
      <alignment horizontal="left" vertical="center"/>
    </xf>
    <xf numFmtId="164" fontId="6" fillId="0" borderId="17" xfId="13" applyNumberFormat="1" applyFont="1" applyBorder="1" applyAlignment="1">
      <alignment vertical="center"/>
    </xf>
    <xf numFmtId="164" fontId="4" fillId="0" borderId="13" xfId="13" applyNumberFormat="1" applyFont="1" applyFill="1" applyBorder="1" applyAlignment="1">
      <alignment horizontal="right" vertical="center"/>
    </xf>
    <xf numFmtId="164" fontId="4" fillId="0" borderId="0" xfId="13" applyNumberFormat="1" applyFont="1" applyFill="1" applyBorder="1" applyAlignment="1">
      <alignment horizontal="right" vertical="center"/>
    </xf>
    <xf numFmtId="164" fontId="4" fillId="0" borderId="0" xfId="3" applyNumberFormat="1" applyFont="1" applyBorder="1" applyAlignment="1">
      <alignment horizontal="left" vertical="center" wrapText="1" indent="1"/>
    </xf>
    <xf numFmtId="164" fontId="6" fillId="2" borderId="0" xfId="1" applyNumberFormat="1" applyFont="1" applyFill="1" applyBorder="1" applyAlignment="1">
      <alignment horizontal="right" vertical="center"/>
    </xf>
    <xf numFmtId="164" fontId="4" fillId="4" borderId="0" xfId="13" applyNumberFormat="1" applyFont="1" applyFill="1">
      <alignment vertical="center"/>
    </xf>
    <xf numFmtId="164" fontId="4" fillId="0" borderId="0" xfId="4" applyNumberFormat="1" applyFont="1" applyFill="1" applyBorder="1" applyAlignment="1">
      <alignment horizontal="right" vertical="top" wrapText="1"/>
    </xf>
    <xf numFmtId="164" fontId="14" fillId="0" borderId="0" xfId="13" applyNumberFormat="1" applyFont="1" applyFill="1" applyAlignment="1">
      <alignment vertical="center"/>
    </xf>
    <xf numFmtId="164" fontId="14" fillId="0" borderId="11" xfId="13" applyNumberFormat="1" applyFont="1" applyBorder="1" applyAlignment="1">
      <alignment vertical="center" wrapText="1"/>
    </xf>
    <xf numFmtId="164" fontId="4" fillId="0" borderId="0" xfId="13" applyNumberFormat="1" applyFont="1" applyAlignment="1">
      <alignment horizontal="left" vertical="center"/>
    </xf>
    <xf numFmtId="164" fontId="3" fillId="0" borderId="0" xfId="3" applyNumberFormat="1" applyFont="1" applyBorder="1" applyAlignment="1">
      <alignment horizontal="left" vertical="center"/>
    </xf>
    <xf numFmtId="164" fontId="14" fillId="0" borderId="13" xfId="1" applyNumberFormat="1" applyFont="1" applyFill="1" applyBorder="1" applyAlignment="1">
      <alignment horizontal="right" vertical="center"/>
    </xf>
    <xf numFmtId="164" fontId="4" fillId="0" borderId="0" xfId="13" applyNumberFormat="1" applyFont="1" applyFill="1" applyAlignment="1">
      <alignment horizontal="right" vertical="center"/>
    </xf>
    <xf numFmtId="164" fontId="16" fillId="0" borderId="0" xfId="13" applyNumberFormat="1" applyFont="1" applyFill="1" applyBorder="1" applyAlignment="1">
      <alignment horizontal="right" vertical="center"/>
    </xf>
    <xf numFmtId="164" fontId="14" fillId="0" borderId="11" xfId="13" applyNumberFormat="1" applyFont="1" applyBorder="1" applyAlignment="1">
      <alignment vertical="center"/>
    </xf>
    <xf numFmtId="164" fontId="6" fillId="0" borderId="14" xfId="1" applyNumberFormat="1" applyFont="1" applyFill="1" applyBorder="1" applyAlignment="1">
      <alignment horizontal="right" vertical="center"/>
    </xf>
    <xf numFmtId="164" fontId="10" fillId="4" borderId="0" xfId="13" applyNumberFormat="1" applyFont="1" applyFill="1">
      <alignment vertical="center"/>
    </xf>
    <xf numFmtId="164" fontId="6" fillId="4" borderId="0" xfId="1" applyNumberFormat="1" applyFont="1" applyFill="1" applyBorder="1" applyAlignment="1">
      <alignment horizontal="right" vertical="center"/>
    </xf>
    <xf numFmtId="164" fontId="33" fillId="0" borderId="0" xfId="4" applyNumberFormat="1" applyFont="1"/>
    <xf numFmtId="164" fontId="3" fillId="0" borderId="0" xfId="4" applyNumberFormat="1" applyFont="1" applyBorder="1"/>
    <xf numFmtId="164" fontId="33" fillId="0" borderId="0" xfId="4" applyNumberFormat="1" applyFont="1" applyBorder="1"/>
    <xf numFmtId="164" fontId="4" fillId="4" borderId="0" xfId="4" applyNumberFormat="1" applyFont="1" applyFill="1"/>
    <xf numFmtId="164" fontId="33" fillId="4" borderId="0" xfId="4" applyNumberFormat="1" applyFont="1" applyFill="1" applyBorder="1"/>
    <xf numFmtId="164" fontId="4" fillId="0" borderId="0" xfId="4" applyNumberFormat="1" applyFont="1" applyFill="1"/>
    <xf numFmtId="164" fontId="15" fillId="0" borderId="0" xfId="5" applyNumberFormat="1" applyFont="1" applyFill="1" applyAlignment="1"/>
    <xf numFmtId="164" fontId="2" fillId="0" borderId="0" xfId="5" applyNumberFormat="1" applyFont="1" applyFill="1"/>
    <xf numFmtId="164" fontId="24" fillId="0" borderId="0" xfId="5" applyNumberFormat="1" applyFont="1"/>
    <xf numFmtId="164" fontId="23" fillId="0" borderId="0" xfId="5" applyNumberFormat="1" applyFont="1" applyFill="1"/>
    <xf numFmtId="164" fontId="20" fillId="0" borderId="0" xfId="5" applyNumberFormat="1" applyFont="1" applyFill="1"/>
    <xf numFmtId="164" fontId="35" fillId="0" borderId="0" xfId="5" applyNumberFormat="1" applyFont="1" applyFill="1"/>
    <xf numFmtId="164" fontId="35" fillId="0" borderId="0" xfId="5" applyNumberFormat="1" applyFont="1"/>
    <xf numFmtId="164" fontId="33" fillId="0" borderId="0" xfId="5" applyNumberFormat="1" applyFont="1" applyFill="1" applyAlignment="1">
      <alignment vertical="center"/>
    </xf>
    <xf numFmtId="164" fontId="33" fillId="0" borderId="0" xfId="4" applyNumberFormat="1" applyFont="1" applyFill="1"/>
    <xf numFmtId="0" fontId="36" fillId="0" borderId="0" xfId="4" applyFont="1"/>
    <xf numFmtId="0" fontId="37" fillId="0" borderId="0" xfId="4" applyFont="1" applyFill="1"/>
    <xf numFmtId="0" fontId="38" fillId="0" borderId="0" xfId="4" applyFont="1" applyFill="1"/>
    <xf numFmtId="164" fontId="33" fillId="0" borderId="0" xfId="9" applyNumberFormat="1" applyFont="1" applyAlignment="1"/>
    <xf numFmtId="164" fontId="33" fillId="0" borderId="0" xfId="9" applyNumberFormat="1" applyFont="1" applyAlignment="1">
      <alignment vertical="center"/>
    </xf>
    <xf numFmtId="164" fontId="5" fillId="0" borderId="0" xfId="5" applyNumberFormat="1" applyFont="1" applyFill="1"/>
    <xf numFmtId="164" fontId="37" fillId="0" borderId="0" xfId="4" applyNumberFormat="1" applyFont="1" applyFill="1"/>
    <xf numFmtId="0" fontId="14" fillId="0" borderId="0" xfId="12" applyFont="1" applyAlignment="1">
      <alignment horizontal="left" vertical="top" wrapText="1"/>
    </xf>
    <xf numFmtId="0" fontId="14" fillId="0" borderId="0" xfId="12" applyFont="1" applyAlignment="1">
      <alignment horizontal="left" vertical="top" indent="2"/>
    </xf>
    <xf numFmtId="164" fontId="14" fillId="0" borderId="0" xfId="15" applyNumberFormat="1" applyFont="1" applyFill="1" applyBorder="1" applyAlignment="1">
      <alignment vertical="center"/>
    </xf>
    <xf numFmtId="164" fontId="6" fillId="0" borderId="0" xfId="15" applyNumberFormat="1" applyFont="1" applyFill="1" applyBorder="1" applyAlignment="1">
      <alignment vertical="center"/>
    </xf>
    <xf numFmtId="164" fontId="6" fillId="0" borderId="0" xfId="15" applyNumberFormat="1" applyFont="1" applyBorder="1" applyAlignment="1">
      <alignment vertical="center"/>
    </xf>
    <xf numFmtId="164" fontId="6" fillId="0" borderId="11" xfId="15" applyNumberFormat="1" applyFont="1" applyBorder="1" applyAlignment="1">
      <alignment vertical="center"/>
    </xf>
    <xf numFmtId="164" fontId="17" fillId="0" borderId="12" xfId="15" applyNumberFormat="1" applyFont="1" applyFill="1" applyBorder="1" applyAlignment="1">
      <alignment horizontal="right" vertical="center" wrapText="1"/>
    </xf>
    <xf numFmtId="164" fontId="6" fillId="0" borderId="12" xfId="15" applyNumberFormat="1" applyFont="1" applyBorder="1" applyAlignment="1">
      <alignment horizontal="right" vertical="center" wrapText="1"/>
    </xf>
    <xf numFmtId="164" fontId="14" fillId="0" borderId="14" xfId="15" applyNumberFormat="1" applyFont="1" applyFill="1" applyBorder="1" applyAlignment="1">
      <alignment vertical="center"/>
    </xf>
    <xf numFmtId="164" fontId="14" fillId="0" borderId="0" xfId="16" applyNumberFormat="1" applyFont="1" applyFill="1" applyAlignment="1">
      <alignment vertical="center"/>
    </xf>
    <xf numFmtId="164" fontId="6" fillId="0" borderId="0" xfId="16" applyNumberFormat="1" applyFont="1" applyFill="1" applyAlignment="1">
      <alignment vertical="center"/>
    </xf>
    <xf numFmtId="164" fontId="6" fillId="0" borderId="0" xfId="16" applyNumberFormat="1" applyFont="1" applyAlignment="1">
      <alignment vertical="center"/>
    </xf>
    <xf numFmtId="164" fontId="6" fillId="0" borderId="11" xfId="16" applyNumberFormat="1" applyFont="1" applyBorder="1" applyAlignment="1">
      <alignment vertical="center"/>
    </xf>
    <xf numFmtId="164" fontId="6" fillId="0" borderId="0" xfId="16" applyNumberFormat="1" applyFont="1" applyBorder="1" applyAlignment="1">
      <alignment vertical="center"/>
    </xf>
    <xf numFmtId="164" fontId="14" fillId="0" borderId="14" xfId="16" applyNumberFormat="1" applyFont="1" applyFill="1" applyBorder="1" applyAlignment="1">
      <alignment vertical="center"/>
    </xf>
    <xf numFmtId="164" fontId="14" fillId="0" borderId="0" xfId="16" applyNumberFormat="1" applyFont="1" applyAlignment="1">
      <alignment horizontal="left" vertical="center"/>
    </xf>
    <xf numFmtId="164" fontId="6" fillId="0" borderId="0" xfId="16" applyNumberFormat="1" applyFont="1" applyAlignment="1">
      <alignment horizontal="left" vertical="center" indent="1"/>
    </xf>
    <xf numFmtId="164" fontId="14" fillId="0" borderId="4" xfId="16" applyNumberFormat="1" applyFont="1" applyBorder="1" applyAlignment="1">
      <alignment horizontal="left" vertical="center"/>
    </xf>
    <xf numFmtId="164" fontId="6" fillId="0" borderId="12" xfId="13" applyNumberFormat="1" applyFont="1" applyBorder="1" applyAlignment="1">
      <alignment horizontal="right" wrapText="1"/>
    </xf>
    <xf numFmtId="164" fontId="6" fillId="0" borderId="12" xfId="9" applyNumberFormat="1" applyFont="1" applyFill="1" applyBorder="1" applyAlignment="1">
      <alignment horizontal="right" wrapText="1"/>
    </xf>
    <xf numFmtId="164" fontId="4" fillId="0" borderId="13" xfId="9" applyNumberFormat="1" applyFont="1" applyFill="1" applyBorder="1" applyAlignment="1">
      <alignment horizontal="right" wrapText="1"/>
    </xf>
    <xf numFmtId="164" fontId="14" fillId="0" borderId="15" xfId="3" applyNumberFormat="1" applyFont="1" applyBorder="1" applyAlignment="1">
      <alignment horizontal="left" vertical="center"/>
    </xf>
    <xf numFmtId="164" fontId="3" fillId="0" borderId="10" xfId="3" applyNumberFormat="1" applyFont="1" applyBorder="1" applyAlignment="1">
      <alignment horizontal="left" vertical="center"/>
    </xf>
    <xf numFmtId="164" fontId="6" fillId="0" borderId="18" xfId="1" applyNumberFormat="1" applyFont="1" applyFill="1" applyBorder="1" applyAlignment="1">
      <alignment horizontal="right" wrapText="1"/>
    </xf>
    <xf numFmtId="164" fontId="4" fillId="0" borderId="18" xfId="4" applyNumberFormat="1" applyFont="1" applyBorder="1" applyAlignment="1">
      <alignment horizontal="right" wrapText="1"/>
    </xf>
    <xf numFmtId="164" fontId="6" fillId="0" borderId="0" xfId="16" applyNumberFormat="1" applyFont="1" applyFill="1" applyBorder="1" applyAlignment="1">
      <alignment vertical="center"/>
    </xf>
    <xf numFmtId="164" fontId="14" fillId="0" borderId="18" xfId="13" applyNumberFormat="1" applyFont="1" applyBorder="1" applyAlignment="1">
      <alignment vertical="center" wrapText="1"/>
    </xf>
    <xf numFmtId="164" fontId="14" fillId="0" borderId="20" xfId="13" applyNumberFormat="1" applyFont="1" applyBorder="1" applyAlignment="1">
      <alignment vertical="center"/>
    </xf>
    <xf numFmtId="164" fontId="4" fillId="0" borderId="0" xfId="4" applyNumberFormat="1" applyFont="1" applyBorder="1" applyAlignment="1">
      <alignment horizontal="right" vertical="center"/>
    </xf>
    <xf numFmtId="164" fontId="3" fillId="0" borderId="11" xfId="4" applyNumberFormat="1" applyFont="1" applyBorder="1" applyAlignment="1">
      <alignment vertical="center"/>
    </xf>
    <xf numFmtId="164" fontId="3" fillId="0" borderId="13" xfId="4" applyNumberFormat="1" applyFont="1" applyBorder="1" applyAlignment="1">
      <alignment vertical="center"/>
    </xf>
    <xf numFmtId="164" fontId="3" fillId="0" borderId="15" xfId="4" applyNumberFormat="1" applyFont="1" applyBorder="1" applyAlignment="1">
      <alignment vertical="center"/>
    </xf>
    <xf numFmtId="164" fontId="4" fillId="0" borderId="0" xfId="4" applyNumberFormat="1" applyFont="1" applyAlignment="1">
      <alignment horizontal="left" vertical="center" indent="1"/>
    </xf>
    <xf numFmtId="164" fontId="4" fillId="0" borderId="0" xfId="4" applyNumberFormat="1" applyFont="1" applyAlignment="1">
      <alignment horizontal="left" vertical="center" wrapText="1" indent="2"/>
    </xf>
    <xf numFmtId="164" fontId="6" fillId="0" borderId="0" xfId="1" applyNumberFormat="1" applyFont="1" applyBorder="1" applyAlignment="1">
      <alignment horizontal="center" vertical="center"/>
    </xf>
    <xf numFmtId="164" fontId="14" fillId="0" borderId="0" xfId="1" applyNumberFormat="1" applyFont="1" applyBorder="1" applyAlignment="1">
      <alignment horizontal="center" vertical="center"/>
    </xf>
    <xf numFmtId="164" fontId="6" fillId="0" borderId="4" xfId="1" applyNumberFormat="1" applyFont="1" applyBorder="1" applyAlignment="1">
      <alignment horizontal="center" vertical="center"/>
    </xf>
    <xf numFmtId="164" fontId="17" fillId="0" borderId="0" xfId="1" applyNumberFormat="1" applyFont="1" applyBorder="1" applyAlignment="1">
      <alignment horizontal="center" vertical="center"/>
    </xf>
    <xf numFmtId="164" fontId="3" fillId="0" borderId="0" xfId="13" applyNumberFormat="1" applyFont="1" applyBorder="1" applyAlignment="1">
      <alignment horizontal="left" vertical="center" wrapText="1"/>
    </xf>
    <xf numFmtId="164" fontId="6" fillId="0" borderId="0" xfId="13" applyNumberFormat="1" applyFont="1" applyBorder="1" applyAlignment="1">
      <alignment horizontal="left" vertical="center" indent="1"/>
    </xf>
    <xf numFmtId="164" fontId="17" fillId="0" borderId="0" xfId="13" applyNumberFormat="1" applyFont="1" applyBorder="1" applyAlignment="1">
      <alignment horizontal="left" vertical="center"/>
    </xf>
    <xf numFmtId="164" fontId="6" fillId="0" borderId="12" xfId="13" applyNumberFormat="1" applyFont="1" applyBorder="1" applyAlignment="1">
      <alignment horizontal="center"/>
    </xf>
    <xf numFmtId="164" fontId="4" fillId="0" borderId="0" xfId="13" applyNumberFormat="1" applyFont="1" applyBorder="1" applyAlignment="1">
      <alignment horizontal="left" vertical="center"/>
    </xf>
    <xf numFmtId="164" fontId="3" fillId="0" borderId="0" xfId="13" applyNumberFormat="1" applyFont="1" applyBorder="1" applyAlignment="1">
      <alignment horizontal="left" vertical="center" indent="1"/>
    </xf>
    <xf numFmtId="164" fontId="17" fillId="0" borderId="21" xfId="1" applyNumberFormat="1" applyFont="1" applyBorder="1" applyAlignment="1">
      <alignment vertical="center"/>
    </xf>
    <xf numFmtId="164" fontId="14" fillId="0" borderId="0" xfId="13" applyNumberFormat="1" applyFont="1" applyBorder="1" applyAlignment="1">
      <alignment horizontal="left" vertical="center"/>
    </xf>
    <xf numFmtId="164" fontId="3" fillId="0" borderId="18"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4" fillId="0" borderId="11" xfId="9" applyNumberFormat="1" applyFont="1" applyFill="1" applyBorder="1" applyAlignment="1">
      <alignment horizontal="right"/>
    </xf>
    <xf numFmtId="164" fontId="4" fillId="0" borderId="0" xfId="9" applyNumberFormat="1" applyFont="1" applyFill="1" applyBorder="1" applyAlignment="1">
      <alignment horizontal="left" indent="1"/>
    </xf>
    <xf numFmtId="164" fontId="3" fillId="0" borderId="0" xfId="9" applyNumberFormat="1" applyFont="1" applyFill="1" applyBorder="1" applyAlignment="1">
      <alignment horizontal="left" indent="1"/>
    </xf>
    <xf numFmtId="164" fontId="4" fillId="0" borderId="0" xfId="9" applyNumberFormat="1" applyFont="1" applyFill="1" applyBorder="1" applyAlignment="1">
      <alignment horizontal="left" wrapText="1" indent="2"/>
    </xf>
    <xf numFmtId="164" fontId="4" fillId="0" borderId="0" xfId="9" applyNumberFormat="1" applyFont="1" applyFill="1" applyBorder="1" applyAlignment="1">
      <alignment horizontal="left" indent="2"/>
    </xf>
    <xf numFmtId="164" fontId="3" fillId="0" borderId="21" xfId="9" applyNumberFormat="1" applyFont="1" applyFill="1" applyBorder="1" applyAlignment="1">
      <alignment horizontal="right"/>
    </xf>
    <xf numFmtId="164" fontId="3" fillId="0" borderId="0" xfId="0" applyNumberFormat="1" applyFont="1" applyFill="1" applyBorder="1" applyAlignment="1">
      <alignment horizontal="right" vertical="center" wrapText="1"/>
    </xf>
    <xf numFmtId="164" fontId="3" fillId="0" borderId="0" xfId="4" applyNumberFormat="1" applyFont="1" applyFill="1" applyBorder="1" applyAlignment="1">
      <alignment horizontal="right" vertical="center"/>
    </xf>
    <xf numFmtId="164" fontId="2" fillId="0" borderId="0" xfId="4" applyNumberFormat="1" applyBorder="1" applyAlignment="1">
      <alignment vertical="center"/>
    </xf>
    <xf numFmtId="164" fontId="4" fillId="0" borderId="0" xfId="4" applyNumberFormat="1" applyFont="1" applyFill="1" applyBorder="1" applyAlignment="1">
      <alignment horizontal="right" vertical="center"/>
    </xf>
    <xf numFmtId="164" fontId="3" fillId="0" borderId="7" xfId="4" applyNumberFormat="1" applyFont="1" applyFill="1" applyBorder="1" applyAlignment="1">
      <alignment horizontal="right" vertical="center"/>
    </xf>
    <xf numFmtId="164" fontId="3" fillId="0" borderId="7" xfId="4" applyNumberFormat="1" applyFont="1" applyBorder="1" applyAlignment="1">
      <alignment vertical="center"/>
    </xf>
    <xf numFmtId="164" fontId="3" fillId="0" borderId="2" xfId="4" applyNumberFormat="1" applyFont="1" applyFill="1" applyBorder="1" applyAlignment="1">
      <alignment horizontal="right" vertical="center"/>
    </xf>
    <xf numFmtId="164" fontId="3" fillId="0" borderId="2" xfId="4" applyNumberFormat="1" applyFont="1" applyBorder="1" applyAlignment="1">
      <alignment vertical="center"/>
    </xf>
    <xf numFmtId="164" fontId="4" fillId="0" borderId="7" xfId="4" applyNumberFormat="1" applyFont="1" applyFill="1" applyBorder="1" applyAlignment="1">
      <alignment horizontal="right" vertical="center"/>
    </xf>
    <xf numFmtId="164" fontId="4" fillId="0" borderId="7" xfId="4" applyNumberFormat="1" applyFont="1" applyBorder="1" applyAlignment="1">
      <alignment vertical="center"/>
    </xf>
    <xf numFmtId="0" fontId="2" fillId="0" borderId="0" xfId="4" applyAlignment="1">
      <alignment vertical="center"/>
    </xf>
    <xf numFmtId="164" fontId="3" fillId="0" borderId="0" xfId="4" applyNumberFormat="1" applyFont="1" applyFill="1" applyBorder="1" applyAlignment="1">
      <alignment vertical="center"/>
    </xf>
    <xf numFmtId="164" fontId="3" fillId="0" borderId="0" xfId="4" applyNumberFormat="1" applyFont="1" applyFill="1" applyBorder="1" applyAlignment="1">
      <alignment vertical="center" wrapText="1"/>
    </xf>
    <xf numFmtId="164" fontId="3" fillId="0" borderId="0" xfId="4" applyNumberFormat="1" applyFont="1" applyFill="1" applyBorder="1" applyAlignment="1">
      <alignment horizontal="left" vertical="center" wrapText="1"/>
    </xf>
    <xf numFmtId="164" fontId="3"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wrapText="1" indent="1"/>
    </xf>
    <xf numFmtId="164" fontId="6" fillId="0" borderId="0" xfId="9" applyNumberFormat="1" applyFont="1" applyBorder="1" applyAlignment="1">
      <alignment horizontal="left" vertical="center" indent="2"/>
    </xf>
    <xf numFmtId="164" fontId="6" fillId="0" borderId="0" xfId="3" applyNumberFormat="1" applyFont="1" applyBorder="1" applyAlignment="1">
      <alignment horizontal="left" vertical="center" wrapText="1" indent="2"/>
    </xf>
    <xf numFmtId="164" fontId="14" fillId="0" borderId="0" xfId="3" applyNumberFormat="1" applyFont="1" applyBorder="1" applyAlignment="1">
      <alignment horizontal="left" vertical="center" indent="1"/>
    </xf>
    <xf numFmtId="164" fontId="4" fillId="0" borderId="0" xfId="9" applyNumberFormat="1" applyFont="1" applyBorder="1" applyAlignment="1">
      <alignment horizontal="left" vertical="center" indent="2"/>
    </xf>
    <xf numFmtId="164" fontId="6" fillId="0" borderId="0" xfId="9" applyNumberFormat="1" applyFont="1" applyBorder="1" applyAlignment="1">
      <alignment horizontal="left" vertical="center" indent="3"/>
    </xf>
    <xf numFmtId="164" fontId="19" fillId="0" borderId="0" xfId="3" applyNumberFormat="1" applyFont="1" applyBorder="1" applyAlignment="1">
      <alignment horizontal="left" vertical="center" indent="1"/>
    </xf>
    <xf numFmtId="164" fontId="6" fillId="0" borderId="0" xfId="3" applyNumberFormat="1" applyFont="1" applyBorder="1" applyAlignment="1">
      <alignment horizontal="left" vertical="center" indent="3"/>
    </xf>
    <xf numFmtId="164" fontId="14" fillId="0" borderId="0" xfId="9" applyNumberFormat="1" applyFont="1" applyFill="1" applyBorder="1" applyAlignment="1">
      <alignment horizontal="left" vertical="center"/>
    </xf>
    <xf numFmtId="164" fontId="6" fillId="0" borderId="0" xfId="9" applyNumberFormat="1" applyFont="1" applyBorder="1" applyAlignment="1">
      <alignment horizontal="right" vertical="center"/>
    </xf>
    <xf numFmtId="164" fontId="4" fillId="0" borderId="0" xfId="5" applyNumberFormat="1" applyFont="1" applyFill="1" applyBorder="1" applyAlignment="1">
      <alignment horizontal="left" vertical="center" wrapText="1" indent="1"/>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164" fontId="3" fillId="0" borderId="0" xfId="5" applyNumberFormat="1" applyFont="1" applyFill="1" applyAlignment="1">
      <alignment horizontal="left" vertical="center" wrapText="1"/>
    </xf>
    <xf numFmtId="164" fontId="4" fillId="0" borderId="0" xfId="5" applyNumberFormat="1" applyFont="1" applyFill="1" applyAlignment="1">
      <alignment vertical="center"/>
    </xf>
    <xf numFmtId="164" fontId="3" fillId="0" borderId="2" xfId="5" applyNumberFormat="1" applyFont="1" applyFill="1" applyBorder="1" applyAlignment="1">
      <alignment horizontal="left" vertical="center" wrapText="1"/>
    </xf>
    <xf numFmtId="0" fontId="4" fillId="0" borderId="1" xfId="4" applyFont="1" applyFill="1" applyBorder="1"/>
    <xf numFmtId="0" fontId="4" fillId="0" borderId="16" xfId="4" applyFont="1" applyFill="1" applyBorder="1" applyAlignment="1">
      <alignment horizontal="right" vertical="top" wrapText="1"/>
    </xf>
    <xf numFmtId="164" fontId="4" fillId="0" borderId="0" xfId="4" applyNumberFormat="1" applyFont="1" applyFill="1" applyBorder="1"/>
    <xf numFmtId="164" fontId="4" fillId="0" borderId="0" xfId="4" applyNumberFormat="1" applyFont="1" applyFill="1" applyBorder="1" applyAlignment="1">
      <alignment horizontal="right"/>
    </xf>
    <xf numFmtId="164" fontId="3" fillId="0" borderId="7" xfId="4" applyNumberFormat="1" applyFont="1" applyFill="1" applyBorder="1"/>
    <xf numFmtId="164" fontId="3" fillId="0" borderId="0" xfId="4" applyNumberFormat="1" applyFont="1" applyFill="1" applyBorder="1" applyAlignment="1">
      <alignment horizontal="left" wrapText="1" indent="1"/>
    </xf>
    <xf numFmtId="164" fontId="3" fillId="0" borderId="1" xfId="4" applyNumberFormat="1" applyFont="1" applyFill="1" applyBorder="1"/>
    <xf numFmtId="164" fontId="4" fillId="0" borderId="0" xfId="4" applyNumberFormat="1" applyFont="1" applyFill="1" applyAlignment="1">
      <alignment horizontal="right"/>
    </xf>
    <xf numFmtId="164" fontId="3" fillId="0" borderId="0" xfId="4" applyNumberFormat="1" applyFont="1" applyFill="1" applyBorder="1" applyAlignment="1">
      <alignment horizontal="left" vertical="center" wrapText="1" indent="1"/>
    </xf>
    <xf numFmtId="164" fontId="4" fillId="0" borderId="0" xfId="4" applyNumberFormat="1" applyFont="1" applyFill="1" applyBorder="1" applyAlignment="1">
      <alignment horizontal="left" vertical="center" wrapText="1" indent="2"/>
    </xf>
    <xf numFmtId="164" fontId="3" fillId="0" borderId="2" xfId="4" applyNumberFormat="1" applyFont="1" applyFill="1" applyBorder="1" applyAlignment="1">
      <alignment vertical="center"/>
    </xf>
    <xf numFmtId="164" fontId="14" fillId="0" borderId="0" xfId="9" applyNumberFormat="1" applyFont="1" applyBorder="1" applyAlignment="1">
      <alignment horizontal="left" vertical="center" wrapText="1" indent="1"/>
    </xf>
    <xf numFmtId="164" fontId="14" fillId="0" borderId="0" xfId="3" applyNumberFormat="1" applyFont="1" applyBorder="1" applyAlignment="1">
      <alignment horizontal="left" vertical="center" indent="2"/>
    </xf>
    <xf numFmtId="164" fontId="19" fillId="0" borderId="0" xfId="9" applyNumberFormat="1" applyFont="1" applyBorder="1" applyAlignment="1">
      <alignment horizontal="left" vertical="center" indent="2"/>
    </xf>
    <xf numFmtId="164" fontId="4" fillId="0" borderId="0" xfId="3" applyNumberFormat="1" applyFont="1" applyBorder="1" applyAlignment="1">
      <alignment horizontal="left" vertical="center" indent="3"/>
    </xf>
    <xf numFmtId="164" fontId="14" fillId="0" borderId="16" xfId="1" applyNumberFormat="1" applyFont="1" applyBorder="1" applyAlignment="1"/>
    <xf numFmtId="164" fontId="14" fillId="0" borderId="2" xfId="1" applyNumberFormat="1" applyFont="1" applyBorder="1" applyAlignment="1"/>
    <xf numFmtId="164" fontId="6" fillId="0" borderId="0" xfId="9" applyNumberFormat="1" applyFont="1" applyBorder="1" applyAlignment="1">
      <alignment horizontal="left" vertical="center" wrapText="1" indent="2"/>
    </xf>
    <xf numFmtId="164" fontId="14" fillId="0" borderId="14" xfId="1" applyNumberFormat="1" applyFont="1" applyBorder="1" applyAlignment="1"/>
    <xf numFmtId="164" fontId="6" fillId="0" borderId="0" xfId="1" applyNumberFormat="1" applyFont="1" applyBorder="1" applyAlignment="1"/>
    <xf numFmtId="164" fontId="14" fillId="0" borderId="8" xfId="1" applyNumberFormat="1" applyFont="1" applyBorder="1" applyAlignment="1"/>
    <xf numFmtId="164" fontId="6" fillId="0" borderId="1" xfId="1" applyNumberFormat="1" applyFont="1" applyBorder="1" applyAlignment="1"/>
    <xf numFmtId="164" fontId="3" fillId="0" borderId="2" xfId="5" applyNumberFormat="1" applyFont="1" applyFill="1" applyBorder="1" applyAlignment="1">
      <alignment vertical="center"/>
    </xf>
    <xf numFmtId="164" fontId="3" fillId="0" borderId="0" xfId="5" applyNumberFormat="1" applyFont="1" applyFill="1" applyAlignment="1">
      <alignment vertical="center" wrapText="1"/>
    </xf>
    <xf numFmtId="164" fontId="3" fillId="0" borderId="2" xfId="4" applyNumberFormat="1" applyFont="1" applyFill="1" applyBorder="1" applyAlignment="1">
      <alignment vertical="center" wrapText="1"/>
    </xf>
    <xf numFmtId="164" fontId="3" fillId="0" borderId="0" xfId="4" applyNumberFormat="1" applyFont="1" applyFill="1" applyBorder="1" applyAlignment="1">
      <alignment horizontal="right"/>
    </xf>
    <xf numFmtId="164" fontId="3" fillId="0" borderId="0" xfId="4" applyNumberFormat="1" applyFont="1" applyFill="1" applyAlignment="1">
      <alignment horizontal="right"/>
    </xf>
    <xf numFmtId="164" fontId="3" fillId="0" borderId="0" xfId="4" applyNumberFormat="1" applyFont="1" applyFill="1" applyBorder="1"/>
    <xf numFmtId="0" fontId="33" fillId="0" borderId="0" xfId="4" applyFont="1"/>
    <xf numFmtId="0" fontId="3" fillId="2" borderId="0" xfId="4" applyFont="1" applyFill="1" applyAlignment="1">
      <alignment horizontal="centerContinuous" vertical="center"/>
    </xf>
    <xf numFmtId="0" fontId="33" fillId="2" borderId="0" xfId="4" applyFont="1" applyFill="1" applyAlignment="1">
      <alignment horizontal="centerContinuous" vertical="center"/>
    </xf>
    <xf numFmtId="0" fontId="3" fillId="0" borderId="0" xfId="4" applyFont="1" applyFill="1" applyBorder="1" applyAlignment="1">
      <alignment horizontal="centerContinuous" vertical="center"/>
    </xf>
    <xf numFmtId="164" fontId="3" fillId="0" borderId="23" xfId="4" applyNumberFormat="1" applyFont="1" applyBorder="1" applyAlignment="1">
      <alignment vertical="center"/>
    </xf>
    <xf numFmtId="164" fontId="3" fillId="0" borderId="0" xfId="9" applyNumberFormat="1" applyFont="1" applyFill="1" applyBorder="1" applyAlignment="1">
      <alignment horizontal="left" vertical="center" wrapText="1"/>
    </xf>
    <xf numFmtId="164" fontId="3" fillId="0" borderId="15" xfId="9" applyNumberFormat="1" applyFont="1" applyFill="1" applyBorder="1" applyAlignment="1">
      <alignment horizontal="left" vertical="center" wrapText="1"/>
    </xf>
    <xf numFmtId="164" fontId="3" fillId="0" borderId="0" xfId="9" applyNumberFormat="1" applyFont="1" applyFill="1" applyBorder="1" applyAlignment="1">
      <alignment horizontal="left" vertical="top" wrapText="1"/>
    </xf>
    <xf numFmtId="164" fontId="3" fillId="0" borderId="22" xfId="9" applyNumberFormat="1" applyFont="1" applyFill="1" applyBorder="1" applyAlignment="1">
      <alignment horizontal="left" vertical="top" wrapText="1"/>
    </xf>
    <xf numFmtId="164" fontId="4" fillId="0" borderId="0" xfId="4" applyNumberFormat="1" applyFont="1" applyFill="1" applyBorder="1" applyAlignment="1">
      <alignment horizontal="left" wrapText="1" indent="1"/>
    </xf>
    <xf numFmtId="164" fontId="3" fillId="0" borderId="22" xfId="4" applyNumberFormat="1" applyFont="1" applyFill="1" applyBorder="1" applyAlignment="1">
      <alignment horizontal="left" wrapText="1"/>
    </xf>
    <xf numFmtId="164" fontId="14" fillId="0" borderId="24" xfId="9" applyNumberFormat="1" applyFont="1" applyBorder="1" applyAlignment="1">
      <alignment horizontal="left" vertical="center" wrapText="1"/>
    </xf>
    <xf numFmtId="164" fontId="6" fillId="0" borderId="25" xfId="1" applyNumberFormat="1" applyFont="1" applyBorder="1" applyAlignment="1">
      <alignment horizontal="center" vertical="center"/>
    </xf>
    <xf numFmtId="164" fontId="14" fillId="0" borderId="0" xfId="1" applyNumberFormat="1" applyFont="1" applyBorder="1" applyAlignment="1"/>
    <xf numFmtId="164" fontId="17" fillId="0" borderId="0" xfId="1" applyNumberFormat="1" applyFont="1" applyBorder="1" applyAlignment="1"/>
    <xf numFmtId="164" fontId="14" fillId="0" borderId="21" xfId="1" applyNumberFormat="1" applyFont="1" applyBorder="1" applyAlignment="1"/>
    <xf numFmtId="164" fontId="17" fillId="0" borderId="21" xfId="1" applyNumberFormat="1" applyFont="1" applyBorder="1" applyAlignment="1"/>
    <xf numFmtId="164" fontId="17" fillId="0" borderId="25" xfId="13" applyNumberFormat="1" applyFont="1" applyBorder="1" applyAlignment="1">
      <alignment horizontal="left" vertical="center" wrapText="1" indent="1"/>
    </xf>
    <xf numFmtId="0" fontId="42" fillId="0" borderId="0" xfId="0" applyFont="1" applyFill="1" applyAlignment="1">
      <alignment vertical="top" wrapText="1"/>
    </xf>
    <xf numFmtId="164" fontId="5" fillId="0" borderId="23" xfId="4" applyNumberFormat="1" applyFont="1" applyFill="1" applyBorder="1" applyAlignment="1">
      <alignment horizontal="right" wrapText="1"/>
    </xf>
    <xf numFmtId="164" fontId="4" fillId="0" borderId="23" xfId="4" applyNumberFormat="1" applyFont="1" applyFill="1" applyBorder="1" applyAlignment="1">
      <alignment horizontal="right" wrapText="1"/>
    </xf>
    <xf numFmtId="164" fontId="5" fillId="0" borderId="0" xfId="4" applyNumberFormat="1" applyFont="1" applyFill="1" applyBorder="1" applyAlignment="1">
      <alignment horizontal="right" vertical="top"/>
    </xf>
    <xf numFmtId="164" fontId="14" fillId="0" borderId="0" xfId="0" applyNumberFormat="1" applyFont="1" applyFill="1" applyBorder="1" applyAlignment="1">
      <alignment horizontal="left" vertical="center" wrapText="1"/>
    </xf>
    <xf numFmtId="164" fontId="6" fillId="4" borderId="0" xfId="0" applyNumberFormat="1" applyFont="1" applyFill="1" applyBorder="1" applyAlignment="1">
      <alignment horizontal="left" vertical="center"/>
    </xf>
    <xf numFmtId="164" fontId="3" fillId="4" borderId="0" xfId="0" applyNumberFormat="1" applyFont="1" applyFill="1" applyBorder="1" applyAlignment="1">
      <alignment horizontal="right" vertical="center" wrapText="1"/>
    </xf>
    <xf numFmtId="164" fontId="19" fillId="0" borderId="0" xfId="9" applyNumberFormat="1" applyFont="1" applyBorder="1" applyAlignment="1">
      <alignment horizontal="left" vertical="center" indent="1"/>
    </xf>
    <xf numFmtId="164" fontId="6" fillId="0" borderId="0" xfId="9" applyNumberFormat="1" applyFont="1" applyFill="1" applyBorder="1" applyAlignment="1">
      <alignment horizontal="left" vertical="center" wrapText="1" indent="1"/>
    </xf>
    <xf numFmtId="164" fontId="19" fillId="0" borderId="25" xfId="3" applyNumberFormat="1" applyFont="1" applyBorder="1" applyAlignment="1">
      <alignment horizontal="left" vertical="center" indent="1"/>
    </xf>
    <xf numFmtId="164" fontId="19" fillId="0" borderId="0" xfId="9" applyNumberFormat="1" applyFont="1" applyBorder="1" applyAlignment="1">
      <alignment vertical="center"/>
    </xf>
    <xf numFmtId="164" fontId="19" fillId="0" borderId="0" xfId="3" applyNumberFormat="1" applyFont="1" applyBorder="1" applyAlignment="1">
      <alignment vertical="center"/>
    </xf>
    <xf numFmtId="164" fontId="19" fillId="0" borderId="4" xfId="9" applyNumberFormat="1" applyFont="1" applyBorder="1" applyAlignment="1">
      <alignment vertical="center"/>
    </xf>
    <xf numFmtId="164" fontId="19" fillId="0" borderId="14" xfId="1" applyNumberFormat="1" applyFont="1" applyBorder="1" applyAlignment="1">
      <alignment vertical="center"/>
    </xf>
    <xf numFmtId="164" fontId="19" fillId="0" borderId="0" xfId="3" applyNumberFormat="1" applyFont="1" applyBorder="1" applyAlignment="1">
      <alignment horizontal="left" vertical="center" wrapText="1"/>
    </xf>
    <xf numFmtId="164" fontId="19" fillId="0" borderId="16" xfId="1" applyNumberFormat="1" applyFont="1" applyBorder="1" applyAlignment="1"/>
    <xf numFmtId="164" fontId="17" fillId="0" borderId="0" xfId="3" applyNumberFormat="1" applyFont="1" applyBorder="1" applyAlignment="1">
      <alignment horizontal="left" vertical="center" wrapText="1" indent="2"/>
    </xf>
    <xf numFmtId="164" fontId="17" fillId="0" borderId="3" xfId="1" applyNumberFormat="1" applyFont="1" applyBorder="1" applyAlignment="1"/>
    <xf numFmtId="0" fontId="39" fillId="0" borderId="0" xfId="0" applyFont="1" applyAlignment="1">
      <alignment horizontal="left"/>
    </xf>
    <xf numFmtId="0" fontId="39" fillId="0" borderId="0" xfId="0" applyFont="1" applyAlignment="1">
      <alignment horizontal="left" vertical="top"/>
    </xf>
    <xf numFmtId="164" fontId="3" fillId="0" borderId="0" xfId="4" applyNumberFormat="1" applyFont="1" applyFill="1" applyBorder="1" applyAlignment="1">
      <alignment horizontal="left" vertical="center"/>
    </xf>
    <xf numFmtId="164" fontId="14" fillId="0" borderId="0" xfId="0" applyNumberFormat="1" applyFont="1" applyFill="1" applyBorder="1" applyAlignment="1">
      <alignment horizontal="right"/>
    </xf>
    <xf numFmtId="164" fontId="3" fillId="0" borderId="23" xfId="0" applyNumberFormat="1" applyFont="1" applyFill="1" applyBorder="1" applyAlignment="1">
      <alignment horizontal="right" wrapText="1"/>
    </xf>
    <xf numFmtId="0" fontId="4" fillId="4" borderId="0" xfId="4" applyFont="1" applyFill="1"/>
    <xf numFmtId="0" fontId="6" fillId="4" borderId="0" xfId="12" applyFont="1" applyFill="1" applyAlignment="1">
      <alignment horizontal="right" vertical="center"/>
    </xf>
    <xf numFmtId="0" fontId="31" fillId="0" borderId="0" xfId="0" applyFont="1" applyFill="1" applyAlignment="1">
      <alignment vertical="center"/>
    </xf>
    <xf numFmtId="0" fontId="31" fillId="0" borderId="0" xfId="0" applyFont="1" applyFill="1"/>
    <xf numFmtId="0" fontId="31" fillId="0" borderId="0" xfId="0" applyFont="1" applyFill="1" applyAlignment="1">
      <alignment vertical="top"/>
    </xf>
    <xf numFmtId="0" fontId="39" fillId="0" borderId="0" xfId="0" applyFont="1" applyFill="1" applyAlignment="1">
      <alignment horizontal="left"/>
    </xf>
    <xf numFmtId="0" fontId="6" fillId="0" borderId="0" xfId="0" applyFont="1" applyFill="1"/>
    <xf numFmtId="164" fontId="3" fillId="0" borderId="0" xfId="4" applyNumberFormat="1" applyFont="1" applyFill="1" applyAlignment="1">
      <alignment vertical="top"/>
    </xf>
    <xf numFmtId="0" fontId="6" fillId="0" borderId="11" xfId="0" applyFont="1" applyFill="1" applyBorder="1"/>
    <xf numFmtId="164" fontId="4" fillId="0" borderId="19" xfId="4" applyNumberFormat="1" applyFont="1" applyFill="1" applyBorder="1" applyAlignment="1">
      <alignment horizontal="right" wrapText="1"/>
    </xf>
    <xf numFmtId="0" fontId="14" fillId="0" borderId="0" xfId="0" applyFont="1" applyFill="1"/>
    <xf numFmtId="164" fontId="17" fillId="0" borderId="0" xfId="0" applyNumberFormat="1" applyFont="1" applyFill="1"/>
    <xf numFmtId="0" fontId="6" fillId="0" borderId="0" xfId="0" applyFont="1" applyFill="1" applyAlignment="1">
      <alignment wrapText="1"/>
    </xf>
    <xf numFmtId="0" fontId="14" fillId="0" borderId="0" xfId="0" applyFont="1" applyFill="1" applyAlignment="1">
      <alignment vertical="top"/>
    </xf>
    <xf numFmtId="0" fontId="6" fillId="0" borderId="0" xfId="0" applyFont="1" applyFill="1" applyAlignment="1">
      <alignment horizontal="left" wrapText="1" indent="2"/>
    </xf>
    <xf numFmtId="0" fontId="6" fillId="0" borderId="0" xfId="0" applyFont="1" applyFill="1" applyAlignment="1">
      <alignment horizontal="left" indent="2"/>
    </xf>
    <xf numFmtId="0" fontId="17" fillId="0" borderId="0" xfId="0" applyFont="1" applyFill="1" applyAlignment="1">
      <alignment wrapText="1"/>
    </xf>
    <xf numFmtId="0" fontId="19" fillId="0" borderId="0" xfId="0" applyFont="1" applyFill="1" applyAlignment="1">
      <alignment wrapText="1"/>
    </xf>
    <xf numFmtId="0" fontId="14" fillId="0" borderId="26" xfId="0" applyFont="1" applyFill="1" applyBorder="1" applyAlignment="1">
      <alignment wrapText="1"/>
    </xf>
    <xf numFmtId="164" fontId="14" fillId="0" borderId="26" xfId="0" applyNumberFormat="1" applyFont="1" applyFill="1" applyBorder="1" applyAlignment="1"/>
    <xf numFmtId="164" fontId="4" fillId="0" borderId="0" xfId="13" applyNumberFormat="1" applyFont="1" applyFill="1" applyBorder="1" applyAlignment="1">
      <alignment horizontal="left" vertical="center" wrapText="1" indent="1"/>
    </xf>
    <xf numFmtId="164" fontId="4" fillId="0" borderId="0" xfId="4" applyNumberFormat="1" applyFont="1" applyFill="1" applyAlignment="1">
      <alignment horizontal="left" vertical="center" wrapText="1" indent="2"/>
    </xf>
    <xf numFmtId="164" fontId="4" fillId="0" borderId="0" xfId="4" applyNumberFormat="1" applyFont="1" applyFill="1" applyAlignment="1">
      <alignment horizontal="left" vertical="center" indent="2"/>
    </xf>
    <xf numFmtId="164" fontId="4" fillId="0" borderId="0" xfId="4" applyNumberFormat="1" applyFont="1" applyFill="1" applyAlignment="1">
      <alignment horizontal="left" vertical="center" indent="1"/>
    </xf>
    <xf numFmtId="164" fontId="5" fillId="0" borderId="0" xfId="4" applyNumberFormat="1" applyFont="1" applyFill="1" applyAlignment="1">
      <alignment horizontal="left" vertical="center" indent="2"/>
    </xf>
    <xf numFmtId="164" fontId="4" fillId="0" borderId="0" xfId="4" applyNumberFormat="1" applyFont="1" applyFill="1" applyBorder="1" applyAlignment="1">
      <alignment vertical="center"/>
    </xf>
    <xf numFmtId="164" fontId="6" fillId="0" borderId="0" xfId="3" applyNumberFormat="1" applyFont="1" applyFill="1" applyBorder="1" applyAlignment="1">
      <alignment horizontal="left" vertical="center" wrapText="1" indent="1"/>
    </xf>
    <xf numFmtId="164" fontId="14" fillId="0" borderId="0" xfId="3" applyNumberFormat="1" applyFont="1" applyFill="1" applyBorder="1" applyAlignment="1">
      <alignment horizontal="left" vertical="center" indent="1"/>
    </xf>
    <xf numFmtId="164" fontId="14" fillId="0" borderId="4" xfId="9" applyNumberFormat="1" applyFont="1" applyFill="1" applyBorder="1" applyAlignment="1">
      <alignment vertical="center"/>
    </xf>
    <xf numFmtId="164" fontId="6" fillId="0" borderId="0" xfId="0" applyNumberFormat="1" applyFont="1" applyFill="1" applyBorder="1" applyAlignment="1">
      <alignment horizontal="left" vertical="center"/>
    </xf>
    <xf numFmtId="164" fontId="14" fillId="0" borderId="0" xfId="1" applyNumberFormat="1" applyFont="1" applyFill="1" applyBorder="1" applyAlignment="1">
      <alignment vertical="center"/>
    </xf>
    <xf numFmtId="164" fontId="19" fillId="0" borderId="0" xfId="3" applyNumberFormat="1" applyFont="1" applyFill="1" applyBorder="1" applyAlignment="1">
      <alignment vertical="center"/>
    </xf>
    <xf numFmtId="164" fontId="14" fillId="0" borderId="0" xfId="9" applyNumberFormat="1" applyFont="1" applyFill="1" applyBorder="1" applyAlignment="1">
      <alignment horizontal="left" vertical="center" wrapText="1"/>
    </xf>
    <xf numFmtId="164" fontId="19" fillId="0" borderId="0" xfId="3" applyNumberFormat="1" applyFont="1" applyFill="1" applyBorder="1" applyAlignment="1">
      <alignment horizontal="left" vertical="center" indent="2"/>
    </xf>
    <xf numFmtId="164" fontId="14" fillId="0" borderId="0" xfId="9" applyNumberFormat="1" applyFont="1" applyFill="1" applyBorder="1" applyAlignment="1">
      <alignment horizontal="left" vertical="center" wrapText="1" indent="1"/>
    </xf>
    <xf numFmtId="164" fontId="3" fillId="0" borderId="23" xfId="4" applyNumberFormat="1" applyFont="1" applyFill="1" applyBorder="1"/>
    <xf numFmtId="164" fontId="17" fillId="4" borderId="3" xfId="1" applyNumberFormat="1" applyFont="1" applyFill="1" applyBorder="1" applyAlignment="1"/>
    <xf numFmtId="164" fontId="14" fillId="0" borderId="0" xfId="13" applyNumberFormat="1" applyFont="1" applyBorder="1" applyAlignment="1">
      <alignment horizontal="left" vertical="center" wrapText="1"/>
    </xf>
    <xf numFmtId="164" fontId="4" fillId="0" borderId="0" xfId="9" applyNumberFormat="1" applyFont="1" applyFill="1" applyBorder="1" applyAlignment="1">
      <alignment horizontal="left" vertical="center" wrapText="1" indent="2"/>
    </xf>
    <xf numFmtId="164" fontId="14" fillId="0" borderId="0" xfId="9" applyNumberFormat="1" applyFont="1" applyFill="1" applyAlignment="1">
      <alignment horizontal="left" vertical="center" wrapText="1"/>
    </xf>
    <xf numFmtId="164" fontId="3" fillId="0" borderId="27" xfId="4" applyNumberFormat="1" applyFont="1" applyFill="1" applyBorder="1" applyAlignment="1">
      <alignment horizontal="left" vertical="center" wrapText="1" indent="1"/>
    </xf>
    <xf numFmtId="164" fontId="14" fillId="0" borderId="17" xfId="1" applyNumberFormat="1" applyFont="1" applyBorder="1" applyAlignment="1">
      <alignment vertical="center"/>
    </xf>
    <xf numFmtId="164" fontId="14" fillId="0" borderId="11" xfId="3" applyNumberFormat="1" applyFont="1" applyBorder="1" applyAlignment="1">
      <alignment horizontal="left" vertical="center"/>
    </xf>
    <xf numFmtId="164" fontId="6" fillId="0" borderId="11" xfId="1" applyNumberFormat="1" applyFont="1" applyBorder="1" applyAlignment="1">
      <alignment vertical="center"/>
    </xf>
    <xf numFmtId="164" fontId="14" fillId="0" borderId="27" xfId="1" applyNumberFormat="1" applyFont="1" applyBorder="1" applyAlignment="1">
      <alignment vertical="center" wrapText="1"/>
    </xf>
    <xf numFmtId="164" fontId="3" fillId="0" borderId="16" xfId="4" applyNumberFormat="1" applyFont="1" applyFill="1" applyBorder="1"/>
    <xf numFmtId="164" fontId="3" fillId="0" borderId="7" xfId="4" applyNumberFormat="1" applyFont="1" applyFill="1" applyBorder="1" applyAlignment="1">
      <alignment horizontal="right"/>
    </xf>
    <xf numFmtId="164" fontId="3" fillId="0" borderId="27" xfId="4" applyNumberFormat="1" applyFont="1" applyFill="1" applyBorder="1" applyAlignment="1">
      <alignment horizontal="left" wrapText="1"/>
    </xf>
    <xf numFmtId="164" fontId="3" fillId="0" borderId="11" xfId="4" applyNumberFormat="1" applyFont="1" applyFill="1" applyBorder="1" applyAlignment="1">
      <alignment vertical="center"/>
    </xf>
    <xf numFmtId="164" fontId="3" fillId="0" borderId="11" xfId="4" applyNumberFormat="1" applyFont="1" applyFill="1" applyBorder="1" applyAlignment="1">
      <alignment horizontal="right" vertical="center"/>
    </xf>
    <xf numFmtId="164" fontId="4" fillId="3" borderId="23" xfId="4" applyNumberFormat="1" applyFont="1" applyFill="1" applyBorder="1" applyAlignment="1">
      <alignment horizontal="right" wrapText="1"/>
    </xf>
    <xf numFmtId="164" fontId="3" fillId="3" borderId="0" xfId="4" applyNumberFormat="1" applyFont="1" applyFill="1" applyBorder="1" applyAlignment="1">
      <alignment horizontal="right" vertical="top"/>
    </xf>
    <xf numFmtId="164" fontId="4" fillId="3" borderId="0" xfId="4" applyNumberFormat="1" applyFont="1" applyFill="1" applyBorder="1" applyAlignment="1">
      <alignment horizontal="right" vertical="top"/>
    </xf>
    <xf numFmtId="164" fontId="6" fillId="3" borderId="12" xfId="15" applyNumberFormat="1" applyFont="1" applyFill="1" applyBorder="1" applyAlignment="1">
      <alignment horizontal="right" vertical="center" wrapText="1"/>
    </xf>
    <xf numFmtId="164" fontId="6" fillId="3" borderId="0" xfId="15" applyNumberFormat="1" applyFont="1" applyFill="1" applyBorder="1" applyAlignment="1">
      <alignment vertical="center"/>
    </xf>
    <xf numFmtId="164" fontId="14" fillId="3" borderId="14" xfId="15" applyNumberFormat="1" applyFont="1" applyFill="1" applyBorder="1" applyAlignment="1">
      <alignment vertical="center"/>
    </xf>
    <xf numFmtId="164" fontId="6" fillId="3" borderId="0" xfId="16" applyNumberFormat="1" applyFont="1" applyFill="1" applyBorder="1" applyAlignment="1">
      <alignment vertical="center"/>
    </xf>
    <xf numFmtId="164" fontId="6" fillId="3" borderId="0" xfId="16" applyNumberFormat="1" applyFont="1" applyFill="1" applyAlignment="1">
      <alignment vertical="center"/>
    </xf>
    <xf numFmtId="164" fontId="14" fillId="3" borderId="14" xfId="16" applyNumberFormat="1" applyFont="1" applyFill="1" applyBorder="1" applyAlignment="1">
      <alignment vertical="center"/>
    </xf>
    <xf numFmtId="164" fontId="3" fillId="3" borderId="20" xfId="3" applyNumberFormat="1" applyFont="1" applyFill="1" applyBorder="1" applyAlignment="1">
      <alignment horizontal="left" vertical="center" wrapText="1"/>
    </xf>
    <xf numFmtId="164" fontId="6" fillId="3" borderId="18" xfId="1" applyNumberFormat="1" applyFont="1" applyFill="1" applyBorder="1" applyAlignment="1">
      <alignment horizontal="right" wrapText="1"/>
    </xf>
    <xf numFmtId="164" fontId="4" fillId="3" borderId="0" xfId="13" applyNumberFormat="1" applyFont="1" applyFill="1" applyBorder="1" applyAlignment="1">
      <alignment horizontal="right" vertical="center"/>
    </xf>
    <xf numFmtId="164" fontId="4" fillId="3" borderId="13" xfId="13" applyNumberFormat="1" applyFont="1" applyFill="1" applyBorder="1" applyAlignment="1">
      <alignment horizontal="right" vertical="center"/>
    </xf>
    <xf numFmtId="164" fontId="3" fillId="3" borderId="20" xfId="13" applyNumberFormat="1" applyFont="1" applyFill="1" applyBorder="1" applyAlignment="1">
      <alignment horizontal="left" vertical="center"/>
    </xf>
    <xf numFmtId="164" fontId="3" fillId="3" borderId="13" xfId="3" applyNumberFormat="1" applyFont="1" applyFill="1" applyBorder="1" applyAlignment="1">
      <alignment vertical="center"/>
    </xf>
    <xf numFmtId="164" fontId="14" fillId="3" borderId="13" xfId="1" applyNumberFormat="1" applyFont="1" applyFill="1" applyBorder="1" applyAlignment="1">
      <alignment horizontal="right" vertical="center"/>
    </xf>
    <xf numFmtId="164" fontId="3" fillId="3" borderId="13" xfId="3" applyNumberFormat="1" applyFont="1" applyFill="1" applyBorder="1" applyAlignment="1">
      <alignment vertical="center" wrapText="1"/>
    </xf>
    <xf numFmtId="0" fontId="0" fillId="3" borderId="13" xfId="0" applyFill="1" applyBorder="1" applyAlignment="1">
      <alignment vertical="center" wrapText="1"/>
    </xf>
    <xf numFmtId="164" fontId="6" fillId="3" borderId="14" xfId="1" applyNumberFormat="1" applyFont="1" applyFill="1" applyBorder="1" applyAlignment="1">
      <alignment horizontal="right" vertical="center"/>
    </xf>
    <xf numFmtId="164" fontId="4" fillId="3" borderId="0" xfId="4" applyNumberFormat="1" applyFont="1" applyFill="1" applyBorder="1" applyAlignment="1">
      <alignment vertical="center"/>
    </xf>
    <xf numFmtId="164" fontId="3" fillId="3" borderId="23" xfId="4" applyNumberFormat="1" applyFont="1" applyFill="1" applyBorder="1" applyAlignment="1">
      <alignment vertical="center"/>
    </xf>
    <xf numFmtId="164" fontId="3" fillId="3" borderId="13" xfId="4" applyNumberFormat="1" applyFont="1" applyFill="1" applyBorder="1" applyAlignment="1">
      <alignment vertical="center"/>
    </xf>
    <xf numFmtId="164" fontId="6" fillId="3" borderId="12" xfId="13" applyNumberFormat="1" applyFont="1" applyFill="1" applyBorder="1" applyAlignment="1">
      <alignment horizontal="right" wrapText="1"/>
    </xf>
    <xf numFmtId="164" fontId="6" fillId="3" borderId="0" xfId="1" applyNumberFormat="1" applyFont="1" applyFill="1" applyBorder="1" applyAlignment="1">
      <alignment vertical="center"/>
    </xf>
    <xf numFmtId="164" fontId="17" fillId="3" borderId="0" xfId="1" applyNumberFormat="1" applyFont="1" applyFill="1" applyBorder="1" applyAlignment="1">
      <alignment vertical="center"/>
    </xf>
    <xf numFmtId="164" fontId="14" fillId="3" borderId="21" xfId="1" applyNumberFormat="1" applyFont="1" applyFill="1" applyBorder="1" applyAlignment="1"/>
    <xf numFmtId="164" fontId="17" fillId="3" borderId="23" xfId="1" applyNumberFormat="1" applyFont="1" applyFill="1" applyBorder="1" applyAlignment="1"/>
    <xf numFmtId="164" fontId="17" fillId="3" borderId="21" xfId="1" applyNumberFormat="1" applyFont="1" applyFill="1" applyBorder="1" applyAlignment="1">
      <alignment vertical="center"/>
    </xf>
    <xf numFmtId="164" fontId="14" fillId="3" borderId="0" xfId="1" applyNumberFormat="1" applyFont="1" applyFill="1" applyBorder="1" applyAlignment="1"/>
    <xf numFmtId="164" fontId="17" fillId="3" borderId="0" xfId="1" applyNumberFormat="1" applyFont="1" applyFill="1" applyBorder="1" applyAlignment="1"/>
    <xf numFmtId="164" fontId="17" fillId="3" borderId="21" xfId="1" applyNumberFormat="1" applyFont="1" applyFill="1" applyBorder="1" applyAlignment="1"/>
    <xf numFmtId="164" fontId="4" fillId="3" borderId="13" xfId="9" applyNumberFormat="1" applyFont="1" applyFill="1" applyBorder="1" applyAlignment="1">
      <alignment horizontal="right" wrapText="1"/>
    </xf>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8" xfId="9" applyNumberFormat="1" applyFont="1" applyFill="1" applyBorder="1" applyAlignment="1">
      <alignment horizontal="right"/>
    </xf>
    <xf numFmtId="164" fontId="6" fillId="3" borderId="13" xfId="0" applyNumberFormat="1" applyFont="1" applyFill="1" applyBorder="1" applyAlignment="1">
      <alignment horizontal="right" vertical="center" wrapText="1"/>
    </xf>
    <xf numFmtId="164" fontId="3" fillId="3" borderId="0" xfId="4" applyNumberFormat="1" applyFont="1" applyFill="1" applyBorder="1" applyAlignment="1">
      <alignment horizontal="right"/>
    </xf>
    <xf numFmtId="164" fontId="4" fillId="3" borderId="0" xfId="4" applyNumberFormat="1" applyFont="1" applyFill="1" applyBorder="1" applyAlignment="1">
      <alignment horizontal="right"/>
    </xf>
    <xf numFmtId="164" fontId="4" fillId="3" borderId="11" xfId="9" applyNumberFormat="1" applyFont="1" applyFill="1" applyBorder="1" applyAlignment="1">
      <alignment horizontal="right"/>
    </xf>
    <xf numFmtId="164" fontId="3" fillId="3" borderId="21" xfId="9" applyNumberFormat="1" applyFont="1" applyFill="1" applyBorder="1" applyAlignment="1">
      <alignment horizontal="right"/>
    </xf>
    <xf numFmtId="164" fontId="14" fillId="3" borderId="0" xfId="0" applyNumberFormat="1" applyFont="1" applyFill="1" applyBorder="1" applyAlignment="1">
      <alignment horizontal="right"/>
    </xf>
    <xf numFmtId="164" fontId="3" fillId="3" borderId="0" xfId="0" applyNumberFormat="1" applyFont="1" applyFill="1" applyBorder="1" applyAlignment="1">
      <alignment horizontal="right"/>
    </xf>
    <xf numFmtId="164" fontId="3" fillId="3" borderId="23" xfId="0" applyNumberFormat="1" applyFont="1" applyFill="1" applyBorder="1" applyAlignment="1">
      <alignment horizontal="right" wrapText="1"/>
    </xf>
    <xf numFmtId="164" fontId="3" fillId="3" borderId="0" xfId="4" applyNumberFormat="1" applyFont="1" applyFill="1" applyBorder="1" applyAlignment="1">
      <alignment horizontal="right" vertical="center"/>
    </xf>
    <xf numFmtId="164" fontId="4" fillId="3" borderId="0" xfId="4" applyNumberFormat="1" applyFont="1" applyFill="1" applyBorder="1" applyAlignment="1">
      <alignment horizontal="right" vertical="center"/>
    </xf>
    <xf numFmtId="164" fontId="3" fillId="3" borderId="7" xfId="4" applyNumberFormat="1" applyFont="1" applyFill="1" applyBorder="1" applyAlignment="1">
      <alignment horizontal="right" vertical="center"/>
    </xf>
    <xf numFmtId="164" fontId="3" fillId="3" borderId="2" xfId="4" applyNumberFormat="1" applyFont="1" applyFill="1" applyBorder="1" applyAlignment="1">
      <alignment horizontal="right" vertical="center"/>
    </xf>
    <xf numFmtId="164" fontId="4" fillId="3" borderId="7" xfId="4" applyNumberFormat="1" applyFont="1" applyFill="1" applyBorder="1" applyAlignment="1">
      <alignment horizontal="right" vertical="center"/>
    </xf>
    <xf numFmtId="164" fontId="3" fillId="3" borderId="7" xfId="4" applyNumberFormat="1" applyFont="1" applyFill="1" applyBorder="1" applyAlignment="1">
      <alignment horizontal="right"/>
    </xf>
    <xf numFmtId="164" fontId="3" fillId="3" borderId="11" xfId="4" applyNumberFormat="1" applyFont="1" applyFill="1" applyBorder="1" applyAlignment="1">
      <alignment horizontal="right" vertical="center"/>
    </xf>
    <xf numFmtId="164" fontId="19" fillId="3" borderId="6" xfId="1" applyNumberFormat="1" applyFont="1" applyFill="1" applyBorder="1" applyAlignment="1">
      <alignment vertical="center"/>
    </xf>
    <xf numFmtId="164" fontId="14" fillId="3" borderId="6" xfId="1" applyNumberFormat="1" applyFont="1" applyFill="1" applyBorder="1" applyAlignment="1">
      <alignment vertical="center"/>
    </xf>
    <xf numFmtId="164" fontId="14" fillId="3" borderId="14" xfId="1" applyNumberFormat="1" applyFont="1" applyFill="1" applyBorder="1" applyAlignment="1">
      <alignment vertical="center"/>
    </xf>
    <xf numFmtId="164" fontId="14" fillId="3" borderId="2" xfId="1" applyNumberFormat="1" applyFont="1" applyFill="1" applyBorder="1" applyAlignment="1"/>
    <xf numFmtId="164" fontId="14" fillId="3" borderId="16" xfId="1" applyNumberFormat="1" applyFont="1" applyFill="1" applyBorder="1" applyAlignment="1"/>
    <xf numFmtId="164" fontId="14" fillId="3" borderId="4" xfId="1" applyNumberFormat="1" applyFont="1" applyFill="1" applyBorder="1" applyAlignment="1"/>
    <xf numFmtId="164" fontId="14" fillId="3" borderId="14" xfId="1" applyNumberFormat="1" applyFont="1" applyFill="1" applyBorder="1" applyAlignment="1"/>
    <xf numFmtId="164" fontId="4" fillId="3" borderId="0" xfId="2" applyNumberFormat="1" applyFont="1" applyFill="1" applyBorder="1"/>
    <xf numFmtId="164" fontId="3" fillId="3" borderId="7" xfId="2" applyNumberFormat="1" applyFont="1" applyFill="1" applyBorder="1"/>
    <xf numFmtId="164" fontId="3" fillId="3" borderId="16" xfId="2" applyNumberFormat="1" applyFont="1" applyFill="1" applyBorder="1"/>
    <xf numFmtId="164" fontId="19" fillId="3" borderId="3" xfId="1" applyNumberFormat="1" applyFont="1" applyFill="1" applyBorder="1" applyAlignment="1">
      <alignment vertical="center"/>
    </xf>
    <xf numFmtId="164" fontId="6" fillId="3" borderId="1" xfId="1" applyNumberFormat="1" applyFont="1" applyFill="1" applyBorder="1" applyAlignment="1">
      <alignment vertical="center"/>
    </xf>
    <xf numFmtId="164" fontId="21" fillId="3" borderId="0" xfId="1" applyNumberFormat="1" applyFont="1" applyFill="1" applyBorder="1" applyAlignment="1">
      <alignment vertical="center"/>
    </xf>
    <xf numFmtId="164" fontId="14" fillId="3" borderId="17" xfId="1" applyNumberFormat="1" applyFont="1" applyFill="1" applyBorder="1" applyAlignment="1">
      <alignment vertical="center"/>
    </xf>
    <xf numFmtId="164" fontId="6" fillId="3" borderId="11" xfId="1" applyNumberFormat="1" applyFont="1" applyFill="1" applyBorder="1" applyAlignment="1">
      <alignment vertical="center"/>
    </xf>
    <xf numFmtId="164" fontId="14" fillId="3" borderId="14" xfId="9" applyNumberFormat="1" applyFont="1" applyFill="1" applyBorder="1" applyAlignment="1"/>
    <xf numFmtId="164" fontId="14" fillId="3" borderId="2" xfId="9" applyNumberFormat="1" applyFont="1" applyFill="1" applyBorder="1" applyAlignment="1">
      <alignment vertical="center"/>
    </xf>
    <xf numFmtId="164" fontId="6" fillId="3" borderId="0" xfId="1" applyNumberFormat="1" applyFont="1" applyFill="1" applyBorder="1" applyAlignment="1">
      <alignment horizontal="left" vertical="center" indent="1"/>
    </xf>
    <xf numFmtId="164" fontId="19" fillId="3" borderId="14" xfId="1" applyNumberFormat="1" applyFont="1" applyFill="1" applyBorder="1" applyAlignment="1">
      <alignment vertical="center"/>
    </xf>
    <xf numFmtId="164" fontId="19" fillId="3" borderId="16" xfId="1" applyNumberFormat="1" applyFont="1" applyFill="1" applyBorder="1" applyAlignment="1"/>
    <xf numFmtId="164" fontId="6" fillId="3" borderId="0" xfId="1" applyNumberFormat="1" applyFont="1" applyFill="1" applyBorder="1" applyAlignment="1"/>
    <xf numFmtId="164" fontId="17" fillId="3" borderId="3" xfId="1" applyNumberFormat="1" applyFont="1" applyFill="1" applyBorder="1" applyAlignment="1"/>
    <xf numFmtId="164" fontId="6" fillId="3" borderId="1" xfId="1" applyNumberFormat="1" applyFont="1" applyFill="1" applyBorder="1" applyAlignment="1"/>
    <xf numFmtId="164" fontId="14" fillId="3" borderId="8" xfId="1" applyNumberFormat="1" applyFont="1" applyFill="1" applyBorder="1" applyAlignment="1"/>
    <xf numFmtId="164" fontId="5" fillId="3" borderId="0" xfId="2" applyNumberFormat="1" applyFont="1" applyFill="1" applyBorder="1"/>
    <xf numFmtId="164" fontId="27" fillId="3" borderId="7" xfId="2" applyNumberFormat="1" applyFont="1" applyFill="1" applyBorder="1"/>
    <xf numFmtId="164" fontId="4" fillId="3" borderId="0" xfId="5" applyNumberFormat="1" applyFont="1" applyFill="1"/>
    <xf numFmtId="164" fontId="3" fillId="3" borderId="13" xfId="5" applyNumberFormat="1" applyFont="1" applyFill="1" applyBorder="1"/>
    <xf numFmtId="0" fontId="33" fillId="0" borderId="0" xfId="4" applyFont="1" applyFill="1"/>
    <xf numFmtId="164" fontId="4" fillId="0" borderId="0" xfId="9" applyNumberFormat="1" applyFont="1" applyFill="1" applyBorder="1" applyAlignment="1">
      <alignment horizontal="left" vertical="top" indent="1"/>
    </xf>
    <xf numFmtId="164" fontId="27" fillId="0" borderId="0" xfId="5" applyNumberFormat="1" applyFont="1" applyFill="1" applyBorder="1" applyAlignment="1">
      <alignment horizontal="left" vertical="center"/>
    </xf>
    <xf numFmtId="164" fontId="5" fillId="0" borderId="0" xfId="5" applyNumberFormat="1" applyFont="1" applyFill="1" applyBorder="1" applyAlignment="1">
      <alignment horizontal="left" vertical="center" indent="2"/>
    </xf>
    <xf numFmtId="164" fontId="27" fillId="0" borderId="0" xfId="5" applyNumberFormat="1" applyFont="1" applyFill="1" applyBorder="1" applyAlignment="1">
      <alignment horizontal="left"/>
    </xf>
    <xf numFmtId="0" fontId="14" fillId="0" borderId="0" xfId="8" applyFont="1" applyBorder="1" applyAlignment="1">
      <alignment horizontal="left" vertical="center" wrapText="1"/>
    </xf>
    <xf numFmtId="164" fontId="14" fillId="0" borderId="0" xfId="0" applyNumberFormat="1" applyFont="1" applyFill="1" applyBorder="1" applyAlignment="1">
      <alignment horizontal="left" vertical="top" wrapText="1"/>
    </xf>
    <xf numFmtId="164" fontId="6" fillId="0" borderId="0" xfId="9" applyNumberFormat="1" applyFont="1" applyFill="1" applyAlignment="1">
      <alignment horizontal="left" vertical="top" wrapText="1" indent="1"/>
    </xf>
    <xf numFmtId="164" fontId="4" fillId="0" borderId="0" xfId="9" applyNumberFormat="1" applyFont="1" applyFill="1" applyBorder="1" applyAlignment="1">
      <alignment horizontal="left" vertical="top" indent="2"/>
    </xf>
    <xf numFmtId="164" fontId="6" fillId="0" borderId="0" xfId="0" applyNumberFormat="1" applyFont="1" applyFill="1" applyBorder="1" applyAlignment="1">
      <alignment horizontal="left" vertical="top"/>
    </xf>
    <xf numFmtId="164" fontId="14" fillId="0" borderId="0" xfId="9" applyNumberFormat="1" applyFont="1" applyFill="1" applyAlignment="1">
      <alignment horizontal="left" vertical="top" wrapText="1"/>
    </xf>
    <xf numFmtId="164" fontId="14" fillId="0" borderId="0" xfId="9" applyNumberFormat="1" applyFont="1" applyFill="1" applyBorder="1" applyAlignment="1">
      <alignment horizontal="left" vertical="center" indent="1"/>
    </xf>
    <xf numFmtId="164" fontId="14" fillId="0" borderId="0" xfId="3" applyNumberFormat="1" applyFont="1" applyFill="1" applyBorder="1" applyAlignment="1">
      <alignment horizontal="left" vertical="center" wrapText="1"/>
    </xf>
    <xf numFmtId="164" fontId="14" fillId="0" borderId="0" xfId="3" applyNumberFormat="1" applyFont="1" applyFill="1" applyBorder="1" applyAlignment="1">
      <alignment vertical="center"/>
    </xf>
    <xf numFmtId="0" fontId="4" fillId="0" borderId="0" xfId="5" applyFont="1" applyFill="1" applyAlignment="1">
      <alignment horizontal="left" vertical="top" wrapText="1"/>
    </xf>
    <xf numFmtId="164" fontId="4" fillId="0" borderId="0" xfId="9" applyNumberFormat="1" applyFont="1" applyFill="1" applyBorder="1" applyAlignment="1">
      <alignment horizontal="right" wrapText="1"/>
    </xf>
    <xf numFmtId="164" fontId="3" fillId="0" borderId="0" xfId="2" applyNumberFormat="1" applyFont="1" applyFill="1" applyBorder="1"/>
    <xf numFmtId="164" fontId="3" fillId="0" borderId="0" xfId="5" applyNumberFormat="1" applyFont="1" applyFill="1" applyBorder="1"/>
    <xf numFmtId="164" fontId="33" fillId="0" borderId="0" xfId="2" applyNumberFormat="1" applyFont="1" applyFill="1" applyBorder="1"/>
    <xf numFmtId="0" fontId="4" fillId="0" borderId="0" xfId="5" applyFont="1" applyFill="1" applyBorder="1"/>
    <xf numFmtId="164" fontId="24" fillId="0" borderId="0" xfId="5" applyNumberFormat="1" applyFont="1" applyFill="1" applyBorder="1"/>
    <xf numFmtId="164" fontId="4" fillId="0" borderId="0" xfId="5" applyNumberFormat="1" applyFont="1" applyFill="1" applyBorder="1"/>
    <xf numFmtId="0" fontId="4" fillId="0" borderId="0" xfId="5" applyFont="1" applyFill="1" applyBorder="1" applyAlignment="1">
      <alignment horizontal="left" vertical="top" wrapText="1"/>
    </xf>
    <xf numFmtId="164" fontId="9" fillId="0" borderId="0" xfId="4" applyNumberFormat="1" applyFont="1" applyFill="1" applyBorder="1" applyAlignment="1">
      <alignment horizontal="left" vertical="top" wrapText="1"/>
    </xf>
    <xf numFmtId="164" fontId="4" fillId="0" borderId="0" xfId="4" applyNumberFormat="1" applyFont="1" applyFill="1" applyBorder="1" applyAlignment="1">
      <alignment horizontal="left" vertical="center" wrapText="1" indent="3"/>
    </xf>
    <xf numFmtId="0" fontId="4" fillId="0" borderId="0" xfId="5" applyFont="1" applyFill="1" applyAlignment="1">
      <alignment horizontal="left" vertical="top" wrapText="1"/>
    </xf>
    <xf numFmtId="164" fontId="6" fillId="0" borderId="0" xfId="9" applyNumberFormat="1" applyFont="1" applyFill="1" applyBorder="1" applyAlignment="1">
      <alignment horizontal="right" wrapText="1"/>
    </xf>
    <xf numFmtId="0" fontId="29" fillId="0" borderId="0" xfId="9" applyFont="1" applyAlignment="1">
      <alignment vertical="center"/>
    </xf>
    <xf numFmtId="0" fontId="45" fillId="0" borderId="0" xfId="5" applyFont="1" applyFill="1" applyAlignment="1">
      <alignment horizontal="left"/>
    </xf>
    <xf numFmtId="164" fontId="45" fillId="0" borderId="0" xfId="5" applyNumberFormat="1" applyFont="1" applyFill="1" applyAlignment="1">
      <alignment horizontal="left"/>
    </xf>
    <xf numFmtId="164" fontId="29" fillId="0" borderId="0" xfId="13" applyNumberFormat="1" applyFont="1">
      <alignment vertical="center"/>
    </xf>
    <xf numFmtId="0" fontId="29" fillId="0" borderId="0" xfId="8" applyFont="1" applyFill="1" applyBorder="1" applyAlignment="1">
      <alignment vertical="center"/>
    </xf>
    <xf numFmtId="0" fontId="29" fillId="0" borderId="0" xfId="4" applyFont="1" applyFill="1" applyBorder="1" applyAlignment="1">
      <alignment vertical="center" wrapText="1"/>
    </xf>
    <xf numFmtId="164" fontId="45" fillId="0" borderId="0" xfId="13" applyNumberFormat="1" applyFont="1" applyAlignment="1">
      <alignment horizontal="left" vertical="center"/>
    </xf>
    <xf numFmtId="164" fontId="45" fillId="0" borderId="0" xfId="13" applyNumberFormat="1" applyFont="1" applyFill="1" applyAlignment="1">
      <alignment horizontal="left" vertical="center"/>
    </xf>
    <xf numFmtId="0" fontId="3" fillId="0" borderId="0" xfId="7" applyFont="1">
      <alignment vertical="center"/>
    </xf>
    <xf numFmtId="164" fontId="46" fillId="0" borderId="0" xfId="4" applyNumberFormat="1" applyFont="1"/>
    <xf numFmtId="0" fontId="3" fillId="0" borderId="0" xfId="7" applyFont="1" applyAlignment="1">
      <alignment vertical="center"/>
    </xf>
    <xf numFmtId="0" fontId="3" fillId="0" borderId="0" xfId="7" applyFont="1" applyBorder="1" applyAlignment="1">
      <alignment vertical="center"/>
    </xf>
    <xf numFmtId="164" fontId="44" fillId="0" borderId="0" xfId="2" applyNumberFormat="1" applyFont="1" applyFill="1" applyBorder="1"/>
    <xf numFmtId="0" fontId="47" fillId="0" borderId="0" xfId="0" applyFont="1"/>
    <xf numFmtId="0" fontId="48" fillId="0" borderId="0" xfId="0" applyFont="1"/>
    <xf numFmtId="0" fontId="4" fillId="0" borderId="0" xfId="4" applyFont="1" applyAlignment="1">
      <alignment horizontal="left" indent="1"/>
    </xf>
    <xf numFmtId="0" fontId="3" fillId="0" borderId="0" xfId="5" applyFont="1" applyFill="1" applyAlignment="1">
      <alignment vertical="center"/>
    </xf>
    <xf numFmtId="0" fontId="33" fillId="0" borderId="0" xfId="5" applyFont="1" applyFill="1" applyAlignment="1">
      <alignment vertical="center"/>
    </xf>
    <xf numFmtId="0" fontId="4" fillId="0" borderId="0" xfId="5" applyFont="1" applyFill="1" applyAlignment="1">
      <alignment vertical="center"/>
    </xf>
    <xf numFmtId="164" fontId="43" fillId="0" borderId="0" xfId="5" applyNumberFormat="1" applyFont="1" applyFill="1" applyAlignment="1">
      <alignment vertical="center"/>
    </xf>
    <xf numFmtId="0" fontId="33" fillId="0" borderId="0" xfId="0" applyFont="1" applyFill="1" applyAlignment="1">
      <alignment vertical="center"/>
    </xf>
    <xf numFmtId="0" fontId="40" fillId="0" borderId="0" xfId="5" applyFont="1" applyFill="1" applyAlignment="1">
      <alignment vertical="center"/>
    </xf>
    <xf numFmtId="0" fontId="25" fillId="0" borderId="0" xfId="5" applyFont="1" applyFill="1" applyAlignment="1">
      <alignment vertical="center"/>
    </xf>
    <xf numFmtId="164" fontId="34" fillId="0" borderId="0" xfId="5" applyNumberFormat="1" applyFont="1" applyFill="1" applyAlignment="1">
      <alignment vertical="center"/>
    </xf>
    <xf numFmtId="0" fontId="49" fillId="0" borderId="0" xfId="6" applyFont="1" applyAlignment="1">
      <alignment vertical="center"/>
    </xf>
    <xf numFmtId="164" fontId="33" fillId="0" borderId="0" xfId="5" applyNumberFormat="1" applyFont="1" applyAlignment="1">
      <alignment vertical="center"/>
    </xf>
    <xf numFmtId="0" fontId="50" fillId="0" borderId="0" xfId="6" applyFont="1" applyAlignment="1">
      <alignment vertical="center"/>
    </xf>
    <xf numFmtId="0" fontId="25" fillId="0" borderId="0" xfId="5" applyFont="1" applyAlignment="1">
      <alignment vertical="center"/>
    </xf>
    <xf numFmtId="0" fontId="33" fillId="0" borderId="0" xfId="0" applyFont="1" applyAlignment="1">
      <alignment vertical="center"/>
    </xf>
    <xf numFmtId="0" fontId="51" fillId="0" borderId="0" xfId="5" applyFont="1" applyAlignment="1">
      <alignment vertical="center"/>
    </xf>
    <xf numFmtId="164" fontId="6" fillId="0" borderId="0" xfId="9" applyNumberFormat="1" applyFont="1" applyBorder="1" applyAlignment="1">
      <alignment horizontal="left" vertical="center" wrapText="1"/>
    </xf>
    <xf numFmtId="164" fontId="4" fillId="0" borderId="0" xfId="5" applyNumberFormat="1" applyFont="1" applyFill="1" applyAlignment="1">
      <alignment horizontal="left" vertical="center" indent="1"/>
    </xf>
    <xf numFmtId="164" fontId="4" fillId="0" borderId="0" xfId="5" applyNumberFormat="1" applyFont="1" applyFill="1" applyAlignment="1">
      <alignment horizontal="left" vertical="center" wrapText="1" indent="1"/>
    </xf>
    <xf numFmtId="0" fontId="4" fillId="0" borderId="0" xfId="5" applyFont="1" applyFill="1" applyAlignment="1">
      <alignment horizontal="left" vertical="top" wrapText="1"/>
    </xf>
    <xf numFmtId="0" fontId="4" fillId="0" borderId="0" xfId="5" applyFont="1" applyFill="1" applyAlignment="1">
      <alignment horizontal="left" vertical="top"/>
    </xf>
    <xf numFmtId="164" fontId="14" fillId="0" borderId="28" xfId="0" applyNumberFormat="1" applyFont="1" applyFill="1" applyBorder="1" applyAlignment="1">
      <alignment horizontal="left" vertical="center" wrapText="1"/>
    </xf>
    <xf numFmtId="0" fontId="6" fillId="0" borderId="0" xfId="0" applyFont="1" applyFill="1" applyBorder="1" applyAlignment="1">
      <alignment horizontal="left" wrapText="1"/>
    </xf>
    <xf numFmtId="0" fontId="14" fillId="0" borderId="0" xfId="12" applyFont="1">
      <alignment vertical="center"/>
    </xf>
    <xf numFmtId="0" fontId="6" fillId="0" borderId="0" xfId="12" applyFont="1">
      <alignment vertical="center"/>
    </xf>
    <xf numFmtId="0" fontId="6" fillId="0" borderId="23" xfId="12" applyFont="1" applyBorder="1" applyAlignment="1">
      <alignment horizontal="center" vertical="top" wrapText="1"/>
    </xf>
    <xf numFmtId="0" fontId="4" fillId="3" borderId="23" xfId="4" applyFont="1" applyFill="1" applyBorder="1" applyAlignment="1">
      <alignment horizontal="right" vertical="top" wrapText="1"/>
    </xf>
    <xf numFmtId="0" fontId="4" fillId="0" borderId="23" xfId="4" applyFont="1" applyBorder="1" applyAlignment="1">
      <alignment horizontal="right" vertical="top" wrapText="1"/>
    </xf>
    <xf numFmtId="165" fontId="4" fillId="3" borderId="0" xfId="4" applyNumberFormat="1" applyFont="1" applyFill="1" applyAlignment="1">
      <alignment horizontal="center"/>
    </xf>
    <xf numFmtId="164" fontId="14" fillId="0" borderId="23" xfId="12" applyNumberFormat="1" applyFont="1" applyBorder="1" applyAlignment="1">
      <alignment horizontal="right"/>
    </xf>
    <xf numFmtId="0" fontId="14" fillId="0" borderId="29" xfId="12" applyFont="1" applyBorder="1" applyAlignment="1">
      <alignment horizontal="left" vertical="top" wrapText="1"/>
    </xf>
    <xf numFmtId="0" fontId="6" fillId="0" borderId="29" xfId="12" applyFont="1" applyBorder="1" applyAlignment="1">
      <alignment horizontal="left" vertical="top"/>
    </xf>
    <xf numFmtId="164" fontId="14" fillId="0" borderId="29" xfId="12" applyNumberFormat="1" applyFont="1" applyBorder="1" applyAlignment="1">
      <alignment horizontal="right"/>
    </xf>
    <xf numFmtId="0" fontId="6" fillId="4" borderId="0" xfId="12" applyFont="1" applyFill="1">
      <alignment vertical="center"/>
    </xf>
    <xf numFmtId="164" fontId="9" fillId="3" borderId="0" xfId="4" applyNumberFormat="1" applyFont="1" applyFill="1" applyBorder="1" applyAlignment="1">
      <alignment horizontal="right"/>
    </xf>
    <xf numFmtId="164" fontId="3" fillId="3" borderId="23" xfId="4" applyNumberFormat="1" applyFont="1" applyFill="1" applyBorder="1" applyAlignment="1">
      <alignment horizontal="right"/>
    </xf>
    <xf numFmtId="164" fontId="14" fillId="0" borderId="0" xfId="15" applyNumberFormat="1" applyFont="1" applyBorder="1" applyAlignment="1">
      <alignment horizontal="left" vertical="center" wrapText="1" indent="1"/>
    </xf>
    <xf numFmtId="164" fontId="3" fillId="0" borderId="23" xfId="0" applyNumberFormat="1" applyFont="1" applyFill="1" applyBorder="1" applyAlignment="1">
      <alignment horizontal="right"/>
    </xf>
    <xf numFmtId="164" fontId="14" fillId="0" borderId="0" xfId="9" applyNumberFormat="1" applyFont="1" applyBorder="1" applyAlignment="1">
      <alignment vertical="center" wrapText="1"/>
    </xf>
    <xf numFmtId="0" fontId="14" fillId="0" borderId="0" xfId="12" applyFont="1" applyAlignment="1">
      <alignment horizontal="left" vertical="top" wrapText="1" indent="1"/>
    </xf>
    <xf numFmtId="0" fontId="14" fillId="0" borderId="0" xfId="8" applyFont="1" applyBorder="1" applyAlignment="1">
      <alignment horizontal="left" vertical="center" wrapText="1"/>
    </xf>
    <xf numFmtId="164" fontId="6" fillId="0" borderId="0" xfId="9" applyNumberFormat="1" applyFont="1" applyBorder="1" applyAlignment="1">
      <alignment horizontal="left" vertical="center"/>
    </xf>
    <xf numFmtId="2" fontId="14" fillId="0" borderId="0" xfId="8" applyNumberFormat="1" applyFont="1" applyFill="1" applyAlignment="1">
      <alignment horizontal="left" vertical="top"/>
    </xf>
    <xf numFmtId="0" fontId="14" fillId="0" borderId="0" xfId="8" applyFont="1" applyFill="1" applyAlignment="1"/>
    <xf numFmtId="0" fontId="6" fillId="0" borderId="0" xfId="8" applyFont="1" applyFill="1" applyAlignment="1"/>
    <xf numFmtId="0" fontId="6" fillId="0" borderId="0" xfId="8" applyFont="1" applyAlignment="1"/>
    <xf numFmtId="164" fontId="6" fillId="0" borderId="11" xfId="9" applyNumberFormat="1" applyFont="1" applyBorder="1" applyAlignment="1"/>
    <xf numFmtId="164" fontId="14" fillId="0" borderId="0" xfId="3" applyNumberFormat="1" applyFont="1" applyBorder="1" applyAlignment="1">
      <alignment horizontal="left"/>
    </xf>
    <xf numFmtId="164" fontId="14" fillId="0" borderId="0" xfId="9" applyNumberFormat="1" applyFont="1" applyFill="1" applyBorder="1" applyAlignment="1">
      <alignment horizontal="left" wrapText="1"/>
    </xf>
    <xf numFmtId="164" fontId="14" fillId="0" borderId="0" xfId="3" applyNumberFormat="1" applyFont="1" applyFill="1" applyBorder="1" applyAlignment="1">
      <alignment horizontal="left"/>
    </xf>
    <xf numFmtId="164" fontId="14" fillId="0" borderId="0" xfId="9" applyNumberFormat="1" applyFont="1" applyBorder="1" applyAlignment="1">
      <alignment horizontal="left" wrapText="1"/>
    </xf>
    <xf numFmtId="164" fontId="14" fillId="0" borderId="0" xfId="3" applyNumberFormat="1" applyFont="1" applyBorder="1" applyAlignment="1"/>
    <xf numFmtId="0" fontId="6" fillId="0" borderId="0" xfId="8" applyFont="1" applyBorder="1" applyAlignment="1"/>
    <xf numFmtId="164" fontId="14" fillId="0" borderId="0" xfId="3" applyNumberFormat="1" applyFont="1" applyBorder="1" applyAlignment="1">
      <alignment horizontal="left" wrapText="1"/>
    </xf>
    <xf numFmtId="164" fontId="14" fillId="0" borderId="4" xfId="9" applyNumberFormat="1" applyFont="1" applyBorder="1" applyAlignment="1">
      <alignment horizontal="left" wrapText="1"/>
    </xf>
    <xf numFmtId="164" fontId="6" fillId="4" borderId="0" xfId="0" applyNumberFormat="1" applyFont="1" applyFill="1" applyBorder="1" applyAlignment="1">
      <alignment horizontal="left"/>
    </xf>
    <xf numFmtId="164" fontId="6" fillId="0" borderId="0" xfId="9" applyNumberFormat="1" applyFont="1" applyAlignment="1"/>
    <xf numFmtId="164" fontId="6" fillId="0" borderId="0" xfId="9" applyNumberFormat="1" applyFont="1" applyBorder="1" applyAlignment="1">
      <alignment horizontal="left" indent="1"/>
    </xf>
    <xf numFmtId="164" fontId="6" fillId="0" borderId="0" xfId="3" applyNumberFormat="1" applyFont="1" applyFill="1" applyBorder="1" applyAlignment="1">
      <alignment horizontal="left" indent="1"/>
    </xf>
    <xf numFmtId="164" fontId="6" fillId="0" borderId="0" xfId="1" applyNumberFormat="1" applyFont="1" applyFill="1" applyBorder="1" applyAlignment="1"/>
    <xf numFmtId="164" fontId="14" fillId="0" borderId="6" xfId="1" applyNumberFormat="1" applyFont="1" applyBorder="1" applyAlignment="1"/>
    <xf numFmtId="164" fontId="14" fillId="0" borderId="3" xfId="1" applyNumberFormat="1" applyFont="1" applyBorder="1" applyAlignment="1"/>
    <xf numFmtId="164" fontId="6" fillId="0" borderId="3" xfId="1" applyNumberFormat="1" applyFont="1" applyBorder="1" applyAlignment="1"/>
    <xf numFmtId="164" fontId="6" fillId="0" borderId="0" xfId="9" applyNumberFormat="1" applyFont="1" applyBorder="1" applyAlignment="1">
      <alignment horizontal="right"/>
    </xf>
    <xf numFmtId="164" fontId="6" fillId="0" borderId="17" xfId="1" applyNumberFormat="1" applyFont="1" applyBorder="1" applyAlignment="1"/>
    <xf numFmtId="164" fontId="6" fillId="0" borderId="0" xfId="2" applyNumberFormat="1" applyFont="1" applyBorder="1" applyAlignment="1"/>
    <xf numFmtId="164" fontId="14" fillId="0" borderId="13" xfId="1" applyNumberFormat="1" applyFont="1" applyBorder="1" applyAlignment="1"/>
    <xf numFmtId="164" fontId="14" fillId="0" borderId="23" xfId="1" applyNumberFormat="1" applyFont="1" applyBorder="1" applyAlignment="1"/>
    <xf numFmtId="0" fontId="0" fillId="0" borderId="0" xfId="0" applyFont="1"/>
    <xf numFmtId="0" fontId="14" fillId="0" borderId="0" xfId="8" applyFont="1" applyBorder="1" applyAlignment="1">
      <alignment horizontal="left" wrapText="1"/>
    </xf>
    <xf numFmtId="164" fontId="6" fillId="0" borderId="13" xfId="0" applyNumberFormat="1" applyFont="1" applyFill="1" applyBorder="1" applyAlignment="1">
      <alignment horizontal="right" wrapText="1"/>
    </xf>
    <xf numFmtId="164" fontId="6" fillId="3" borderId="13" xfId="0" applyNumberFormat="1" applyFont="1" applyFill="1" applyBorder="1" applyAlignment="1">
      <alignment horizontal="right" wrapText="1"/>
    </xf>
    <xf numFmtId="164" fontId="6" fillId="0" borderId="0" xfId="1" applyNumberFormat="1" applyFont="1" applyFill="1" applyBorder="1" applyAlignment="1">
      <alignment horizontal="right"/>
    </xf>
    <xf numFmtId="164" fontId="4" fillId="3" borderId="0" xfId="13" applyNumberFormat="1" applyFont="1" applyFill="1" applyBorder="1" applyAlignment="1">
      <alignment horizontal="right"/>
    </xf>
    <xf numFmtId="164" fontId="4" fillId="0" borderId="0" xfId="13" applyNumberFormat="1" applyFont="1" applyBorder="1" applyAlignment="1"/>
    <xf numFmtId="164" fontId="14" fillId="0" borderId="9" xfId="1" applyNumberFormat="1" applyFont="1" applyFill="1" applyBorder="1" applyAlignment="1">
      <alignment horizontal="right"/>
    </xf>
    <xf numFmtId="164" fontId="3" fillId="3" borderId="9" xfId="13" applyNumberFormat="1" applyFont="1" applyFill="1" applyBorder="1" applyAlignment="1">
      <alignment horizontal="right"/>
    </xf>
    <xf numFmtId="164" fontId="14" fillId="0" borderId="10" xfId="1" applyNumberFormat="1" applyFont="1" applyFill="1" applyBorder="1" applyAlignment="1">
      <alignment horizontal="right"/>
    </xf>
    <xf numFmtId="164" fontId="3" fillId="3" borderId="20" xfId="3" applyNumberFormat="1" applyFont="1" applyFill="1" applyBorder="1" applyAlignment="1">
      <alignment horizontal="left" wrapText="1"/>
    </xf>
    <xf numFmtId="164" fontId="4" fillId="0" borderId="0" xfId="13" applyNumberFormat="1" applyFont="1" applyAlignment="1"/>
    <xf numFmtId="164" fontId="14" fillId="0" borderId="13" xfId="1" applyNumberFormat="1" applyFont="1" applyFill="1" applyBorder="1" applyAlignment="1">
      <alignment horizontal="right"/>
    </xf>
    <xf numFmtId="164" fontId="3" fillId="3" borderId="13" xfId="13" applyNumberFormat="1" applyFont="1" applyFill="1" applyBorder="1" applyAlignment="1">
      <alignment horizontal="right"/>
    </xf>
    <xf numFmtId="164" fontId="3" fillId="3" borderId="19" xfId="13" applyNumberFormat="1" applyFont="1" applyFill="1" applyBorder="1" applyAlignment="1">
      <alignment horizontal="right"/>
    </xf>
    <xf numFmtId="164" fontId="14" fillId="0" borderId="19" xfId="1" applyNumberFormat="1" applyFont="1" applyFill="1" applyBorder="1" applyAlignment="1">
      <alignment horizontal="right"/>
    </xf>
    <xf numFmtId="164" fontId="3" fillId="3" borderId="20" xfId="13" applyNumberFormat="1" applyFont="1" applyFill="1" applyBorder="1" applyAlignment="1">
      <alignment horizontal="left" wrapText="1"/>
    </xf>
    <xf numFmtId="164" fontId="6" fillId="0" borderId="0" xfId="15" applyNumberFormat="1" applyFont="1" applyFill="1" applyBorder="1" applyAlignment="1"/>
    <xf numFmtId="164" fontId="6" fillId="0" borderId="0" xfId="15" applyNumberFormat="1" applyFont="1" applyBorder="1" applyAlignment="1"/>
    <xf numFmtId="164" fontId="6" fillId="3" borderId="0" xfId="15" applyNumberFormat="1" applyFont="1" applyFill="1" applyBorder="1" applyAlignment="1"/>
    <xf numFmtId="164" fontId="14" fillId="0" borderId="0" xfId="12" applyNumberFormat="1" applyFont="1" applyAlignment="1">
      <alignment horizontal="right"/>
    </xf>
    <xf numFmtId="164" fontId="6" fillId="0" borderId="0" xfId="12" applyNumberFormat="1" applyFont="1" applyAlignment="1">
      <alignment horizontal="right"/>
    </xf>
    <xf numFmtId="164" fontId="17" fillId="0" borderId="0" xfId="0" applyNumberFormat="1" applyFont="1" applyFill="1" applyAlignment="1"/>
    <xf numFmtId="164" fontId="17" fillId="0" borderId="0" xfId="0" applyNumberFormat="1" applyFont="1" applyFill="1" applyBorder="1" applyAlignment="1"/>
    <xf numFmtId="164" fontId="17" fillId="0" borderId="23" xfId="0" applyNumberFormat="1" applyFont="1" applyFill="1" applyBorder="1" applyAlignment="1"/>
    <xf numFmtId="164" fontId="14" fillId="0" borderId="23" xfId="0" applyNumberFormat="1" applyFont="1" applyFill="1" applyBorder="1" applyAlignment="1"/>
    <xf numFmtId="164" fontId="6" fillId="0" borderId="0" xfId="0" applyNumberFormat="1" applyFont="1" applyFill="1" applyAlignment="1"/>
    <xf numFmtId="164" fontId="6" fillId="0" borderId="23" xfId="0" applyNumberFormat="1" applyFont="1" applyFill="1" applyBorder="1" applyAlignment="1"/>
    <xf numFmtId="164" fontId="19" fillId="0" borderId="23" xfId="0" applyNumberFormat="1" applyFont="1" applyFill="1" applyBorder="1" applyAlignment="1"/>
    <xf numFmtId="164" fontId="19" fillId="0" borderId="26" xfId="0" applyNumberFormat="1" applyFont="1" applyFill="1" applyBorder="1" applyAlignment="1"/>
    <xf numFmtId="164" fontId="14" fillId="3" borderId="6" xfId="1" applyNumberFormat="1" applyFont="1" applyFill="1" applyBorder="1" applyAlignment="1"/>
    <xf numFmtId="164" fontId="14" fillId="0" borderId="7" xfId="1" applyNumberFormat="1" applyFont="1" applyBorder="1" applyAlignment="1"/>
    <xf numFmtId="164" fontId="14" fillId="3" borderId="7" xfId="1" applyNumberFormat="1" applyFont="1" applyFill="1" applyBorder="1" applyAlignment="1"/>
    <xf numFmtId="164" fontId="14" fillId="0" borderId="6" xfId="1" applyNumberFormat="1" applyFont="1" applyFill="1" applyBorder="1" applyAlignment="1"/>
    <xf numFmtId="164" fontId="14" fillId="0" borderId="4" xfId="1" applyNumberFormat="1" applyFont="1" applyFill="1" applyBorder="1" applyAlignment="1"/>
    <xf numFmtId="0" fontId="4" fillId="0" borderId="0" xfId="0" applyFont="1" applyFill="1" applyAlignment="1">
      <alignment horizontal="left" vertical="top"/>
    </xf>
    <xf numFmtId="0" fontId="0" fillId="0" borderId="0" xfId="0" applyFont="1" applyAlignment="1"/>
    <xf numFmtId="0" fontId="0" fillId="0" borderId="11" xfId="0" applyFont="1" applyBorder="1" applyAlignment="1"/>
    <xf numFmtId="164" fontId="6" fillId="0" borderId="0" xfId="9" applyNumberFormat="1" applyFont="1" applyBorder="1" applyAlignment="1">
      <alignment horizontal="left" vertical="center"/>
    </xf>
    <xf numFmtId="2" fontId="14" fillId="0" borderId="0" xfId="8" applyNumberFormat="1" applyFont="1" applyFill="1" applyAlignment="1">
      <alignment horizontal="left" vertical="top"/>
    </xf>
    <xf numFmtId="164" fontId="14" fillId="0" borderId="11" xfId="13" applyNumberFormat="1" applyFont="1" applyBorder="1" applyAlignment="1">
      <alignment horizontal="left" vertical="center"/>
    </xf>
    <xf numFmtId="0" fontId="33" fillId="0" borderId="0" xfId="5" applyFont="1" applyFill="1" applyAlignment="1">
      <alignment horizontal="left" vertical="center" wrapText="1"/>
    </xf>
    <xf numFmtId="164" fontId="33" fillId="0" borderId="0" xfId="4" applyNumberFormat="1" applyFont="1" applyFill="1" applyAlignment="1">
      <alignment horizontal="left" vertical="top" wrapText="1"/>
    </xf>
    <xf numFmtId="0" fontId="14" fillId="0" borderId="0" xfId="8" applyFont="1" applyBorder="1" applyAlignment="1">
      <alignment horizontal="left" vertical="center" wrapText="1"/>
    </xf>
    <xf numFmtId="164" fontId="9" fillId="0" borderId="0" xfId="4" applyNumberFormat="1" applyFont="1" applyFill="1" applyBorder="1" applyAlignment="1">
      <alignment horizontal="left" vertical="top" wrapText="1"/>
    </xf>
    <xf numFmtId="164" fontId="14" fillId="0" borderId="13" xfId="13" applyNumberFormat="1" applyFont="1" applyBorder="1" applyAlignment="1">
      <alignment horizontal="left" vertical="center"/>
    </xf>
    <xf numFmtId="164" fontId="14" fillId="0" borderId="11" xfId="13" applyNumberFormat="1" applyFont="1" applyBorder="1" applyAlignment="1">
      <alignment horizontal="left" vertical="center"/>
    </xf>
    <xf numFmtId="164" fontId="3" fillId="3" borderId="13" xfId="3" applyNumberFormat="1" applyFont="1" applyFill="1" applyBorder="1" applyAlignment="1">
      <alignment horizontal="left" vertical="center" wrapText="1"/>
    </xf>
    <xf numFmtId="164" fontId="33" fillId="0" borderId="0" xfId="4" applyNumberFormat="1" applyFont="1" applyBorder="1" applyAlignment="1">
      <alignment horizontal="left" vertical="center" wrapText="1"/>
    </xf>
    <xf numFmtId="164" fontId="4" fillId="0" borderId="0" xfId="4" applyNumberFormat="1" applyFont="1" applyFill="1" applyBorder="1" applyAlignment="1">
      <alignment horizontal="left" vertical="top" wrapText="1"/>
    </xf>
    <xf numFmtId="164" fontId="14" fillId="0" borderId="16" xfId="13" applyNumberFormat="1" applyFont="1" applyBorder="1" applyAlignment="1">
      <alignment horizontal="left" vertical="center"/>
    </xf>
    <xf numFmtId="164" fontId="4" fillId="0" borderId="11" xfId="4" applyNumberFormat="1" applyFont="1" applyBorder="1" applyAlignment="1">
      <alignment horizontal="left" wrapText="1"/>
    </xf>
    <xf numFmtId="164" fontId="5" fillId="3" borderId="23" xfId="4" applyNumberFormat="1" applyFont="1" applyFill="1" applyBorder="1" applyAlignment="1">
      <alignment horizontal="left" vertical="center"/>
    </xf>
    <xf numFmtId="0" fontId="4" fillId="0" borderId="0" xfId="0" applyFont="1" applyFill="1" applyBorder="1" applyAlignment="1">
      <alignment horizontal="left" vertical="top" wrapText="1"/>
    </xf>
    <xf numFmtId="164" fontId="6" fillId="0" borderId="11" xfId="0" applyNumberFormat="1" applyFont="1" applyFill="1" applyBorder="1" applyAlignment="1">
      <alignment horizontal="left" vertical="top"/>
    </xf>
    <xf numFmtId="0" fontId="4" fillId="0" borderId="0" xfId="5" applyFont="1" applyFill="1" applyAlignment="1">
      <alignment horizontal="left" vertical="top" wrapText="1"/>
    </xf>
    <xf numFmtId="0" fontId="39" fillId="0" borderId="0" xfId="0" applyFont="1" applyAlignment="1">
      <alignment horizontal="left"/>
    </xf>
    <xf numFmtId="0" fontId="4" fillId="0" borderId="0" xfId="4" applyFont="1" applyFill="1" applyAlignment="1">
      <alignment wrapText="1"/>
    </xf>
    <xf numFmtId="0" fontId="0" fillId="0" borderId="0" xfId="0" applyAlignment="1">
      <alignment wrapText="1"/>
    </xf>
    <xf numFmtId="0" fontId="14" fillId="0" borderId="0" xfId="9" applyFont="1" applyAlignment="1">
      <alignment horizontal="left" vertical="top" wrapText="1"/>
    </xf>
    <xf numFmtId="164" fontId="6" fillId="0" borderId="0" xfId="9" applyNumberFormat="1" applyFont="1" applyBorder="1" applyAlignment="1">
      <alignment horizontal="left" vertical="top"/>
    </xf>
    <xf numFmtId="164" fontId="6" fillId="0" borderId="0" xfId="9" applyNumberFormat="1" applyFont="1" applyBorder="1" applyAlignment="1">
      <alignment horizontal="left" vertical="center" wrapText="1"/>
    </xf>
    <xf numFmtId="0" fontId="14" fillId="0" borderId="0" xfId="8" applyFont="1" applyFill="1" applyAlignment="1">
      <alignment horizontal="left" vertical="center" wrapText="1"/>
    </xf>
    <xf numFmtId="0" fontId="14" fillId="0" borderId="0" xfId="8" applyFont="1" applyFill="1" applyAlignment="1">
      <alignment vertical="center" wrapText="1"/>
    </xf>
    <xf numFmtId="0" fontId="0" fillId="0" borderId="0" xfId="0" applyFont="1" applyAlignment="1">
      <alignment vertical="center" wrapText="1"/>
    </xf>
    <xf numFmtId="0" fontId="39" fillId="0" borderId="0" xfId="0" applyFont="1" applyFill="1" applyAlignment="1">
      <alignment horizontal="left"/>
    </xf>
    <xf numFmtId="0" fontId="39" fillId="0" borderId="0" xfId="0" applyFont="1" applyAlignment="1">
      <alignment horizontal="left" vertical="top"/>
    </xf>
    <xf numFmtId="0" fontId="4" fillId="0" borderId="0" xfId="0" applyFont="1" applyFill="1" applyAlignment="1">
      <alignment horizontal="left"/>
    </xf>
    <xf numFmtId="0" fontId="6" fillId="0" borderId="0" xfId="0" applyFont="1" applyFill="1" applyAlignment="1"/>
    <xf numFmtId="164" fontId="4" fillId="0" borderId="0" xfId="13" applyNumberFormat="1" applyFont="1" applyAlignment="1">
      <alignment vertical="center"/>
    </xf>
    <xf numFmtId="0" fontId="14" fillId="0" borderId="0" xfId="8" applyFont="1" applyBorder="1" applyAlignment="1">
      <alignment horizontal="left" vertical="center"/>
    </xf>
    <xf numFmtId="164" fontId="6" fillId="0" borderId="11"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cellXfs>
  <cellStyles count="17">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6</xdr:col>
      <xdr:colOff>16329</xdr:colOff>
      <xdr:row>9</xdr:row>
      <xdr:rowOff>5443</xdr:rowOff>
    </xdr:from>
    <xdr:to>
      <xdr:col>11</xdr:col>
      <xdr:colOff>489876</xdr:colOff>
      <xdr:row>12</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5087093" y="2231407"/>
          <a:ext cx="3429183" cy="208197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t>Font:</a:t>
          </a:r>
          <a:r>
            <a:rPr lang="en-AU" sz="1100"/>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b="1"/>
            <a:t>Format</a:t>
          </a:r>
          <a:r>
            <a:rPr lang="en-AU" sz="1100" b="1" baseline="0"/>
            <a:t> tip: </a:t>
          </a:r>
          <a:r>
            <a:rPr lang="en-AU" sz="1100" baseline="0"/>
            <a:t>Do not increase the width of the table as it has been sized to fit B5 margins. Delete lines if not required.</a:t>
          </a:r>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2021-22 PAES </a:t>
          </a:r>
          <a:r>
            <a:rPr lang="en-AU" sz="1100" baseline="0"/>
            <a:t>for guidance on what CBMS accounts and annual report figures should be used to prepare this table.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64226</xdr:colOff>
      <xdr:row>72</xdr:row>
      <xdr:rowOff>5047</xdr:rowOff>
    </xdr:from>
    <xdr:to>
      <xdr:col>14</xdr:col>
      <xdr:colOff>146488</xdr:colOff>
      <xdr:row>76</xdr:row>
      <xdr:rowOff>95250</xdr:rowOff>
    </xdr:to>
    <xdr:sp macro="" textlink="">
      <xdr:nvSpPr>
        <xdr:cNvPr id="3" name="TextBox 2">
          <a:extLst>
            <a:ext uri="{FF2B5EF4-FFF2-40B4-BE49-F238E27FC236}">
              <a16:creationId xmlns:a16="http://schemas.microsoft.com/office/drawing/2014/main" id="{00000000-0008-0000-1700-000003000000}"/>
            </a:ext>
          </a:extLst>
        </xdr:cNvPr>
        <xdr:cNvSpPr txBox="1"/>
      </xdr:nvSpPr>
      <xdr:spPr>
        <a:xfrm>
          <a:off x="5474426" y="12819347"/>
          <a:ext cx="3993862" cy="124590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Show administered </a:t>
          </a:r>
          <a:r>
            <a:rPr lang="en-AU" sz="1100" b="0" i="0" u="none" strike="noStrike">
              <a:solidFill>
                <a:schemeClr val="dk1"/>
              </a:solidFill>
              <a:effectLst/>
              <a:latin typeface="+mn-lt"/>
              <a:ea typeface="+mn-ea"/>
              <a:cs typeface="+mn-cs"/>
            </a:rPr>
            <a:t>cash flows to/from the Official Public Account as adjustments to administered cash held by an entity, rather than as cash flows related to operating or other activities.</a:t>
          </a:r>
          <a:r>
            <a:rPr lang="en-AU" sz="1100" b="0" i="0" u="none" strike="noStrike" baseline="0">
              <a:solidFill>
                <a:schemeClr val="dk1"/>
              </a:solidFill>
              <a:effectLst/>
              <a:latin typeface="+mn-lt"/>
              <a:ea typeface="+mn-ea"/>
              <a:cs typeface="+mn-cs"/>
            </a:rPr>
            <a:t> Please refer to the Commonwealth Entities Financial Statements Guide (RMG 125).</a:t>
          </a:r>
          <a:endParaRPr lang="en-AU" sz="1100"/>
        </a:p>
      </xdr:txBody>
    </xdr:sp>
    <xdr:clientData/>
  </xdr:twoCellAnchor>
  <xdr:twoCellAnchor>
    <xdr:from>
      <xdr:col>7</xdr:col>
      <xdr:colOff>12700</xdr:colOff>
      <xdr:row>1</xdr:row>
      <xdr:rowOff>107950</xdr:rowOff>
    </xdr:from>
    <xdr:to>
      <xdr:col>12</xdr:col>
      <xdr:colOff>165100</xdr:colOff>
      <xdr:row>2</xdr:row>
      <xdr:rowOff>288925</xdr:rowOff>
    </xdr:to>
    <xdr:sp macro="" textlink="">
      <xdr:nvSpPr>
        <xdr:cNvPr id="4" name="TextBox 3">
          <a:extLst>
            <a:ext uri="{FF2B5EF4-FFF2-40B4-BE49-F238E27FC236}">
              <a16:creationId xmlns:a16="http://schemas.microsoft.com/office/drawing/2014/main" id="{00000000-0008-0000-1700-000004000000}"/>
            </a:ext>
          </a:extLst>
        </xdr:cNvPr>
        <xdr:cNvSpPr txBox="1"/>
      </xdr:nvSpPr>
      <xdr:spPr>
        <a:xfrm>
          <a:off x="5422900" y="393700"/>
          <a:ext cx="2946400" cy="3270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15240</xdr:colOff>
      <xdr:row>24</xdr:row>
      <xdr:rowOff>53343</xdr:rowOff>
    </xdr:from>
    <xdr:to>
      <xdr:col>17</xdr:col>
      <xdr:colOff>316230</xdr:colOff>
      <xdr:row>30</xdr:row>
      <xdr:rowOff>123826</xdr:rowOff>
    </xdr:to>
    <xdr:sp macro="" textlink="">
      <xdr:nvSpPr>
        <xdr:cNvPr id="21" name="TextBox 20">
          <a:extLst>
            <a:ext uri="{FF2B5EF4-FFF2-40B4-BE49-F238E27FC236}">
              <a16:creationId xmlns:a16="http://schemas.microsoft.com/office/drawing/2014/main" id="{00000000-0008-0000-1800-000015000000}"/>
            </a:ext>
          </a:extLst>
        </xdr:cNvPr>
        <xdr:cNvSpPr txBox="1"/>
      </xdr:nvSpPr>
      <xdr:spPr>
        <a:xfrm>
          <a:off x="5692140" y="4815843"/>
          <a:ext cx="5311140" cy="168020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solidFill>
                <a:schemeClr val="dk1"/>
              </a:solidFill>
              <a:latin typeface="+mn-lt"/>
              <a:ea typeface="+mn-ea"/>
              <a:cs typeface="+mn-cs"/>
            </a:rPr>
            <a:t>Not for publication</a:t>
          </a:r>
          <a:endParaRPr lang="en-AU"/>
        </a:p>
        <a:p>
          <a:r>
            <a:rPr lang="en-AU" sz="1100">
              <a:solidFill>
                <a:schemeClr val="dk1"/>
              </a:solidFill>
              <a:latin typeface="+mn-lt"/>
              <a:ea typeface="+mn-ea"/>
              <a:cs typeface="+mn-cs"/>
            </a:rPr>
            <a:t>"Total new capital appropriations" line should</a:t>
          </a:r>
          <a:r>
            <a:rPr lang="en-AU" sz="1100" baseline="0">
              <a:solidFill>
                <a:schemeClr val="dk1"/>
              </a:solidFill>
              <a:latin typeface="+mn-lt"/>
              <a:ea typeface="+mn-ea"/>
              <a:cs typeface="+mn-cs"/>
            </a:rPr>
            <a:t> equal "Total items" line (row 11). </a:t>
          </a:r>
        </a:p>
        <a:p>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line (row 18) should equal "Total additions" line in Table 3.12: Statement of Asset Movements. </a:t>
          </a:r>
          <a:endParaRPr lang="en-AU"/>
        </a:p>
        <a:p>
          <a:pPr fontAlgn="base"/>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cash used to acquire assets" line (row 25) should equal "Purchase of Property, Plant and Equipment and Intangibles" line in Table 3.10: Schedule of budgeted administered cash flow. </a:t>
          </a:r>
          <a:endParaRPr lang="en-AU" sz="1100">
            <a:solidFill>
              <a:schemeClr val="dk1"/>
            </a:solidFill>
            <a:latin typeface="+mn-lt"/>
            <a:ea typeface="+mn-ea"/>
            <a:cs typeface="+mn-cs"/>
          </a:endParaRPr>
        </a:p>
        <a:p>
          <a:endParaRPr lang="en-AU" sz="1100"/>
        </a:p>
      </xdr:txBody>
    </xdr:sp>
    <xdr:clientData/>
  </xdr:twoCellAnchor>
  <xdr:twoCellAnchor>
    <xdr:from>
      <xdr:col>8</xdr:col>
      <xdr:colOff>38100</xdr:colOff>
      <xdr:row>0</xdr:row>
      <xdr:rowOff>120650</xdr:rowOff>
    </xdr:from>
    <xdr:to>
      <xdr:col>12</xdr:col>
      <xdr:colOff>419100</xdr:colOff>
      <xdr:row>2</xdr:row>
      <xdr:rowOff>119380</xdr:rowOff>
    </xdr:to>
    <xdr:sp macro="" textlink="">
      <xdr:nvSpPr>
        <xdr:cNvPr id="3" name="TextBox 2">
          <a:extLst>
            <a:ext uri="{FF2B5EF4-FFF2-40B4-BE49-F238E27FC236}">
              <a16:creationId xmlns:a16="http://schemas.microsoft.com/office/drawing/2014/main" id="{00000000-0008-0000-1800-000003000000}"/>
            </a:ext>
          </a:extLst>
        </xdr:cNvPr>
        <xdr:cNvSpPr txBox="1"/>
      </xdr:nvSpPr>
      <xdr:spPr>
        <a:xfrm>
          <a:off x="5981700" y="120650"/>
          <a:ext cx="2946400" cy="29083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55</xdr:row>
      <xdr:rowOff>114300</xdr:rowOff>
    </xdr:from>
    <xdr:to>
      <xdr:col>7</xdr:col>
      <xdr:colOff>538842</xdr:colOff>
      <xdr:row>61</xdr:row>
      <xdr:rowOff>18473</xdr:rowOff>
    </xdr:to>
    <xdr:sp macro="" textlink="">
      <xdr:nvSpPr>
        <xdr:cNvPr id="3" name="TextBox 2">
          <a:extLst>
            <a:ext uri="{FF2B5EF4-FFF2-40B4-BE49-F238E27FC236}">
              <a16:creationId xmlns:a16="http://schemas.microsoft.com/office/drawing/2014/main" id="{00000000-0008-0000-1900-000003000000}"/>
            </a:ext>
          </a:extLst>
        </xdr:cNvPr>
        <xdr:cNvSpPr txBox="1"/>
      </xdr:nvSpPr>
      <xdr:spPr>
        <a:xfrm>
          <a:off x="0" y="10579100"/>
          <a:ext cx="5951351" cy="1197264"/>
        </a:xfrm>
        <a:prstGeom prst="rect">
          <a:avLst/>
        </a:prstGeom>
        <a:noFill/>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000" b="1">
              <a:solidFill>
                <a:srgbClr val="FF0000"/>
              </a:solidFill>
            </a:rPr>
            <a:t>Estimated operating expenditure</a:t>
          </a:r>
          <a:r>
            <a:rPr lang="en-AU" sz="1000" b="1" baseline="0">
              <a:solidFill>
                <a:srgbClr val="FF0000"/>
              </a:solidFill>
            </a:rPr>
            <a:t> in income statement for heritage and culture assets.</a:t>
          </a:r>
        </a:p>
        <a:p>
          <a:pPr marL="0" marR="0" lvl="0" indent="0" defTabSz="914400" eaLnBrk="1" fontAlgn="auto" latinLnBrk="0" hangingPunct="1">
            <a:lnSpc>
              <a:spcPct val="100000"/>
            </a:lnSpc>
            <a:spcBef>
              <a:spcPts val="0"/>
            </a:spcBef>
            <a:spcAft>
              <a:spcPts val="0"/>
            </a:spcAft>
            <a:buClrTx/>
            <a:buSzTx/>
            <a:buFontTx/>
            <a:buNone/>
            <a:tabLst/>
            <a:defRPr/>
          </a:pPr>
          <a:endParaRPr lang="en-AU" sz="1000" b="0" baseline="0">
            <a:solidFill>
              <a:srgbClr val="FF000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000" b="0" baseline="0">
              <a:solidFill>
                <a:srgbClr val="FF0000"/>
              </a:solidFill>
              <a:latin typeface="+mn-lt"/>
              <a:ea typeface="+mn-ea"/>
              <a:cs typeface="+mn-cs"/>
            </a:rPr>
            <a:t>Commentary only: not for inclusion in PAES table</a:t>
          </a:r>
        </a:p>
        <a:p>
          <a:r>
            <a:rPr lang="en-AU" sz="900" baseline="0">
              <a:solidFill>
                <a:srgbClr val="FF0000"/>
              </a:solidFill>
            </a:rPr>
            <a:t>Only the following collection institutions with Administered assets need to complete this section:</a:t>
          </a:r>
        </a:p>
        <a:p>
          <a:pPr lvl="1"/>
          <a:r>
            <a:rPr lang="en-AU" sz="900" baseline="0">
              <a:solidFill>
                <a:srgbClr val="FF0000"/>
              </a:solidFill>
            </a:rPr>
            <a:t>National Archives of Australia</a:t>
          </a:r>
        </a:p>
        <a:p>
          <a:pPr lvl="1"/>
          <a:r>
            <a:rPr lang="en-AU" sz="900" baseline="0">
              <a:solidFill>
                <a:srgbClr val="FF0000"/>
              </a:solidFill>
            </a:rPr>
            <a:t>Old Parliament House</a:t>
          </a:r>
          <a:endParaRPr lang="en-AU" sz="900">
            <a:solidFill>
              <a:srgbClr val="FF0000"/>
            </a:solidFill>
          </a:endParaRPr>
        </a:p>
      </xdr:txBody>
    </xdr:sp>
    <xdr:clientData/>
  </xdr:twoCellAnchor>
  <xdr:twoCellAnchor>
    <xdr:from>
      <xdr:col>11</xdr:col>
      <xdr:colOff>73890</xdr:colOff>
      <xdr:row>36</xdr:row>
      <xdr:rowOff>0</xdr:rowOff>
    </xdr:from>
    <xdr:to>
      <xdr:col>18</xdr:col>
      <xdr:colOff>508230</xdr:colOff>
      <xdr:row>42</xdr:row>
      <xdr:rowOff>31750</xdr:rowOff>
    </xdr:to>
    <xdr:sp macro="" textlink="">
      <xdr:nvSpPr>
        <xdr:cNvPr id="4" name="TextBox 3">
          <a:extLst>
            <a:ext uri="{FF2B5EF4-FFF2-40B4-BE49-F238E27FC236}">
              <a16:creationId xmlns:a16="http://schemas.microsoft.com/office/drawing/2014/main" id="{00000000-0008-0000-1900-000004000000}"/>
            </a:ext>
          </a:extLst>
        </xdr:cNvPr>
        <xdr:cNvSpPr txBox="1"/>
      </xdr:nvSpPr>
      <xdr:spPr>
        <a:xfrm>
          <a:off x="8112990" y="7905750"/>
          <a:ext cx="4923790" cy="10731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3.3: Balance Sheet. </a:t>
          </a:r>
        </a:p>
      </xdr:txBody>
    </xdr:sp>
    <xdr:clientData/>
  </xdr:twoCellAnchor>
  <xdr:twoCellAnchor>
    <xdr:from>
      <xdr:col>11</xdr:col>
      <xdr:colOff>25400</xdr:colOff>
      <xdr:row>0</xdr:row>
      <xdr:rowOff>57150</xdr:rowOff>
    </xdr:from>
    <xdr:to>
      <xdr:col>15</xdr:col>
      <xdr:colOff>406400</xdr:colOff>
      <xdr:row>2</xdr:row>
      <xdr:rowOff>27940</xdr:rowOff>
    </xdr:to>
    <xdr:sp macro="" textlink="">
      <xdr:nvSpPr>
        <xdr:cNvPr id="5" name="TextBox 4">
          <a:extLst>
            <a:ext uri="{FF2B5EF4-FFF2-40B4-BE49-F238E27FC236}">
              <a16:creationId xmlns:a16="http://schemas.microsoft.com/office/drawing/2014/main" id="{00000000-0008-0000-1900-000005000000}"/>
            </a:ext>
          </a:extLst>
        </xdr:cNvPr>
        <xdr:cNvSpPr txBox="1"/>
      </xdr:nvSpPr>
      <xdr:spPr>
        <a:xfrm>
          <a:off x="8064500" y="57150"/>
          <a:ext cx="2946400" cy="28829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5</xdr:row>
      <xdr:rowOff>0</xdr:rowOff>
    </xdr:from>
    <xdr:to>
      <xdr:col>11</xdr:col>
      <xdr:colOff>446942</xdr:colOff>
      <xdr:row>14</xdr:row>
      <xdr:rowOff>106681</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5297365" y="835269"/>
          <a:ext cx="2879481" cy="204098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a:t>
          </a:r>
        </a:p>
        <a:p>
          <a:endParaRPr lang="en-AU" sz="1100" u="none" baseline="0"/>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Please see the </a:t>
          </a:r>
          <a:r>
            <a:rPr lang="en-AU" sz="1100" i="1" baseline="0">
              <a:solidFill>
                <a:schemeClr val="dk1"/>
              </a:solidFill>
              <a:latin typeface="+mn-lt"/>
              <a:ea typeface="+mn-ea"/>
              <a:cs typeface="+mn-cs"/>
            </a:rPr>
            <a:t>Guide to preparing the 2021-22 PAES </a:t>
          </a:r>
          <a:r>
            <a:rPr lang="en-AU" sz="1100" i="0" baseline="0">
              <a:solidFill>
                <a:schemeClr val="dk1"/>
              </a:solidFill>
              <a:latin typeface="+mn-lt"/>
              <a:ea typeface="+mn-ea"/>
              <a:cs typeface="+mn-cs"/>
            </a:rPr>
            <a:t>for further guidance. </a:t>
          </a:r>
          <a:endParaRPr lang="en-AU" sz="1100">
            <a:solidFill>
              <a:schemeClr val="dk1"/>
            </a:solidFill>
            <a:latin typeface="+mn-lt"/>
            <a:ea typeface="+mn-ea"/>
            <a:cs typeface="+mn-cs"/>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0</xdr:row>
      <xdr:rowOff>1</xdr:rowOff>
    </xdr:from>
    <xdr:to>
      <xdr:col>10</xdr:col>
      <xdr:colOff>438150</xdr:colOff>
      <xdr:row>1</xdr:row>
      <xdr:rowOff>120651</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5486400" y="1"/>
          <a:ext cx="2362200" cy="2667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209550</xdr:colOff>
      <xdr:row>46</xdr:row>
      <xdr:rowOff>123825</xdr:rowOff>
    </xdr:from>
    <xdr:to>
      <xdr:col>7</xdr:col>
      <xdr:colOff>371475</xdr:colOff>
      <xdr:row>53</xdr:row>
      <xdr:rowOff>9525</xdr:rowOff>
    </xdr:to>
    <xdr:sp macro="" textlink="">
      <xdr:nvSpPr>
        <xdr:cNvPr id="2" name="Right Brace 1">
          <a:extLst>
            <a:ext uri="{FF2B5EF4-FFF2-40B4-BE49-F238E27FC236}">
              <a16:creationId xmlns:a16="http://schemas.microsoft.com/office/drawing/2014/main" id="{00000000-0008-0000-0E00-000002000000}"/>
            </a:ext>
          </a:extLst>
        </xdr:cNvPr>
        <xdr:cNvSpPr/>
      </xdr:nvSpPr>
      <xdr:spPr>
        <a:xfrm>
          <a:off x="5353050" y="8115300"/>
          <a:ext cx="161925" cy="291465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508001</xdr:colOff>
      <xdr:row>47</xdr:row>
      <xdr:rowOff>0</xdr:rowOff>
    </xdr:from>
    <xdr:to>
      <xdr:col>15</xdr:col>
      <xdr:colOff>443346</xdr:colOff>
      <xdr:row>52</xdr:row>
      <xdr:rowOff>120073</xdr:rowOff>
    </xdr:to>
    <xdr:sp macro="" textlink="">
      <xdr:nvSpPr>
        <xdr:cNvPr id="5" name="TextBox 4">
          <a:extLst>
            <a:ext uri="{FF2B5EF4-FFF2-40B4-BE49-F238E27FC236}">
              <a16:creationId xmlns:a16="http://schemas.microsoft.com/office/drawing/2014/main" id="{00000000-0008-0000-0E00-000005000000}"/>
            </a:ext>
          </a:extLst>
        </xdr:cNvPr>
        <xdr:cNvSpPr txBox="1"/>
      </xdr:nvSpPr>
      <xdr:spPr>
        <a:xfrm>
          <a:off x="5495637" y="7915564"/>
          <a:ext cx="4073236" cy="209665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 2019-20</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8</xdr:col>
      <xdr:colOff>0</xdr:colOff>
      <xdr:row>4</xdr:row>
      <xdr:rowOff>0</xdr:rowOff>
    </xdr:from>
    <xdr:to>
      <xdr:col>14</xdr:col>
      <xdr:colOff>475326</xdr:colOff>
      <xdr:row>27</xdr:row>
      <xdr:rowOff>127000</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5930900" y="692150"/>
          <a:ext cx="3828126" cy="39624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their PAES,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200025</xdr:colOff>
      <xdr:row>50</xdr:row>
      <xdr:rowOff>152400</xdr:rowOff>
    </xdr:from>
    <xdr:to>
      <xdr:col>7</xdr:col>
      <xdr:colOff>381000</xdr:colOff>
      <xdr:row>57</xdr:row>
      <xdr:rowOff>9525</xdr:rowOff>
    </xdr:to>
    <xdr:sp macro="" textlink="">
      <xdr:nvSpPr>
        <xdr:cNvPr id="3" name="Right Brace 2">
          <a:extLst>
            <a:ext uri="{FF2B5EF4-FFF2-40B4-BE49-F238E27FC236}">
              <a16:creationId xmlns:a16="http://schemas.microsoft.com/office/drawing/2014/main" id="{00000000-0008-0000-0F00-000003000000}"/>
            </a:ext>
          </a:extLst>
        </xdr:cNvPr>
        <xdr:cNvSpPr/>
      </xdr:nvSpPr>
      <xdr:spPr>
        <a:xfrm>
          <a:off x="5419725" y="9153525"/>
          <a:ext cx="180975" cy="27717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8</xdr:col>
      <xdr:colOff>0</xdr:colOff>
      <xdr:row>51</xdr:row>
      <xdr:rowOff>0</xdr:rowOff>
    </xdr:from>
    <xdr:to>
      <xdr:col>15</xdr:col>
      <xdr:colOff>424873</xdr:colOff>
      <xdr:row>56</xdr:row>
      <xdr:rowOff>110836</xdr:rowOff>
    </xdr:to>
    <xdr:sp macro="" textlink="">
      <xdr:nvSpPr>
        <xdr:cNvPr id="4" name="TextBox 3">
          <a:extLst>
            <a:ext uri="{FF2B5EF4-FFF2-40B4-BE49-F238E27FC236}">
              <a16:creationId xmlns:a16="http://schemas.microsoft.com/office/drawing/2014/main" id="{00000000-0008-0000-0F00-000004000000}"/>
            </a:ext>
          </a:extLst>
        </xdr:cNvPr>
        <xdr:cNvSpPr txBox="1"/>
      </xdr:nvSpPr>
      <xdr:spPr>
        <a:xfrm>
          <a:off x="5652655" y="9005455"/>
          <a:ext cx="4045527" cy="206894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 2019-20</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8</xdr:col>
      <xdr:colOff>0</xdr:colOff>
      <xdr:row>4</xdr:row>
      <xdr:rowOff>1</xdr:rowOff>
    </xdr:from>
    <xdr:to>
      <xdr:col>14</xdr:col>
      <xdr:colOff>539693</xdr:colOff>
      <xdr:row>14</xdr:row>
      <xdr:rowOff>101600</xdr:rowOff>
    </xdr:to>
    <xdr:sp macro="" textlink="">
      <xdr:nvSpPr>
        <xdr:cNvPr id="6" name="TextBox 5">
          <a:extLst>
            <a:ext uri="{FF2B5EF4-FFF2-40B4-BE49-F238E27FC236}">
              <a16:creationId xmlns:a16="http://schemas.microsoft.com/office/drawing/2014/main" id="{00000000-0008-0000-0F00-000006000000}"/>
            </a:ext>
          </a:extLst>
        </xdr:cNvPr>
        <xdr:cNvSpPr txBox="1"/>
      </xdr:nvSpPr>
      <xdr:spPr>
        <a:xfrm>
          <a:off x="6096000" y="635001"/>
          <a:ext cx="4387793" cy="20954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effectLst/>
              <a:latin typeface="+mn-lt"/>
              <a:ea typeface="+mn-ea"/>
              <a:cs typeface="+mn-cs"/>
            </a:rPr>
            <a:t>Font:</a:t>
          </a:r>
          <a:r>
            <a:rPr lang="en-AU" sz="1100">
              <a:solidFill>
                <a:schemeClr val="dk1"/>
              </a:solidFill>
              <a:effectLst/>
              <a:latin typeface="+mn-lt"/>
              <a:ea typeface="+mn-ea"/>
              <a:cs typeface="+mn-cs"/>
            </a:rPr>
            <a:t> Arial 8pt (minimum is 7.5 pt)</a:t>
          </a:r>
          <a:endParaRPr lang="en-AU">
            <a:effectLst/>
          </a:endParaRPr>
        </a:p>
        <a:p>
          <a:endParaRPr lang="en-AU" sz="1100" u="sng"/>
        </a:p>
        <a:p>
          <a:r>
            <a:rPr lang="en-AU" sz="1100" b="0"/>
            <a:t>The line items shown below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Agencies may choose to publish a lower level of detail in the PAES, particularly if a particular expense or revenue is material  or is of public interest, for example, types of taxes collected, however this table should generally fit on one page.</a:t>
          </a:r>
          <a:endParaRPr lang="en-AU">
            <a:effectLst/>
          </a:endParaRPr>
        </a:p>
        <a:p>
          <a:endParaRPr lang="en-AU" sz="1100" b="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14844</xdr:colOff>
      <xdr:row>26</xdr:row>
      <xdr:rowOff>133597</xdr:rowOff>
    </xdr:from>
    <xdr:to>
      <xdr:col>16</xdr:col>
      <xdr:colOff>281544</xdr:colOff>
      <xdr:row>33</xdr:row>
      <xdr:rowOff>55418</xdr:rowOff>
    </xdr:to>
    <xdr:sp macro="" textlink="">
      <xdr:nvSpPr>
        <xdr:cNvPr id="24" name="TextBox 23">
          <a:extLst>
            <a:ext uri="{FF2B5EF4-FFF2-40B4-BE49-F238E27FC236}">
              <a16:creationId xmlns:a16="http://schemas.microsoft.com/office/drawing/2014/main" id="{00000000-0008-0000-1300-000018000000}"/>
            </a:ext>
          </a:extLst>
        </xdr:cNvPr>
        <xdr:cNvSpPr txBox="1"/>
      </xdr:nvSpPr>
      <xdr:spPr>
        <a:xfrm>
          <a:off x="5510480" y="4742542"/>
          <a:ext cx="4995719" cy="1870694"/>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"Total new capital appropriations" line (row 8) should</a:t>
          </a:r>
          <a:r>
            <a:rPr lang="en-AU" sz="1100" baseline="0"/>
            <a:t> equal  "Total items" line (row 12). </a:t>
          </a:r>
        </a:p>
        <a:p>
          <a:endParaRPr lang="en-AU" sz="1100" baseline="0"/>
        </a:p>
        <a:p>
          <a:r>
            <a:rPr lang="en-AU" sz="1100" baseline="0"/>
            <a:t>"TOTAL" line (row 19) should equal "Total additions" line in Table 3.7: Statement of Asset Movements . </a:t>
          </a:r>
        </a:p>
        <a:p>
          <a:endParaRPr lang="en-AU" sz="1100" baseline="0"/>
        </a:p>
        <a:p>
          <a:r>
            <a:rPr lang="en-AU" sz="1100" baseline="0"/>
            <a:t>"Total cash used to acquire assets" line (row 27) should equal "Purchase of Plant, Property and Equipment and Intangibles" line in Table 3.5: Budgeted departmental statement of cash flows. </a:t>
          </a:r>
          <a:endParaRPr lang="en-AU" sz="1100"/>
        </a:p>
      </xdr:txBody>
    </xdr:sp>
    <xdr:clientData/>
  </xdr:twoCellAnchor>
  <xdr:twoCellAnchor>
    <xdr:from>
      <xdr:col>8</xdr:col>
      <xdr:colOff>19050</xdr:colOff>
      <xdr:row>1</xdr:row>
      <xdr:rowOff>0</xdr:rowOff>
    </xdr:from>
    <xdr:to>
      <xdr:col>12</xdr:col>
      <xdr:colOff>400050</xdr:colOff>
      <xdr:row>2</xdr:row>
      <xdr:rowOff>180975</xdr:rowOff>
    </xdr:to>
    <xdr:sp macro="" textlink="">
      <xdr:nvSpPr>
        <xdr:cNvPr id="3" name="TextBox 2">
          <a:extLst>
            <a:ext uri="{FF2B5EF4-FFF2-40B4-BE49-F238E27FC236}">
              <a16:creationId xmlns:a16="http://schemas.microsoft.com/office/drawing/2014/main" id="{00000000-0008-0000-1300-000003000000}"/>
            </a:ext>
          </a:extLst>
        </xdr:cNvPr>
        <xdr:cNvSpPr txBox="1"/>
      </xdr:nvSpPr>
      <xdr:spPr>
        <a:xfrm>
          <a:off x="5949950" y="146050"/>
          <a:ext cx="2946400" cy="3270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55</xdr:row>
      <xdr:rowOff>66675</xdr:rowOff>
    </xdr:from>
    <xdr:to>
      <xdr:col>5</xdr:col>
      <xdr:colOff>247649</xdr:colOff>
      <xdr:row>69</xdr:row>
      <xdr:rowOff>74365</xdr:rowOff>
    </xdr:to>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0" y="10792355"/>
          <a:ext cx="4852541" cy="2009817"/>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000" b="1">
              <a:solidFill>
                <a:schemeClr val="accent6">
                  <a:lumMod val="75000"/>
                </a:schemeClr>
              </a:solidFill>
            </a:rPr>
            <a:t>Estimated operating expenditure</a:t>
          </a:r>
          <a:r>
            <a:rPr lang="en-AU" sz="1000" b="1" baseline="0">
              <a:solidFill>
                <a:schemeClr val="accent6">
                  <a:lumMod val="75000"/>
                </a:schemeClr>
              </a:solidFill>
            </a:rPr>
            <a:t> in income statement for heritage and cultural assets</a:t>
          </a:r>
        </a:p>
        <a:p>
          <a:r>
            <a:rPr lang="en-AU" sz="1000" baseline="0">
              <a:solidFill>
                <a:schemeClr val="accent6">
                  <a:lumMod val="75000"/>
                </a:schemeClr>
              </a:solidFill>
            </a:rPr>
            <a:t>Commentary only: not for inclusion in PAES table</a:t>
          </a:r>
        </a:p>
        <a:p>
          <a:r>
            <a:rPr lang="en-AU" sz="900" baseline="0">
              <a:solidFill>
                <a:schemeClr val="accent6">
                  <a:lumMod val="75000"/>
                </a:schemeClr>
              </a:solidFill>
            </a:rPr>
            <a:t>Only the following collection institutions need to complete this section:</a:t>
          </a:r>
        </a:p>
        <a:p>
          <a:pPr lvl="1"/>
          <a:r>
            <a:rPr lang="en-AU" sz="900" baseline="0">
              <a:solidFill>
                <a:schemeClr val="accent6">
                  <a:lumMod val="75000"/>
                </a:schemeClr>
              </a:solidFill>
            </a:rPr>
            <a:t>Australian Institute of Aboriginal and Torres Strait Islander Studies</a:t>
          </a:r>
        </a:p>
        <a:p>
          <a:pPr marL="457200" marR="0" lvl="1" indent="0" defTabSz="914400" eaLnBrk="1" fontAlgn="auto" latinLnBrk="0" hangingPunct="1">
            <a:lnSpc>
              <a:spcPct val="100000"/>
            </a:lnSpc>
            <a:spcBef>
              <a:spcPts val="0"/>
            </a:spcBef>
            <a:spcAft>
              <a:spcPts val="0"/>
            </a:spcAft>
            <a:buClrTx/>
            <a:buSzTx/>
            <a:buFontTx/>
            <a:buNone/>
            <a:tabLst/>
            <a:defRPr/>
          </a:pPr>
          <a:r>
            <a:rPr lang="en-AU" sz="900" baseline="0">
              <a:solidFill>
                <a:schemeClr val="accent6">
                  <a:lumMod val="75000"/>
                </a:schemeClr>
              </a:solidFill>
              <a:effectLst/>
              <a:latin typeface="+mn-lt"/>
              <a:ea typeface="+mn-ea"/>
              <a:cs typeface="+mn-cs"/>
            </a:rPr>
            <a:t>Australian National Maritime Museum</a:t>
          </a:r>
          <a:endParaRPr lang="en-AU" sz="900">
            <a:solidFill>
              <a:schemeClr val="accent6">
                <a:lumMod val="75000"/>
              </a:schemeClr>
            </a:solidFill>
            <a:effectLst/>
          </a:endParaRPr>
        </a:p>
        <a:p>
          <a:pPr lvl="1"/>
          <a:r>
            <a:rPr lang="en-AU" sz="900" baseline="0">
              <a:solidFill>
                <a:schemeClr val="accent6">
                  <a:lumMod val="75000"/>
                </a:schemeClr>
              </a:solidFill>
            </a:rPr>
            <a:t>Australian War Memorial</a:t>
          </a:r>
        </a:p>
        <a:p>
          <a:pPr marL="457200" marR="0" lvl="1" indent="0" defTabSz="914400" eaLnBrk="1" fontAlgn="auto" latinLnBrk="0" hangingPunct="1">
            <a:lnSpc>
              <a:spcPct val="100000"/>
            </a:lnSpc>
            <a:spcBef>
              <a:spcPts val="0"/>
            </a:spcBef>
            <a:spcAft>
              <a:spcPts val="0"/>
            </a:spcAft>
            <a:buClrTx/>
            <a:buSzTx/>
            <a:buFontTx/>
            <a:buNone/>
            <a:tabLst/>
            <a:defRPr/>
          </a:pPr>
          <a:r>
            <a:rPr lang="en-AU" sz="900" baseline="0">
              <a:solidFill>
                <a:schemeClr val="accent6">
                  <a:lumMod val="75000"/>
                </a:schemeClr>
              </a:solidFill>
              <a:effectLst/>
              <a:latin typeface="+mn-lt"/>
              <a:ea typeface="+mn-ea"/>
              <a:cs typeface="+mn-cs"/>
            </a:rPr>
            <a:t>National Film and Sound Archives</a:t>
          </a:r>
          <a:endParaRPr lang="en-AU" sz="900">
            <a:solidFill>
              <a:schemeClr val="accent6">
                <a:lumMod val="75000"/>
              </a:schemeClr>
            </a:solidFill>
            <a:effectLst/>
          </a:endParaRPr>
        </a:p>
        <a:p>
          <a:pPr lvl="1"/>
          <a:r>
            <a:rPr lang="en-AU" sz="900" baseline="0">
              <a:solidFill>
                <a:schemeClr val="accent6">
                  <a:lumMod val="75000"/>
                </a:schemeClr>
              </a:solidFill>
            </a:rPr>
            <a:t>National Archives of Australia</a:t>
          </a:r>
        </a:p>
        <a:p>
          <a:pPr lvl="1"/>
          <a:r>
            <a:rPr lang="en-AU" sz="900" baseline="0">
              <a:solidFill>
                <a:schemeClr val="accent6">
                  <a:lumMod val="75000"/>
                </a:schemeClr>
              </a:solidFill>
            </a:rPr>
            <a:t>National Gallery of Australia</a:t>
          </a:r>
        </a:p>
        <a:p>
          <a:pPr marL="457200" marR="0" lvl="1" indent="0" defTabSz="914400" eaLnBrk="1" fontAlgn="auto" latinLnBrk="0" hangingPunct="1">
            <a:lnSpc>
              <a:spcPct val="100000"/>
            </a:lnSpc>
            <a:spcBef>
              <a:spcPts val="0"/>
            </a:spcBef>
            <a:spcAft>
              <a:spcPts val="0"/>
            </a:spcAft>
            <a:buClrTx/>
            <a:buSzTx/>
            <a:buFontTx/>
            <a:buNone/>
            <a:tabLst/>
            <a:defRPr/>
          </a:pPr>
          <a:r>
            <a:rPr lang="en-AU" sz="900" baseline="0">
              <a:solidFill>
                <a:schemeClr val="accent6">
                  <a:lumMod val="75000"/>
                </a:schemeClr>
              </a:solidFill>
              <a:effectLst/>
              <a:latin typeface="+mn-lt"/>
              <a:ea typeface="+mn-ea"/>
              <a:cs typeface="+mn-cs"/>
            </a:rPr>
            <a:t>National Library of Australia</a:t>
          </a:r>
          <a:endParaRPr lang="en-AU" sz="900">
            <a:solidFill>
              <a:schemeClr val="accent6">
                <a:lumMod val="75000"/>
              </a:schemeClr>
            </a:solidFill>
            <a:effectLst/>
          </a:endParaRPr>
        </a:p>
        <a:p>
          <a:pPr lvl="1"/>
          <a:r>
            <a:rPr lang="en-AU" sz="900" baseline="0">
              <a:solidFill>
                <a:schemeClr val="accent6">
                  <a:lumMod val="75000"/>
                </a:schemeClr>
              </a:solidFill>
            </a:rPr>
            <a:t>National Portrait Gallery</a:t>
          </a:r>
        </a:p>
        <a:p>
          <a:pPr lvl="1"/>
          <a:r>
            <a:rPr lang="en-AU" sz="900" baseline="0">
              <a:solidFill>
                <a:schemeClr val="accent6">
                  <a:lumMod val="75000"/>
                </a:schemeClr>
              </a:solidFill>
            </a:rPr>
            <a:t>National Museum of Australia</a:t>
          </a:r>
        </a:p>
        <a:p>
          <a:pPr lvl="1"/>
          <a:r>
            <a:rPr lang="en-AU" sz="900" baseline="0">
              <a:solidFill>
                <a:schemeClr val="accent6">
                  <a:lumMod val="75000"/>
                </a:schemeClr>
              </a:solidFill>
            </a:rPr>
            <a:t>Old Parliament House</a:t>
          </a:r>
          <a:endParaRPr lang="en-AU" sz="900">
            <a:solidFill>
              <a:schemeClr val="accent6">
                <a:lumMod val="75000"/>
              </a:schemeClr>
            </a:solidFill>
          </a:endParaRPr>
        </a:p>
      </xdr:txBody>
    </xdr:sp>
    <xdr:clientData/>
  </xdr:twoCellAnchor>
  <xdr:twoCellAnchor>
    <xdr:from>
      <xdr:col>12</xdr:col>
      <xdr:colOff>23379</xdr:colOff>
      <xdr:row>27</xdr:row>
      <xdr:rowOff>59170</xdr:rowOff>
    </xdr:from>
    <xdr:to>
      <xdr:col>19</xdr:col>
      <xdr:colOff>452582</xdr:colOff>
      <xdr:row>33</xdr:row>
      <xdr:rowOff>95250</xdr:rowOff>
    </xdr:to>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8627629" y="5526520"/>
          <a:ext cx="4918653" cy="10774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3.3: Balance Sheet. </a:t>
          </a:r>
        </a:p>
      </xdr:txBody>
    </xdr:sp>
    <xdr:clientData/>
  </xdr:twoCellAnchor>
  <xdr:twoCellAnchor>
    <xdr:from>
      <xdr:col>12</xdr:col>
      <xdr:colOff>0</xdr:colOff>
      <xdr:row>0</xdr:row>
      <xdr:rowOff>0</xdr:rowOff>
    </xdr:from>
    <xdr:to>
      <xdr:col>16</xdr:col>
      <xdr:colOff>381000</xdr:colOff>
      <xdr:row>2</xdr:row>
      <xdr:rowOff>6350</xdr:rowOff>
    </xdr:to>
    <xdr:sp macro="" textlink="">
      <xdr:nvSpPr>
        <xdr:cNvPr id="4" name="TextBox 3">
          <a:extLst>
            <a:ext uri="{FF2B5EF4-FFF2-40B4-BE49-F238E27FC236}">
              <a16:creationId xmlns:a16="http://schemas.microsoft.com/office/drawing/2014/main" id="{00000000-0008-0000-1400-000004000000}"/>
            </a:ext>
          </a:extLst>
        </xdr:cNvPr>
        <xdr:cNvSpPr txBox="1"/>
      </xdr:nvSpPr>
      <xdr:spPr>
        <a:xfrm>
          <a:off x="8604250" y="0"/>
          <a:ext cx="2946400" cy="3238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23132</xdr:colOff>
      <xdr:row>2</xdr:row>
      <xdr:rowOff>19050</xdr:rowOff>
    </xdr:from>
    <xdr:to>
      <xdr:col>14</xdr:col>
      <xdr:colOff>547279</xdr:colOff>
      <xdr:row>14</xdr:row>
      <xdr:rowOff>247650</xdr:rowOff>
    </xdr:to>
    <xdr:sp macro="" textlink="">
      <xdr:nvSpPr>
        <xdr:cNvPr id="2" name="TextBox 1">
          <a:extLst>
            <a:ext uri="{FF2B5EF4-FFF2-40B4-BE49-F238E27FC236}">
              <a16:creationId xmlns:a16="http://schemas.microsoft.com/office/drawing/2014/main" id="{00000000-0008-0000-1500-000002000000}"/>
            </a:ext>
          </a:extLst>
        </xdr:cNvPr>
        <xdr:cNvSpPr txBox="1"/>
      </xdr:nvSpPr>
      <xdr:spPr>
        <a:xfrm>
          <a:off x="5992132" y="539750"/>
          <a:ext cx="3876947" cy="23368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b="1"/>
            <a:t>Font:</a:t>
          </a:r>
          <a:r>
            <a:rPr lang="en-AU" sz="1100" baseline="0"/>
            <a:t> Arial 8 pt (minimum is 7.5pt)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publish a lower level of detail in the PAES, if a particular expense or revenue is material or is of public interest, for example, types of taxes collected. However, this table should generally fit on one page.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2</xdr:row>
      <xdr:rowOff>0</xdr:rowOff>
    </xdr:from>
    <xdr:to>
      <xdr:col>12</xdr:col>
      <xdr:colOff>152400</xdr:colOff>
      <xdr:row>2</xdr:row>
      <xdr:rowOff>330200</xdr:rowOff>
    </xdr:to>
    <xdr:sp macro="" textlink="">
      <xdr:nvSpPr>
        <xdr:cNvPr id="2" name="TextBox 1">
          <a:extLst>
            <a:ext uri="{FF2B5EF4-FFF2-40B4-BE49-F238E27FC236}">
              <a16:creationId xmlns:a16="http://schemas.microsoft.com/office/drawing/2014/main" id="{00000000-0008-0000-1600-000002000000}"/>
            </a:ext>
          </a:extLst>
        </xdr:cNvPr>
        <xdr:cNvSpPr txBox="1"/>
      </xdr:nvSpPr>
      <xdr:spPr>
        <a:xfrm>
          <a:off x="5410200" y="501650"/>
          <a:ext cx="2946400" cy="3302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P21"/>
  <sheetViews>
    <sheetView showGridLines="0" tabSelected="1" zoomScaleNormal="100" zoomScaleSheetLayoutView="110" workbookViewId="0">
      <selection activeCell="A23" sqref="A23"/>
    </sheetView>
  </sheetViews>
  <sheetFormatPr defaultColWidth="9.1796875" defaultRowHeight="11.65" customHeight="1"/>
  <cols>
    <col min="1" max="1" width="35.81640625" style="434" customWidth="1"/>
    <col min="2" max="2" width="10.81640625" style="434" customWidth="1"/>
    <col min="3" max="3" width="7.81640625" style="434" customWidth="1"/>
    <col min="4" max="4" width="8.1796875" style="434" customWidth="1"/>
    <col min="5" max="5" width="8.453125" style="434" customWidth="1"/>
    <col min="6" max="6" width="9.1796875" style="434"/>
    <col min="7" max="16" width="0" style="434" hidden="1" customWidth="1"/>
    <col min="17" max="16384" width="9.1796875" style="434"/>
  </cols>
  <sheetData>
    <row r="1" spans="1:16" ht="10.5">
      <c r="A1" s="435" t="s">
        <v>499</v>
      </c>
    </row>
    <row r="2" spans="1:16" ht="10.5">
      <c r="A2" s="435" t="s">
        <v>436</v>
      </c>
    </row>
    <row r="3" spans="1:16" ht="60">
      <c r="A3" s="436"/>
      <c r="B3" s="406" t="s">
        <v>437</v>
      </c>
      <c r="C3" s="407" t="s">
        <v>438</v>
      </c>
      <c r="D3" s="437" t="s">
        <v>439</v>
      </c>
      <c r="E3" s="478" t="s">
        <v>440</v>
      </c>
      <c r="G3" s="706" t="s">
        <v>406</v>
      </c>
      <c r="H3" s="706"/>
      <c r="I3" s="706"/>
      <c r="J3" s="706"/>
      <c r="K3" s="706"/>
      <c r="L3" s="706"/>
      <c r="M3" s="706"/>
      <c r="N3" s="706"/>
      <c r="O3" s="706"/>
      <c r="P3" s="706"/>
    </row>
    <row r="4" spans="1:16" ht="11.65" customHeight="1">
      <c r="A4" s="438" t="s">
        <v>8</v>
      </c>
      <c r="B4" s="408"/>
      <c r="C4" s="439"/>
      <c r="D4" s="439"/>
      <c r="E4" s="479"/>
    </row>
    <row r="5" spans="1:16" ht="22.75" customHeight="1">
      <c r="A5" s="440" t="s">
        <v>313</v>
      </c>
      <c r="B5" s="439"/>
      <c r="C5" s="439"/>
      <c r="D5" s="439"/>
      <c r="E5" s="480"/>
      <c r="L5" s="441"/>
    </row>
    <row r="6" spans="1:16" ht="11.65" customHeight="1">
      <c r="A6" s="442" t="s">
        <v>474</v>
      </c>
      <c r="B6" s="687">
        <v>168656</v>
      </c>
      <c r="C6" s="691">
        <v>167639</v>
      </c>
      <c r="D6" s="691">
        <v>30015</v>
      </c>
      <c r="E6" s="515">
        <v>197654</v>
      </c>
      <c r="L6" s="441"/>
    </row>
    <row r="7" spans="1:16" ht="11.65" customHeight="1">
      <c r="A7" s="443" t="s">
        <v>5</v>
      </c>
      <c r="B7" s="687">
        <v>306866</v>
      </c>
      <c r="C7" s="691">
        <v>314520</v>
      </c>
      <c r="D7" s="691">
        <v>14519</v>
      </c>
      <c r="E7" s="515">
        <v>329039</v>
      </c>
      <c r="G7" s="707" t="s">
        <v>197</v>
      </c>
      <c r="H7" s="707"/>
      <c r="I7" s="707"/>
      <c r="J7" s="707"/>
      <c r="K7" s="707"/>
      <c r="L7" s="707"/>
      <c r="M7" s="707"/>
      <c r="N7" s="707"/>
      <c r="O7" s="707"/>
      <c r="P7" s="707"/>
    </row>
    <row r="8" spans="1:16" ht="11.65" customHeight="1">
      <c r="A8" s="443" t="s">
        <v>475</v>
      </c>
      <c r="B8" s="687">
        <v>89832</v>
      </c>
      <c r="C8" s="691">
        <v>101449</v>
      </c>
      <c r="D8" s="691">
        <v>-48398</v>
      </c>
      <c r="E8" s="515">
        <v>53051</v>
      </c>
      <c r="G8" s="707"/>
      <c r="H8" s="707"/>
      <c r="I8" s="707"/>
      <c r="J8" s="707"/>
      <c r="K8" s="707"/>
      <c r="L8" s="707"/>
      <c r="M8" s="707"/>
      <c r="N8" s="707"/>
      <c r="O8" s="707"/>
      <c r="P8" s="707"/>
    </row>
    <row r="9" spans="1:16" ht="11.65" customHeight="1">
      <c r="A9" s="443" t="s">
        <v>476</v>
      </c>
      <c r="B9" s="687">
        <v>17540</v>
      </c>
      <c r="C9" s="691">
        <v>39405</v>
      </c>
      <c r="D9" s="691">
        <v>35</v>
      </c>
      <c r="E9" s="515">
        <v>39440</v>
      </c>
    </row>
    <row r="10" spans="1:16" ht="22.75" customHeight="1">
      <c r="A10" s="619" t="s">
        <v>478</v>
      </c>
      <c r="B10" s="688"/>
      <c r="C10" s="691"/>
      <c r="D10" s="691"/>
      <c r="E10" s="515"/>
    </row>
    <row r="11" spans="1:16" ht="11.65" customHeight="1">
      <c r="A11" s="443" t="s">
        <v>198</v>
      </c>
      <c r="B11" s="687">
        <v>43261</v>
      </c>
      <c r="C11" s="691">
        <v>2341</v>
      </c>
      <c r="D11" s="691">
        <v>105</v>
      </c>
      <c r="E11" s="515">
        <v>2446</v>
      </c>
    </row>
    <row r="12" spans="1:16" ht="11.65" customHeight="1">
      <c r="A12" s="444" t="s">
        <v>199</v>
      </c>
      <c r="B12" s="689">
        <v>626155</v>
      </c>
      <c r="C12" s="692">
        <v>625354</v>
      </c>
      <c r="D12" s="692">
        <v>-3724</v>
      </c>
      <c r="E12" s="632">
        <v>621630</v>
      </c>
    </row>
    <row r="13" spans="1:16" ht="11.65" customHeight="1">
      <c r="A13" s="445" t="s">
        <v>201</v>
      </c>
      <c r="B13" s="693">
        <v>626155</v>
      </c>
      <c r="C13" s="690">
        <v>625354</v>
      </c>
      <c r="D13" s="690">
        <v>-3724</v>
      </c>
      <c r="E13" s="632">
        <v>621630</v>
      </c>
    </row>
    <row r="14" spans="1:16" ht="11.65" customHeight="1">
      <c r="A14" s="446" t="s">
        <v>477</v>
      </c>
      <c r="B14" s="694">
        <v>626155</v>
      </c>
      <c r="C14" s="447">
        <v>625354</v>
      </c>
      <c r="D14" s="447">
        <v>-3724</v>
      </c>
      <c r="E14" s="632">
        <v>621630</v>
      </c>
    </row>
    <row r="15" spans="1:16" s="733" customFormat="1" ht="10">
      <c r="A15" s="732" t="s">
        <v>204</v>
      </c>
      <c r="B15" s="732"/>
      <c r="C15" s="732"/>
      <c r="D15" s="732"/>
      <c r="E15" s="732"/>
    </row>
    <row r="16" spans="1:16" s="733" customFormat="1" ht="10">
      <c r="A16" s="700" t="s">
        <v>381</v>
      </c>
      <c r="B16" s="700"/>
      <c r="C16" s="700"/>
      <c r="D16" s="700"/>
      <c r="E16" s="700"/>
    </row>
    <row r="17" spans="1:5" s="733" customFormat="1" ht="10">
      <c r="A17" s="700" t="s">
        <v>479</v>
      </c>
      <c r="B17" s="700"/>
      <c r="C17" s="700"/>
      <c r="D17" s="700"/>
      <c r="E17" s="700"/>
    </row>
    <row r="18" spans="1:5" s="733" customFormat="1" ht="10">
      <c r="A18" s="700" t="s">
        <v>498</v>
      </c>
      <c r="B18" s="700"/>
      <c r="C18" s="700"/>
      <c r="D18" s="700"/>
      <c r="E18" s="700"/>
    </row>
    <row r="19" spans="1:5" s="733" customFormat="1" ht="10">
      <c r="A19" s="700" t="s">
        <v>480</v>
      </c>
      <c r="B19" s="700"/>
      <c r="C19" s="700"/>
      <c r="D19" s="700"/>
      <c r="E19" s="700"/>
    </row>
    <row r="20" spans="1:5" s="733" customFormat="1" ht="10">
      <c r="A20" s="700" t="s">
        <v>481</v>
      </c>
      <c r="B20" s="700"/>
      <c r="C20" s="700"/>
      <c r="D20" s="700"/>
      <c r="E20" s="700"/>
    </row>
    <row r="21" spans="1:5" s="18" customFormat="1" ht="11.65" customHeight="1"/>
  </sheetData>
  <mergeCells count="2">
    <mergeCell ref="G3:P3"/>
    <mergeCell ref="G7:P8"/>
  </mergeCells>
  <pageMargins left="1.4566929133858268" right="1.2598425196850394" top="0.78740157480314965" bottom="0.70866141732283472" header="0.51181102362204722" footer="0.51181102362204722"/>
  <pageSetup paperSize="9" scale="99" orientation="portrait"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H81"/>
  <sheetViews>
    <sheetView showGridLines="0" zoomScaleNormal="100" zoomScaleSheetLayoutView="110" workbookViewId="0">
      <selection activeCell="B1" sqref="B1:B1048576"/>
    </sheetView>
  </sheetViews>
  <sheetFormatPr defaultColWidth="9.1796875" defaultRowHeight="11.65" customHeight="1"/>
  <cols>
    <col min="1" max="1" width="42.453125" style="217" customWidth="1"/>
    <col min="2" max="3" width="7.7265625" style="217" customWidth="1"/>
    <col min="4" max="6" width="7" style="217" customWidth="1"/>
    <col min="7" max="16384" width="9.1796875" style="217"/>
  </cols>
  <sheetData>
    <row r="1" spans="1:8" ht="10.5">
      <c r="A1" s="586" t="s">
        <v>216</v>
      </c>
    </row>
    <row r="3" spans="1:8" ht="10.5">
      <c r="A3" s="238" t="s">
        <v>217</v>
      </c>
    </row>
    <row r="4" spans="1:8" ht="10.5">
      <c r="A4" s="218"/>
      <c r="B4" s="219"/>
      <c r="C4" s="219"/>
      <c r="E4" s="220"/>
    </row>
    <row r="5" spans="1:8" ht="19.75" customHeight="1">
      <c r="A5" s="710" t="s">
        <v>207</v>
      </c>
      <c r="B5" s="710"/>
      <c r="C5" s="710"/>
      <c r="D5" s="711"/>
      <c r="E5" s="711"/>
      <c r="F5" s="711"/>
      <c r="H5" s="221" t="s">
        <v>208</v>
      </c>
    </row>
    <row r="6" spans="1:8" ht="57.4" customHeight="1">
      <c r="A6" s="239"/>
      <c r="B6" s="294" t="s">
        <v>447</v>
      </c>
      <c r="C6" s="488" t="s">
        <v>448</v>
      </c>
      <c r="D6" s="295" t="s">
        <v>367</v>
      </c>
      <c r="E6" s="295" t="s">
        <v>401</v>
      </c>
      <c r="F6" s="295" t="s">
        <v>449</v>
      </c>
    </row>
    <row r="7" spans="1:8" ht="15.4" customHeight="1">
      <c r="A7" s="492" t="s">
        <v>205</v>
      </c>
      <c r="B7" s="492"/>
      <c r="C7" s="492"/>
      <c r="D7" s="712"/>
      <c r="E7" s="712"/>
      <c r="F7" s="712"/>
    </row>
    <row r="8" spans="1:8" ht="11.65" customHeight="1">
      <c r="A8" s="217" t="s">
        <v>10</v>
      </c>
      <c r="B8" s="103"/>
      <c r="C8" s="489"/>
      <c r="D8" s="220"/>
      <c r="E8" s="220"/>
      <c r="F8" s="220"/>
    </row>
    <row r="9" spans="1:8" ht="11.65" customHeight="1">
      <c r="A9" s="229" t="s">
        <v>260</v>
      </c>
      <c r="B9" s="103"/>
      <c r="C9" s="489"/>
      <c r="D9" s="220"/>
      <c r="E9" s="220"/>
      <c r="F9" s="220"/>
    </row>
    <row r="10" spans="1:8" ht="11.65" customHeight="1">
      <c r="A10" s="229" t="s">
        <v>136</v>
      </c>
      <c r="B10" s="103"/>
      <c r="C10" s="489"/>
      <c r="D10" s="220"/>
      <c r="E10" s="220"/>
      <c r="F10" s="220"/>
    </row>
    <row r="11" spans="1:8" ht="11.65" customHeight="1">
      <c r="A11" s="229" t="s">
        <v>6</v>
      </c>
      <c r="B11" s="103"/>
      <c r="C11" s="489"/>
      <c r="D11" s="220"/>
      <c r="E11" s="220"/>
      <c r="F11" s="220"/>
    </row>
    <row r="12" spans="1:8" ht="11.65" customHeight="1">
      <c r="A12" s="225" t="s">
        <v>209</v>
      </c>
      <c r="B12" s="103"/>
      <c r="C12" s="489"/>
      <c r="D12" s="220"/>
      <c r="E12" s="220"/>
      <c r="F12" s="220"/>
    </row>
    <row r="13" spans="1:8" ht="11.65" customHeight="1">
      <c r="A13" s="225" t="s">
        <v>210</v>
      </c>
      <c r="B13" s="103"/>
      <c r="C13" s="489"/>
      <c r="D13" s="220"/>
      <c r="E13" s="220"/>
      <c r="F13" s="220"/>
    </row>
    <row r="14" spans="1:8" ht="11.65" customHeight="1">
      <c r="A14" s="229" t="s">
        <v>211</v>
      </c>
      <c r="B14" s="103"/>
      <c r="C14" s="489"/>
      <c r="D14" s="220"/>
      <c r="E14" s="220"/>
      <c r="F14" s="220"/>
    </row>
    <row r="15" spans="1:8" ht="11.65" customHeight="1">
      <c r="A15" s="226" t="s">
        <v>212</v>
      </c>
      <c r="B15" s="103"/>
      <c r="C15" s="489"/>
      <c r="D15" s="220"/>
      <c r="E15" s="220"/>
      <c r="F15" s="220"/>
    </row>
    <row r="16" spans="1:8" ht="11.65" customHeight="1">
      <c r="A16" s="226" t="s">
        <v>213</v>
      </c>
      <c r="B16" s="103"/>
      <c r="C16" s="489"/>
      <c r="D16" s="220"/>
      <c r="E16" s="220"/>
      <c r="F16" s="220"/>
    </row>
    <row r="17" spans="1:6" ht="11.65" customHeight="1">
      <c r="A17" s="224" t="s">
        <v>378</v>
      </c>
      <c r="B17" s="103"/>
      <c r="C17" s="489"/>
      <c r="D17" s="220"/>
      <c r="E17" s="220"/>
      <c r="F17" s="220"/>
    </row>
    <row r="18" spans="1:6" ht="11.65" customHeight="1">
      <c r="A18" s="240" t="s">
        <v>11</v>
      </c>
      <c r="B18" s="103"/>
      <c r="C18" s="489"/>
      <c r="D18" s="220"/>
      <c r="E18" s="220"/>
      <c r="F18" s="220"/>
    </row>
    <row r="19" spans="1:6" ht="11.65" customHeight="1">
      <c r="A19" s="240" t="s">
        <v>12</v>
      </c>
      <c r="B19" s="103"/>
      <c r="C19" s="489"/>
      <c r="D19" s="220"/>
      <c r="E19" s="220"/>
      <c r="F19" s="220"/>
    </row>
    <row r="20" spans="1:6" s="228" customFormat="1" ht="11.65" customHeight="1">
      <c r="A20" s="241" t="s">
        <v>218</v>
      </c>
      <c r="B20" s="242">
        <f>SUM(B9:B19)</f>
        <v>0</v>
      </c>
      <c r="C20" s="493">
        <f>SUM(C9:C19)</f>
        <v>0</v>
      </c>
      <c r="D20" s="242">
        <f t="shared" ref="D20:F20" si="0">SUM(D9:D19)</f>
        <v>0</v>
      </c>
      <c r="E20" s="242">
        <f t="shared" si="0"/>
        <v>0</v>
      </c>
      <c r="F20" s="242">
        <f t="shared" si="0"/>
        <v>0</v>
      </c>
    </row>
    <row r="21" spans="1:6" s="228" customFormat="1" ht="15.4" customHeight="1">
      <c r="A21" s="494" t="s">
        <v>206</v>
      </c>
      <c r="B21" s="494"/>
      <c r="C21" s="494"/>
      <c r="D21" s="712"/>
      <c r="E21" s="712"/>
      <c r="F21" s="712"/>
    </row>
    <row r="22" spans="1:6" ht="11.65" customHeight="1">
      <c r="A22" s="217" t="s">
        <v>10</v>
      </c>
      <c r="B22" s="103"/>
      <c r="C22" s="489"/>
      <c r="D22" s="220"/>
      <c r="E22" s="220"/>
      <c r="F22" s="220"/>
    </row>
    <row r="23" spans="1:6" ht="11.65" customHeight="1">
      <c r="A23" s="229" t="s">
        <v>260</v>
      </c>
      <c r="B23" s="103"/>
      <c r="C23" s="489"/>
      <c r="D23" s="220"/>
      <c r="E23" s="220"/>
      <c r="F23" s="220"/>
    </row>
    <row r="24" spans="1:6" ht="11.65" customHeight="1">
      <c r="A24" s="229" t="s">
        <v>136</v>
      </c>
      <c r="B24" s="103"/>
      <c r="C24" s="489"/>
      <c r="D24" s="220"/>
      <c r="E24" s="220"/>
      <c r="F24" s="220"/>
    </row>
    <row r="25" spans="1:6" ht="11.65" customHeight="1">
      <c r="A25" s="229" t="s">
        <v>6</v>
      </c>
      <c r="B25" s="103"/>
      <c r="C25" s="489"/>
      <c r="D25" s="220"/>
      <c r="E25" s="220"/>
      <c r="F25" s="220"/>
    </row>
    <row r="26" spans="1:6" ht="11.65" customHeight="1">
      <c r="A26" s="225" t="s">
        <v>209</v>
      </c>
      <c r="B26" s="103"/>
      <c r="C26" s="489"/>
      <c r="D26" s="220"/>
      <c r="E26" s="220"/>
      <c r="F26" s="220"/>
    </row>
    <row r="27" spans="1:6" ht="11.65" customHeight="1">
      <c r="A27" s="225" t="s">
        <v>210</v>
      </c>
      <c r="B27" s="103"/>
      <c r="C27" s="489"/>
      <c r="D27" s="220"/>
      <c r="E27" s="220"/>
      <c r="F27" s="220"/>
    </row>
    <row r="28" spans="1:6" ht="11.65" customHeight="1">
      <c r="A28" s="229" t="s">
        <v>211</v>
      </c>
      <c r="B28" s="103"/>
      <c r="C28" s="489"/>
      <c r="D28" s="220"/>
      <c r="E28" s="220"/>
      <c r="F28" s="220"/>
    </row>
    <row r="29" spans="1:6" ht="11.65" customHeight="1">
      <c r="A29" s="226" t="s">
        <v>212</v>
      </c>
      <c r="B29" s="103"/>
      <c r="C29" s="489"/>
      <c r="D29" s="220"/>
      <c r="E29" s="220"/>
      <c r="F29" s="220"/>
    </row>
    <row r="30" spans="1:6" ht="11.65" customHeight="1">
      <c r="A30" s="226" t="s">
        <v>213</v>
      </c>
      <c r="B30" s="103"/>
      <c r="C30" s="489"/>
      <c r="D30" s="220"/>
      <c r="E30" s="220"/>
      <c r="F30" s="220"/>
    </row>
    <row r="31" spans="1:6" ht="11.65" customHeight="1">
      <c r="A31" s="224" t="s">
        <v>378</v>
      </c>
      <c r="B31" s="103"/>
      <c r="C31" s="489"/>
      <c r="D31" s="220"/>
      <c r="E31" s="220"/>
      <c r="F31" s="220"/>
    </row>
    <row r="32" spans="1:6" ht="11.65" customHeight="1">
      <c r="A32" s="240" t="s">
        <v>11</v>
      </c>
      <c r="B32" s="103"/>
      <c r="C32" s="489"/>
      <c r="D32" s="220"/>
      <c r="E32" s="220"/>
      <c r="F32" s="220"/>
    </row>
    <row r="33" spans="1:8" ht="11.65" customHeight="1">
      <c r="A33" s="240" t="s">
        <v>12</v>
      </c>
      <c r="B33" s="103"/>
      <c r="C33" s="489"/>
      <c r="D33" s="220"/>
      <c r="E33" s="220"/>
      <c r="F33" s="220"/>
    </row>
    <row r="34" spans="1:8" s="228" customFormat="1" ht="11.65" customHeight="1">
      <c r="A34" s="164" t="s">
        <v>219</v>
      </c>
      <c r="B34" s="242">
        <f>SUM(B23:B33)</f>
        <v>0</v>
      </c>
      <c r="C34" s="493">
        <f>SUM(C23:C33)</f>
        <v>0</v>
      </c>
      <c r="D34" s="242">
        <f t="shared" ref="D34:F34" si="1">SUM(D23:D33)</f>
        <v>0</v>
      </c>
      <c r="E34" s="242">
        <f t="shared" si="1"/>
        <v>0</v>
      </c>
      <c r="F34" s="242">
        <f t="shared" si="1"/>
        <v>0</v>
      </c>
    </row>
    <row r="35" spans="1:8" s="228" customFormat="1" ht="15.4" customHeight="1">
      <c r="A35" s="494" t="s">
        <v>220</v>
      </c>
      <c r="B35" s="495"/>
      <c r="C35" s="495"/>
      <c r="D35" s="712"/>
      <c r="E35" s="712"/>
      <c r="F35" s="712"/>
    </row>
    <row r="36" spans="1:8" ht="11.65" customHeight="1">
      <c r="A36" s="217" t="s">
        <v>10</v>
      </c>
      <c r="B36" s="103"/>
      <c r="C36" s="489"/>
      <c r="D36" s="220"/>
      <c r="E36" s="220"/>
      <c r="F36" s="220"/>
    </row>
    <row r="37" spans="1:8" ht="11.65" customHeight="1">
      <c r="A37" s="229" t="s">
        <v>260</v>
      </c>
      <c r="B37" s="103"/>
      <c r="C37" s="489"/>
      <c r="D37" s="220"/>
      <c r="E37" s="220"/>
      <c r="F37" s="220"/>
    </row>
    <row r="38" spans="1:8" ht="11.65" customHeight="1">
      <c r="A38" s="229" t="s">
        <v>136</v>
      </c>
      <c r="B38" s="103"/>
      <c r="C38" s="489"/>
      <c r="D38" s="220"/>
      <c r="E38" s="220"/>
      <c r="F38" s="220"/>
    </row>
    <row r="39" spans="1:8" ht="11.65" customHeight="1">
      <c r="A39" s="229" t="s">
        <v>6</v>
      </c>
      <c r="B39" s="103"/>
      <c r="C39" s="489"/>
      <c r="D39" s="220"/>
      <c r="E39" s="220"/>
      <c r="F39" s="220"/>
    </row>
    <row r="40" spans="1:8" ht="11.65" customHeight="1">
      <c r="A40" s="229" t="s">
        <v>211</v>
      </c>
      <c r="B40" s="103"/>
      <c r="C40" s="489"/>
      <c r="D40" s="220"/>
      <c r="E40" s="220"/>
      <c r="F40" s="220"/>
    </row>
    <row r="41" spans="1:8" ht="11.65" customHeight="1">
      <c r="A41" s="224" t="s">
        <v>378</v>
      </c>
      <c r="B41" s="103"/>
      <c r="C41" s="489"/>
      <c r="D41" s="220"/>
      <c r="E41" s="220"/>
      <c r="F41" s="220"/>
    </row>
    <row r="42" spans="1:8" ht="11.65" customHeight="1">
      <c r="A42" s="240" t="s">
        <v>11</v>
      </c>
      <c r="B42" s="103"/>
      <c r="C42" s="489"/>
      <c r="D42" s="220"/>
      <c r="E42" s="220"/>
      <c r="F42" s="220"/>
    </row>
    <row r="43" spans="1:8" ht="11.65" customHeight="1">
      <c r="A43" s="240" t="s">
        <v>12</v>
      </c>
      <c r="B43" s="103"/>
      <c r="C43" s="489"/>
      <c r="D43" s="220"/>
      <c r="E43" s="220"/>
      <c r="F43" s="220"/>
    </row>
    <row r="44" spans="1:8" s="228" customFormat="1" ht="11.65" customHeight="1">
      <c r="A44" s="228" t="s">
        <v>13</v>
      </c>
      <c r="B44" s="242">
        <f>SUM(B37:B43)</f>
        <v>0</v>
      </c>
      <c r="C44" s="493">
        <f>SUM(C37:C43)</f>
        <v>0</v>
      </c>
      <c r="D44" s="242">
        <f t="shared" ref="D44:F44" si="2">SUM(D37:D43)</f>
        <v>0</v>
      </c>
      <c r="E44" s="242">
        <f t="shared" si="2"/>
        <v>0</v>
      </c>
      <c r="F44" s="242">
        <f t="shared" si="2"/>
        <v>0</v>
      </c>
    </row>
    <row r="45" spans="1:8" ht="11.65" customHeight="1">
      <c r="A45" s="231"/>
      <c r="B45" s="243"/>
      <c r="C45" s="244"/>
    </row>
    <row r="46" spans="1:8" ht="11.65" customHeight="1">
      <c r="A46" s="245"/>
      <c r="B46" s="232" t="s">
        <v>399</v>
      </c>
      <c r="C46" s="490" t="s">
        <v>441</v>
      </c>
      <c r="H46" s="221" t="s">
        <v>215</v>
      </c>
    </row>
    <row r="47" spans="1:8" ht="11.65" customHeight="1">
      <c r="A47" s="298" t="s">
        <v>203</v>
      </c>
      <c r="B47" s="246"/>
      <c r="C47" s="496"/>
    </row>
    <row r="48" spans="1:8" ht="25.15" customHeight="1">
      <c r="A48" s="709" t="s">
        <v>417</v>
      </c>
      <c r="B48" s="709"/>
      <c r="C48" s="709"/>
      <c r="D48" s="709"/>
      <c r="E48" s="709"/>
      <c r="F48" s="709"/>
    </row>
    <row r="49" spans="1:7" ht="25.15" customHeight="1">
      <c r="A49" s="709" t="s">
        <v>307</v>
      </c>
      <c r="B49" s="709"/>
      <c r="C49" s="709"/>
      <c r="D49" s="709"/>
      <c r="E49" s="709"/>
      <c r="F49" s="709"/>
    </row>
    <row r="50" spans="1:7" ht="25.15" customHeight="1">
      <c r="A50" s="579"/>
      <c r="B50" s="579"/>
      <c r="C50" s="579"/>
      <c r="D50" s="579"/>
      <c r="E50" s="579"/>
      <c r="F50" s="579"/>
    </row>
    <row r="51" spans="1:7" ht="12">
      <c r="A51" s="247"/>
      <c r="B51" s="248"/>
      <c r="C51" s="248"/>
      <c r="D51" s="236"/>
    </row>
    <row r="52" spans="1:7" s="18" customFormat="1" ht="11.65" customHeight="1">
      <c r="A52" s="583" t="s">
        <v>164</v>
      </c>
    </row>
    <row r="53" spans="1:7" s="18" customFormat="1" ht="11.65" customHeight="1">
      <c r="A53" s="584" t="s">
        <v>140</v>
      </c>
    </row>
    <row r="54" spans="1:7" s="71" customFormat="1" ht="11.65" customHeight="1">
      <c r="A54" s="73"/>
      <c r="B54" s="74"/>
      <c r="C54" s="75"/>
      <c r="D54" s="75"/>
      <c r="E54" s="75"/>
      <c r="F54" s="75"/>
      <c r="G54" s="74"/>
    </row>
    <row r="55" spans="1:7" s="18" customFormat="1" ht="11.25" customHeight="1">
      <c r="A55" s="158" t="s">
        <v>0</v>
      </c>
    </row>
    <row r="56" spans="1:7" ht="11.65" customHeight="1">
      <c r="A56" s="585"/>
      <c r="B56" s="222"/>
      <c r="C56" s="220"/>
    </row>
    <row r="57" spans="1:7" ht="11.65" customHeight="1">
      <c r="A57" s="589" t="s">
        <v>221</v>
      </c>
    </row>
    <row r="58" spans="1:7" ht="11.65" customHeight="1">
      <c r="A58" s="590" t="s">
        <v>410</v>
      </c>
    </row>
    <row r="60" spans="1:7" ht="12">
      <c r="A60" s="247"/>
      <c r="B60" s="248"/>
      <c r="C60" s="248"/>
      <c r="D60" s="236"/>
    </row>
    <row r="61" spans="1:7" ht="12">
      <c r="A61" s="247"/>
      <c r="B61" s="248"/>
      <c r="C61" s="248"/>
      <c r="D61" s="236"/>
    </row>
    <row r="62" spans="1:7" ht="12">
      <c r="A62" s="247"/>
      <c r="B62" s="248"/>
      <c r="C62" s="248"/>
      <c r="D62" s="236"/>
    </row>
    <row r="63" spans="1:7" ht="12">
      <c r="A63" s="247"/>
      <c r="B63" s="248"/>
      <c r="C63" s="248"/>
      <c r="D63" s="236"/>
    </row>
    <row r="64" spans="1:7" ht="12">
      <c r="A64" s="247"/>
      <c r="B64" s="248"/>
      <c r="C64" s="248"/>
      <c r="D64" s="236"/>
    </row>
    <row r="72" spans="1:3" ht="10">
      <c r="A72" s="229"/>
      <c r="B72" s="103"/>
      <c r="C72" s="233"/>
    </row>
    <row r="73" spans="1:3" ht="10">
      <c r="B73" s="103"/>
      <c r="C73" s="233"/>
    </row>
    <row r="74" spans="1:3" ht="10">
      <c r="A74" s="229"/>
      <c r="B74" s="103"/>
      <c r="C74" s="233"/>
    </row>
    <row r="75" spans="1:3" ht="10">
      <c r="A75" s="229"/>
      <c r="B75" s="103"/>
      <c r="C75" s="233"/>
    </row>
    <row r="76" spans="1:3" ht="10">
      <c r="A76" s="229"/>
      <c r="B76" s="103"/>
      <c r="C76" s="233"/>
    </row>
    <row r="77" spans="1:3" ht="10">
      <c r="A77" s="229"/>
      <c r="B77" s="103"/>
      <c r="C77" s="233"/>
    </row>
    <row r="78" spans="1:3" ht="10">
      <c r="A78" s="234"/>
      <c r="B78" s="103"/>
      <c r="C78" s="233"/>
    </row>
    <row r="79" spans="1:3" ht="10.5">
      <c r="A79" s="104"/>
      <c r="B79" s="103"/>
      <c r="C79" s="233"/>
    </row>
    <row r="80" spans="1:3" ht="10">
      <c r="B80" s="103"/>
      <c r="C80" s="235"/>
    </row>
    <row r="81" spans="2:3" ht="10">
      <c r="B81" s="222"/>
      <c r="C81" s="220"/>
    </row>
  </sheetData>
  <mergeCells count="6">
    <mergeCell ref="A49:F49"/>
    <mergeCell ref="A5:F5"/>
    <mergeCell ref="D7:F7"/>
    <mergeCell ref="D21:F21"/>
    <mergeCell ref="D35:F35"/>
    <mergeCell ref="A48:F48"/>
  </mergeCells>
  <pageMargins left="1.4566929133858268" right="1.4566929133858268" top="0.98425196850393704" bottom="1.0629921259842521" header="0.51181102362204722" footer="0.51181102362204722"/>
  <pageSetup paperSize="9" scale="80" orientation="portrait" cellComments="asDisplayed"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Q58"/>
  <sheetViews>
    <sheetView showGridLines="0" zoomScaleNormal="100" zoomScaleSheetLayoutView="110" workbookViewId="0">
      <selection activeCell="B1" sqref="B1:B1048576"/>
    </sheetView>
  </sheetViews>
  <sheetFormatPr defaultColWidth="9.1796875" defaultRowHeight="11.65" customHeight="1"/>
  <cols>
    <col min="1" max="1" width="31.81640625" style="107" customWidth="1"/>
    <col min="2" max="3" width="8" style="107" customWidth="1"/>
    <col min="4" max="6" width="7.1796875" style="107" customWidth="1"/>
    <col min="7" max="7" width="9.1796875" style="107"/>
    <col min="8" max="8" width="9.1796875" style="249"/>
    <col min="9" max="16384" width="9.1796875" style="107"/>
  </cols>
  <sheetData>
    <row r="1" spans="1:17" ht="11.65" customHeight="1">
      <c r="A1" s="218" t="s">
        <v>380</v>
      </c>
    </row>
    <row r="2" spans="1:17" ht="10.5">
      <c r="A2" s="250"/>
      <c r="B2" s="106"/>
      <c r="C2" s="237"/>
      <c r="D2" s="106"/>
      <c r="E2" s="106"/>
      <c r="F2" s="106"/>
      <c r="G2" s="178"/>
    </row>
    <row r="3" spans="1:17" ht="11.65" customHeight="1">
      <c r="A3" s="715" t="s">
        <v>205</v>
      </c>
      <c r="B3" s="715"/>
      <c r="C3" s="715"/>
      <c r="D3" s="715"/>
      <c r="E3" s="715"/>
      <c r="F3" s="715"/>
      <c r="G3" s="178"/>
      <c r="H3" s="221" t="s">
        <v>208</v>
      </c>
    </row>
    <row r="4" spans="1:17" ht="57.4" customHeight="1">
      <c r="A4" s="316"/>
      <c r="B4" s="294" t="s">
        <v>447</v>
      </c>
      <c r="C4" s="488" t="s">
        <v>448</v>
      </c>
      <c r="D4" s="295" t="s">
        <v>367</v>
      </c>
      <c r="E4" s="295" t="s">
        <v>401</v>
      </c>
      <c r="F4" s="295" t="s">
        <v>449</v>
      </c>
      <c r="G4" s="178"/>
      <c r="H4" s="221"/>
    </row>
    <row r="5" spans="1:17" ht="11.65" customHeight="1">
      <c r="A5" s="717" t="s">
        <v>222</v>
      </c>
      <c r="B5" s="717"/>
      <c r="C5" s="717"/>
      <c r="D5" s="717"/>
      <c r="E5" s="717"/>
      <c r="F5" s="717"/>
      <c r="H5" s="249" t="s">
        <v>407</v>
      </c>
    </row>
    <row r="6" spans="1:17" ht="11.65" customHeight="1">
      <c r="A6" s="303" t="s">
        <v>137</v>
      </c>
      <c r="B6" s="299"/>
      <c r="C6" s="497"/>
      <c r="D6" s="299"/>
      <c r="E6" s="299"/>
      <c r="F6" s="299"/>
    </row>
    <row r="7" spans="1:17" ht="20">
      <c r="A7" s="304" t="s">
        <v>316</v>
      </c>
      <c r="B7" s="299"/>
      <c r="C7" s="497"/>
      <c r="D7" s="299"/>
      <c r="E7" s="299"/>
      <c r="F7" s="299"/>
      <c r="H7" s="249" t="s">
        <v>416</v>
      </c>
    </row>
    <row r="8" spans="1:17" ht="20">
      <c r="A8" s="449" t="s">
        <v>318</v>
      </c>
      <c r="B8" s="299"/>
      <c r="C8" s="497"/>
      <c r="D8" s="299"/>
      <c r="E8" s="299"/>
      <c r="F8" s="299"/>
    </row>
    <row r="9" spans="1:17" ht="11.65" customHeight="1">
      <c r="A9" s="450" t="s">
        <v>304</v>
      </c>
      <c r="B9" s="299"/>
      <c r="C9" s="497"/>
      <c r="D9" s="299"/>
      <c r="E9" s="299"/>
      <c r="F9" s="299"/>
    </row>
    <row r="10" spans="1:17" ht="11.65" customHeight="1">
      <c r="A10" s="451" t="s">
        <v>139</v>
      </c>
      <c r="B10" s="299"/>
      <c r="C10" s="497"/>
      <c r="D10" s="299"/>
      <c r="E10" s="299"/>
      <c r="F10" s="299"/>
      <c r="H10" s="713" t="s">
        <v>415</v>
      </c>
      <c r="I10" s="713"/>
      <c r="J10" s="713"/>
      <c r="K10" s="713"/>
      <c r="L10" s="713"/>
      <c r="M10" s="713"/>
      <c r="N10" s="713"/>
      <c r="O10" s="713"/>
      <c r="P10" s="713"/>
    </row>
    <row r="11" spans="1:17" ht="11.65" customHeight="1">
      <c r="A11" s="452" t="s">
        <v>7</v>
      </c>
      <c r="B11" s="299"/>
      <c r="C11" s="497"/>
      <c r="D11" s="299"/>
      <c r="E11" s="299"/>
      <c r="F11" s="299"/>
      <c r="H11" s="713"/>
      <c r="I11" s="713"/>
      <c r="J11" s="713"/>
      <c r="K11" s="713"/>
      <c r="L11" s="713"/>
      <c r="M11" s="713"/>
      <c r="N11" s="713"/>
      <c r="O11" s="713"/>
      <c r="P11" s="713"/>
      <c r="Q11" s="252"/>
    </row>
    <row r="12" spans="1:17" ht="11.65" customHeight="1">
      <c r="A12" s="451" t="s">
        <v>223</v>
      </c>
      <c r="B12" s="299"/>
      <c r="C12" s="497"/>
      <c r="D12" s="299"/>
      <c r="E12" s="299"/>
      <c r="F12" s="299"/>
      <c r="H12" s="251"/>
      <c r="I12" s="252"/>
      <c r="J12" s="252"/>
      <c r="K12" s="252"/>
      <c r="L12" s="252"/>
      <c r="M12" s="252"/>
      <c r="N12" s="252"/>
      <c r="O12" s="252"/>
      <c r="P12" s="252"/>
      <c r="Q12" s="252"/>
    </row>
    <row r="13" spans="1:17" ht="11.65" customHeight="1">
      <c r="A13" s="450" t="s">
        <v>224</v>
      </c>
      <c r="B13" s="299"/>
      <c r="C13" s="497"/>
      <c r="D13" s="299"/>
      <c r="E13" s="299"/>
      <c r="F13" s="299"/>
      <c r="H13" s="253"/>
      <c r="I13" s="252"/>
      <c r="J13" s="252"/>
      <c r="K13" s="252"/>
      <c r="L13" s="252"/>
      <c r="M13" s="252"/>
      <c r="N13" s="252"/>
      <c r="O13" s="252"/>
      <c r="P13" s="252"/>
      <c r="Q13" s="252"/>
    </row>
    <row r="14" spans="1:17" ht="11.65" customHeight="1">
      <c r="A14" s="451" t="s">
        <v>138</v>
      </c>
      <c r="B14" s="299"/>
      <c r="C14" s="497"/>
      <c r="D14" s="299"/>
      <c r="E14" s="299"/>
      <c r="F14" s="299"/>
      <c r="H14" s="253" t="s">
        <v>225</v>
      </c>
      <c r="I14" s="252"/>
      <c r="J14" s="252"/>
      <c r="K14" s="252"/>
      <c r="L14" s="252"/>
      <c r="M14" s="252"/>
      <c r="N14" s="252"/>
      <c r="O14" s="252"/>
      <c r="P14" s="252"/>
      <c r="Q14" s="252"/>
    </row>
    <row r="15" spans="1:17" ht="11.65" customHeight="1">
      <c r="A15" s="450" t="s">
        <v>143</v>
      </c>
      <c r="B15" s="299"/>
      <c r="C15" s="497"/>
      <c r="D15" s="299"/>
      <c r="E15" s="299"/>
      <c r="F15" s="299"/>
      <c r="H15" s="253"/>
      <c r="I15" s="252"/>
      <c r="J15" s="252"/>
      <c r="K15" s="252"/>
      <c r="L15" s="252"/>
      <c r="M15" s="252"/>
      <c r="N15" s="252"/>
      <c r="O15" s="252"/>
      <c r="P15" s="252"/>
      <c r="Q15" s="252"/>
    </row>
    <row r="16" spans="1:17" ht="11.65" customHeight="1">
      <c r="A16" s="450" t="s">
        <v>304</v>
      </c>
      <c r="B16" s="299"/>
      <c r="C16" s="497"/>
      <c r="D16" s="299"/>
      <c r="E16" s="299"/>
      <c r="F16" s="299"/>
      <c r="H16" s="253"/>
      <c r="I16" s="252"/>
      <c r="J16" s="252"/>
      <c r="K16" s="252"/>
      <c r="L16" s="252"/>
      <c r="M16" s="252"/>
      <c r="N16" s="252"/>
      <c r="O16" s="252"/>
      <c r="P16" s="252"/>
      <c r="Q16" s="252"/>
    </row>
    <row r="17" spans="1:17" ht="11.65" customHeight="1">
      <c r="A17" s="451" t="s">
        <v>226</v>
      </c>
      <c r="B17" s="300">
        <f>SUM(B7:B16)</f>
        <v>0</v>
      </c>
      <c r="C17" s="499">
        <f t="shared" ref="C17:F17" si="0">SUM(C7:C16)</f>
        <v>0</v>
      </c>
      <c r="D17" s="300">
        <f t="shared" si="0"/>
        <v>0</v>
      </c>
      <c r="E17" s="300">
        <f t="shared" si="0"/>
        <v>0</v>
      </c>
      <c r="F17" s="300">
        <f t="shared" si="0"/>
        <v>0</v>
      </c>
      <c r="H17" s="253"/>
      <c r="I17" s="252"/>
      <c r="J17" s="252"/>
      <c r="K17" s="252"/>
      <c r="L17" s="252"/>
      <c r="M17" s="252"/>
      <c r="N17" s="252"/>
      <c r="O17" s="252"/>
      <c r="P17" s="252"/>
      <c r="Q17" s="252"/>
    </row>
    <row r="18" spans="1:17" ht="11.65" customHeight="1">
      <c r="A18" s="717" t="s">
        <v>227</v>
      </c>
      <c r="B18" s="717"/>
      <c r="C18" s="717"/>
      <c r="D18" s="717"/>
      <c r="E18" s="717"/>
      <c r="F18" s="717"/>
      <c r="H18" s="253"/>
      <c r="I18" s="252"/>
      <c r="J18" s="252"/>
      <c r="K18" s="252"/>
      <c r="L18" s="252"/>
      <c r="M18" s="252"/>
      <c r="N18" s="252"/>
      <c r="O18" s="252"/>
      <c r="P18" s="252"/>
      <c r="Q18" s="252"/>
    </row>
    <row r="19" spans="1:17" ht="11.65" customHeight="1">
      <c r="A19" s="451" t="s">
        <v>137</v>
      </c>
      <c r="B19" s="299"/>
      <c r="C19" s="497"/>
      <c r="D19" s="299"/>
      <c r="E19" s="299"/>
      <c r="F19" s="299"/>
      <c r="H19" s="253"/>
      <c r="I19" s="252"/>
      <c r="J19" s="252"/>
      <c r="K19" s="252"/>
      <c r="L19" s="252"/>
      <c r="M19" s="252"/>
      <c r="N19" s="252"/>
      <c r="O19" s="252"/>
      <c r="P19" s="252"/>
      <c r="Q19" s="252"/>
    </row>
    <row r="20" spans="1:17" ht="20">
      <c r="A20" s="449" t="s">
        <v>316</v>
      </c>
      <c r="B20" s="299"/>
      <c r="C20" s="497"/>
      <c r="D20" s="299"/>
      <c r="E20" s="299"/>
      <c r="F20" s="299"/>
      <c r="H20" s="253"/>
      <c r="I20" s="252"/>
      <c r="J20" s="252"/>
      <c r="K20" s="252"/>
      <c r="L20" s="252"/>
      <c r="M20" s="252"/>
      <c r="N20" s="252"/>
      <c r="O20" s="252"/>
      <c r="P20" s="252"/>
      <c r="Q20" s="252"/>
    </row>
    <row r="21" spans="1:17" ht="20">
      <c r="A21" s="449" t="s">
        <v>318</v>
      </c>
      <c r="B21" s="299"/>
      <c r="C21" s="497"/>
      <c r="D21" s="299"/>
      <c r="E21" s="299"/>
      <c r="F21" s="299"/>
      <c r="H21" s="253"/>
      <c r="I21" s="252"/>
      <c r="J21" s="252"/>
      <c r="K21" s="252"/>
      <c r="L21" s="252"/>
      <c r="M21" s="252"/>
      <c r="N21" s="252"/>
      <c r="O21" s="252"/>
      <c r="P21" s="252"/>
      <c r="Q21" s="252"/>
    </row>
    <row r="22" spans="1:17" ht="11.65" customHeight="1">
      <c r="A22" s="450" t="s">
        <v>304</v>
      </c>
      <c r="B22" s="299"/>
      <c r="C22" s="497"/>
      <c r="D22" s="299"/>
      <c r="E22" s="299"/>
      <c r="F22" s="299"/>
      <c r="H22" s="253"/>
      <c r="I22" s="252"/>
      <c r="J22" s="252"/>
      <c r="K22" s="252"/>
      <c r="L22" s="252"/>
      <c r="M22" s="252"/>
      <c r="N22" s="252"/>
      <c r="O22" s="252"/>
      <c r="P22" s="252"/>
      <c r="Q22" s="252"/>
    </row>
    <row r="23" spans="1:17" ht="11.65" customHeight="1">
      <c r="A23" s="451" t="s">
        <v>139</v>
      </c>
      <c r="B23" s="299"/>
      <c r="C23" s="497"/>
      <c r="D23" s="299"/>
      <c r="E23" s="299"/>
      <c r="F23" s="299"/>
      <c r="H23" s="253"/>
      <c r="I23" s="252"/>
      <c r="J23" s="252"/>
      <c r="K23" s="252"/>
      <c r="L23" s="252"/>
      <c r="M23" s="252"/>
      <c r="N23" s="252"/>
      <c r="O23" s="252"/>
      <c r="P23" s="252"/>
      <c r="Q23" s="252"/>
    </row>
    <row r="24" spans="1:17" ht="11.65" customHeight="1">
      <c r="A24" s="452" t="s">
        <v>7</v>
      </c>
      <c r="B24" s="299"/>
      <c r="C24" s="497"/>
      <c r="D24" s="299"/>
      <c r="E24" s="299"/>
      <c r="F24" s="299"/>
      <c r="H24" s="253"/>
      <c r="I24" s="252"/>
      <c r="J24" s="252"/>
      <c r="K24" s="252"/>
      <c r="L24" s="252"/>
      <c r="M24" s="252"/>
      <c r="N24" s="252"/>
      <c r="O24" s="252"/>
      <c r="P24" s="252"/>
      <c r="Q24" s="252"/>
    </row>
    <row r="25" spans="1:17" ht="11.65" customHeight="1">
      <c r="A25" s="451" t="s">
        <v>223</v>
      </c>
      <c r="B25" s="299"/>
      <c r="C25" s="497"/>
      <c r="D25" s="299"/>
      <c r="E25" s="299"/>
      <c r="F25" s="299"/>
      <c r="H25" s="253"/>
      <c r="I25" s="252"/>
      <c r="J25" s="252"/>
      <c r="K25" s="252"/>
      <c r="L25" s="252"/>
      <c r="M25" s="252"/>
      <c r="N25" s="252"/>
      <c r="O25" s="252"/>
      <c r="P25" s="252"/>
      <c r="Q25" s="252"/>
    </row>
    <row r="26" spans="1:17" ht="11.65" customHeight="1">
      <c r="A26" s="450" t="s">
        <v>224</v>
      </c>
      <c r="B26" s="299"/>
      <c r="C26" s="497"/>
      <c r="D26" s="299"/>
      <c r="E26" s="299"/>
      <c r="F26" s="299"/>
      <c r="H26" s="253"/>
      <c r="I26" s="252"/>
      <c r="J26" s="252"/>
      <c r="K26" s="252"/>
      <c r="L26" s="252"/>
      <c r="M26" s="252"/>
      <c r="N26" s="252"/>
      <c r="O26" s="252"/>
      <c r="P26" s="252"/>
      <c r="Q26" s="252"/>
    </row>
    <row r="27" spans="1:17" ht="11.65" customHeight="1">
      <c r="A27" s="451" t="s">
        <v>138</v>
      </c>
      <c r="B27" s="299"/>
      <c r="C27" s="497"/>
      <c r="D27" s="299"/>
      <c r="E27" s="299"/>
      <c r="F27" s="299"/>
      <c r="H27" s="253"/>
      <c r="I27" s="252"/>
      <c r="J27" s="252"/>
      <c r="K27" s="252"/>
      <c r="L27" s="252"/>
      <c r="M27" s="252"/>
      <c r="N27" s="252"/>
      <c r="O27" s="252"/>
      <c r="P27" s="252"/>
      <c r="Q27" s="252"/>
    </row>
    <row r="28" spans="1:17" ht="11.65" customHeight="1">
      <c r="A28" s="450" t="s">
        <v>143</v>
      </c>
      <c r="B28" s="299"/>
      <c r="C28" s="497"/>
      <c r="D28" s="299"/>
      <c r="E28" s="299"/>
      <c r="F28" s="299"/>
      <c r="H28" s="253" t="s">
        <v>225</v>
      </c>
      <c r="I28" s="252"/>
      <c r="J28" s="252"/>
      <c r="K28" s="252"/>
      <c r="L28" s="252"/>
      <c r="M28" s="252"/>
      <c r="N28" s="252"/>
      <c r="O28" s="252"/>
      <c r="P28" s="252"/>
      <c r="Q28" s="252"/>
    </row>
    <row r="29" spans="1:17" ht="11.65" customHeight="1">
      <c r="A29" s="450" t="s">
        <v>304</v>
      </c>
      <c r="B29" s="299"/>
      <c r="C29" s="497"/>
      <c r="D29" s="299"/>
      <c r="E29" s="299"/>
      <c r="F29" s="299"/>
      <c r="H29" s="253"/>
      <c r="I29" s="252"/>
      <c r="J29" s="252"/>
      <c r="K29" s="252"/>
      <c r="L29" s="252"/>
      <c r="M29" s="252"/>
      <c r="N29" s="252"/>
      <c r="O29" s="252"/>
      <c r="P29" s="252"/>
      <c r="Q29" s="252"/>
    </row>
    <row r="30" spans="1:17" ht="11.65" customHeight="1">
      <c r="A30" s="303" t="s">
        <v>228</v>
      </c>
      <c r="B30" s="300">
        <f>SUM(B20:B29)</f>
        <v>0</v>
      </c>
      <c r="C30" s="499">
        <f t="shared" ref="C30" si="1">SUM(C20:C29)</f>
        <v>0</v>
      </c>
      <c r="D30" s="300">
        <f t="shared" ref="D30" si="2">SUM(D20:D29)</f>
        <v>0</v>
      </c>
      <c r="E30" s="300">
        <f t="shared" ref="E30" si="3">SUM(E20:E29)</f>
        <v>0</v>
      </c>
      <c r="F30" s="300">
        <f t="shared" ref="F30" si="4">SUM(F20:F29)</f>
        <v>0</v>
      </c>
      <c r="H30" s="253"/>
      <c r="I30" s="252"/>
      <c r="J30" s="252"/>
      <c r="K30" s="252"/>
      <c r="L30" s="252"/>
      <c r="M30" s="252"/>
      <c r="N30" s="252"/>
      <c r="O30" s="252"/>
      <c r="P30" s="252"/>
      <c r="Q30" s="252"/>
    </row>
    <row r="31" spans="1:17" ht="11.65" customHeight="1">
      <c r="A31" s="717" t="s">
        <v>229</v>
      </c>
      <c r="B31" s="717"/>
      <c r="C31" s="717"/>
      <c r="D31" s="717"/>
      <c r="E31" s="717"/>
      <c r="F31" s="717"/>
      <c r="H31" s="253"/>
      <c r="I31" s="252"/>
      <c r="J31" s="252"/>
      <c r="K31" s="252"/>
      <c r="L31" s="252"/>
      <c r="M31" s="252"/>
      <c r="N31" s="252"/>
      <c r="O31" s="252"/>
      <c r="P31" s="252"/>
      <c r="Q31" s="252"/>
    </row>
    <row r="32" spans="1:17" ht="11.65" customHeight="1">
      <c r="A32" s="451" t="s">
        <v>137</v>
      </c>
      <c r="B32" s="299"/>
      <c r="C32" s="497"/>
      <c r="D32" s="299"/>
      <c r="E32" s="299"/>
      <c r="F32" s="299"/>
      <c r="H32" s="253"/>
      <c r="I32" s="252"/>
      <c r="J32" s="252"/>
      <c r="K32" s="252"/>
      <c r="L32" s="252"/>
      <c r="M32" s="252"/>
      <c r="N32" s="252"/>
      <c r="O32" s="252"/>
      <c r="P32" s="252"/>
      <c r="Q32" s="252"/>
    </row>
    <row r="33" spans="1:17" ht="20">
      <c r="A33" s="449" t="s">
        <v>316</v>
      </c>
      <c r="B33" s="299"/>
      <c r="C33" s="497"/>
      <c r="D33" s="299"/>
      <c r="E33" s="299"/>
      <c r="F33" s="299"/>
      <c r="H33" s="253"/>
      <c r="I33" s="252"/>
      <c r="J33" s="252"/>
      <c r="K33" s="252"/>
      <c r="L33" s="252"/>
      <c r="M33" s="252"/>
      <c r="N33" s="252"/>
      <c r="O33" s="252"/>
      <c r="P33" s="252"/>
      <c r="Q33" s="252"/>
    </row>
    <row r="34" spans="1:17" ht="20">
      <c r="A34" s="449" t="s">
        <v>318</v>
      </c>
      <c r="B34" s="299"/>
      <c r="C34" s="497"/>
      <c r="D34" s="299"/>
      <c r="E34" s="299"/>
      <c r="F34" s="299"/>
      <c r="H34" s="253"/>
      <c r="I34" s="252"/>
      <c r="J34" s="252"/>
      <c r="K34" s="252"/>
      <c r="L34" s="252"/>
      <c r="M34" s="252"/>
      <c r="N34" s="252"/>
      <c r="O34" s="252"/>
      <c r="P34" s="252"/>
      <c r="Q34" s="252"/>
    </row>
    <row r="35" spans="1:17" ht="11.65" customHeight="1">
      <c r="A35" s="450" t="s">
        <v>304</v>
      </c>
      <c r="B35" s="299"/>
      <c r="C35" s="497"/>
      <c r="D35" s="299"/>
      <c r="E35" s="299"/>
      <c r="F35" s="299"/>
      <c r="H35" s="253"/>
      <c r="I35" s="252"/>
      <c r="J35" s="252"/>
      <c r="K35" s="252"/>
      <c r="L35" s="252"/>
      <c r="M35" s="252"/>
      <c r="N35" s="252"/>
      <c r="O35" s="252"/>
      <c r="P35" s="252"/>
      <c r="Q35" s="252"/>
    </row>
    <row r="36" spans="1:17" ht="11.65" customHeight="1">
      <c r="A36" s="451" t="s">
        <v>139</v>
      </c>
      <c r="B36" s="299"/>
      <c r="C36" s="497"/>
      <c r="D36" s="299"/>
      <c r="E36" s="299"/>
      <c r="F36" s="299"/>
      <c r="H36" s="253"/>
      <c r="I36" s="252"/>
      <c r="J36" s="252"/>
      <c r="K36" s="252"/>
      <c r="L36" s="252"/>
      <c r="M36" s="252"/>
      <c r="N36" s="252"/>
      <c r="O36" s="252"/>
      <c r="P36" s="252"/>
      <c r="Q36" s="252"/>
    </row>
    <row r="37" spans="1:17" ht="11.65" customHeight="1">
      <c r="A37" s="452" t="s">
        <v>7</v>
      </c>
      <c r="B37" s="299"/>
      <c r="C37" s="497"/>
      <c r="D37" s="299"/>
      <c r="E37" s="299"/>
      <c r="F37" s="299"/>
      <c r="H37" s="253"/>
      <c r="I37" s="252"/>
      <c r="J37" s="252"/>
      <c r="K37" s="252"/>
      <c r="L37" s="252"/>
      <c r="M37" s="252"/>
      <c r="N37" s="252"/>
      <c r="O37" s="252"/>
      <c r="P37" s="252"/>
      <c r="Q37" s="252"/>
    </row>
    <row r="38" spans="1:17" ht="11.65" customHeight="1">
      <c r="A38" s="451" t="s">
        <v>223</v>
      </c>
      <c r="B38" s="299"/>
      <c r="C38" s="497"/>
      <c r="D38" s="299"/>
      <c r="E38" s="299"/>
      <c r="F38" s="299"/>
      <c r="H38" s="253"/>
      <c r="I38" s="252"/>
      <c r="J38" s="252"/>
      <c r="K38" s="252"/>
      <c r="L38" s="252"/>
      <c r="M38" s="252"/>
      <c r="N38" s="252"/>
      <c r="O38" s="252"/>
      <c r="P38" s="252"/>
      <c r="Q38" s="252"/>
    </row>
    <row r="39" spans="1:17" ht="11.65" customHeight="1">
      <c r="A39" s="450" t="s">
        <v>224</v>
      </c>
      <c r="B39" s="299"/>
      <c r="C39" s="497"/>
      <c r="D39" s="299"/>
      <c r="E39" s="299"/>
      <c r="F39" s="299"/>
      <c r="H39" s="253"/>
      <c r="I39" s="252"/>
      <c r="J39" s="252"/>
      <c r="K39" s="252"/>
      <c r="L39" s="252"/>
      <c r="M39" s="252"/>
      <c r="N39" s="252"/>
      <c r="O39" s="252"/>
      <c r="P39" s="252"/>
      <c r="Q39" s="252"/>
    </row>
    <row r="40" spans="1:17" ht="11.65" customHeight="1">
      <c r="A40" s="451" t="s">
        <v>138</v>
      </c>
      <c r="B40" s="299"/>
      <c r="C40" s="497"/>
      <c r="D40" s="299"/>
      <c r="E40" s="299"/>
      <c r="F40" s="299"/>
      <c r="H40" s="253"/>
      <c r="I40" s="252"/>
      <c r="J40" s="252"/>
      <c r="K40" s="252"/>
      <c r="L40" s="252"/>
      <c r="M40" s="252"/>
      <c r="N40" s="252"/>
      <c r="O40" s="252"/>
      <c r="P40" s="252"/>
      <c r="Q40" s="252"/>
    </row>
    <row r="41" spans="1:17" ht="11.65" customHeight="1">
      <c r="A41" s="450" t="s">
        <v>143</v>
      </c>
      <c r="B41" s="299"/>
      <c r="C41" s="497"/>
      <c r="D41" s="299"/>
      <c r="E41" s="299"/>
      <c r="F41" s="299"/>
      <c r="H41" s="253" t="s">
        <v>225</v>
      </c>
      <c r="I41" s="252"/>
      <c r="J41" s="252"/>
      <c r="K41" s="252"/>
      <c r="L41" s="252"/>
      <c r="M41" s="252"/>
      <c r="N41" s="252"/>
      <c r="O41" s="252"/>
      <c r="P41" s="252"/>
      <c r="Q41" s="252"/>
    </row>
    <row r="42" spans="1:17" ht="11.65" customHeight="1">
      <c r="A42" s="449" t="s">
        <v>304</v>
      </c>
      <c r="B42" s="299"/>
      <c r="C42" s="497"/>
      <c r="D42" s="299"/>
      <c r="E42" s="299"/>
      <c r="F42" s="299"/>
      <c r="H42" s="253"/>
      <c r="I42" s="252"/>
      <c r="J42" s="252"/>
      <c r="K42" s="252"/>
      <c r="L42" s="252"/>
      <c r="M42" s="252"/>
      <c r="N42" s="252"/>
      <c r="O42" s="252"/>
      <c r="P42" s="252"/>
      <c r="Q42" s="252"/>
    </row>
    <row r="43" spans="1:17" ht="11.65" customHeight="1">
      <c r="A43" s="303" t="s">
        <v>230</v>
      </c>
      <c r="B43" s="391">
        <f>SUM(B33:B42)</f>
        <v>0</v>
      </c>
      <c r="C43" s="498">
        <f t="shared" ref="C43" si="5">SUM(C33:C42)</f>
        <v>0</v>
      </c>
      <c r="D43" s="391">
        <f t="shared" ref="D43" si="6">SUM(D33:D42)</f>
        <v>0</v>
      </c>
      <c r="E43" s="391">
        <f t="shared" ref="E43" si="7">SUM(E33:E42)</f>
        <v>0</v>
      </c>
      <c r="F43" s="391">
        <f t="shared" ref="F43" si="8">SUM(F33:F42)</f>
        <v>0</v>
      </c>
      <c r="H43" s="253"/>
      <c r="I43" s="252"/>
      <c r="J43" s="252"/>
      <c r="K43" s="252"/>
      <c r="L43" s="252"/>
      <c r="M43" s="252"/>
      <c r="N43" s="252"/>
      <c r="O43" s="252"/>
      <c r="P43" s="252"/>
      <c r="Q43" s="252"/>
    </row>
    <row r="44" spans="1:17" ht="11.65" customHeight="1">
      <c r="A44" s="98" t="s">
        <v>240</v>
      </c>
      <c r="B44" s="299"/>
      <c r="C44" s="497"/>
      <c r="D44" s="299"/>
      <c r="E44" s="299"/>
      <c r="F44" s="299"/>
      <c r="H44" s="253" t="s">
        <v>231</v>
      </c>
      <c r="I44" s="252"/>
      <c r="J44" s="252"/>
      <c r="K44" s="252"/>
      <c r="L44" s="252"/>
      <c r="M44" s="252"/>
      <c r="N44" s="252"/>
      <c r="O44" s="252"/>
      <c r="P44" s="252"/>
      <c r="Q44" s="252"/>
    </row>
    <row r="45" spans="1:17" ht="20">
      <c r="A45" s="304" t="s">
        <v>377</v>
      </c>
      <c r="B45" s="299"/>
      <c r="C45" s="497"/>
      <c r="D45" s="299"/>
      <c r="E45" s="299"/>
      <c r="F45" s="299"/>
      <c r="H45" s="253"/>
      <c r="I45" s="252"/>
      <c r="J45" s="252"/>
      <c r="K45" s="252"/>
      <c r="L45" s="252"/>
      <c r="M45" s="252"/>
      <c r="N45" s="252"/>
      <c r="O45" s="252"/>
      <c r="P45" s="252"/>
      <c r="Q45" s="252"/>
    </row>
    <row r="46" spans="1:17" ht="11.65" customHeight="1">
      <c r="A46" s="302" t="s">
        <v>232</v>
      </c>
      <c r="B46" s="301">
        <f>B45+B43+B30+B17</f>
        <v>0</v>
      </c>
      <c r="C46" s="498">
        <f t="shared" ref="C46:F46" si="9">C45+C43+C30+C17</f>
        <v>0</v>
      </c>
      <c r="D46" s="301">
        <f t="shared" si="9"/>
        <v>0</v>
      </c>
      <c r="E46" s="301">
        <f t="shared" si="9"/>
        <v>0</v>
      </c>
      <c r="F46" s="301">
        <f t="shared" si="9"/>
        <v>0</v>
      </c>
      <c r="H46" s="249" t="s">
        <v>233</v>
      </c>
    </row>
    <row r="47" spans="1:17" ht="11.65" customHeight="1">
      <c r="A47" s="716" t="s">
        <v>234</v>
      </c>
      <c r="B47" s="716"/>
      <c r="C47" s="716"/>
      <c r="D47" s="716"/>
      <c r="E47" s="716"/>
      <c r="F47" s="716"/>
      <c r="H47" s="249" t="s">
        <v>408</v>
      </c>
    </row>
    <row r="48" spans="1:17" ht="27.65" customHeight="1">
      <c r="A48" s="714" t="s">
        <v>388</v>
      </c>
      <c r="B48" s="714"/>
      <c r="C48" s="714"/>
      <c r="D48" s="714"/>
      <c r="E48" s="714"/>
      <c r="F48" s="714"/>
    </row>
    <row r="49" spans="1:7" ht="11.65" customHeight="1">
      <c r="C49" s="254"/>
    </row>
    <row r="51" spans="1:7" s="18" customFormat="1" ht="11.65" customHeight="1">
      <c r="A51" s="583" t="s">
        <v>164</v>
      </c>
    </row>
    <row r="52" spans="1:7" s="18" customFormat="1" ht="11.65" customHeight="1">
      <c r="A52" s="584" t="s">
        <v>140</v>
      </c>
    </row>
    <row r="53" spans="1:7" s="71" customFormat="1" ht="11.65" customHeight="1">
      <c r="A53" s="73"/>
      <c r="B53" s="74"/>
      <c r="C53" s="75"/>
      <c r="D53" s="75"/>
      <c r="E53" s="75"/>
      <c r="F53" s="75"/>
      <c r="G53" s="74"/>
    </row>
    <row r="54" spans="1:7" s="18" customFormat="1" ht="11.25" customHeight="1">
      <c r="A54" s="158" t="s">
        <v>0</v>
      </c>
    </row>
    <row r="55" spans="1:7" s="18" customFormat="1" ht="11.25" customHeight="1">
      <c r="A55" s="158"/>
    </row>
    <row r="56" spans="1:7" s="217" customFormat="1" ht="11.65" customHeight="1">
      <c r="A56" s="589" t="s">
        <v>418</v>
      </c>
      <c r="B56" s="222"/>
      <c r="C56" s="220"/>
    </row>
    <row r="57" spans="1:7" s="217" customFormat="1" ht="11.65" customHeight="1">
      <c r="A57" s="589" t="s">
        <v>221</v>
      </c>
    </row>
    <row r="58" spans="1:7" s="217" customFormat="1" ht="11.65" customHeight="1">
      <c r="A58" s="590" t="s">
        <v>410</v>
      </c>
    </row>
  </sheetData>
  <mergeCells count="7">
    <mergeCell ref="H10:P11"/>
    <mergeCell ref="A48:F48"/>
    <mergeCell ref="A3:F3"/>
    <mergeCell ref="A47:F47"/>
    <mergeCell ref="A5:F5"/>
    <mergeCell ref="A18:F18"/>
    <mergeCell ref="A31:F31"/>
  </mergeCells>
  <phoneticPr fontId="25" type="noConversion"/>
  <pageMargins left="1.2598425196850394" right="1.2598425196850394" top="0.98425196850393704" bottom="0.86614173228346458" header="0.51181102362204722" footer="0.51181102362204722"/>
  <pageSetup paperSize="9" scale="95" orientation="portrait" cellComments="asDisplaye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36"/>
  <sheetViews>
    <sheetView showGridLines="0" zoomScaleNormal="100" zoomScaleSheetLayoutView="110" workbookViewId="0">
      <selection activeCell="B1" sqref="B1:B1048576"/>
    </sheetView>
  </sheetViews>
  <sheetFormatPr defaultColWidth="8" defaultRowHeight="11.65" customHeight="1"/>
  <cols>
    <col min="1" max="1" width="21.453125" style="12" customWidth="1"/>
    <col min="2" max="2" width="7.26953125" style="12" customWidth="1"/>
    <col min="3" max="3" width="7.453125" style="12" customWidth="1"/>
    <col min="4" max="4" width="7.7265625" style="12" customWidth="1"/>
    <col min="5" max="5" width="8" style="12" customWidth="1"/>
    <col min="6" max="6" width="9.453125" style="12" customWidth="1"/>
    <col min="7" max="7" width="8" style="12" customWidth="1"/>
    <col min="8" max="16384" width="8" style="12"/>
  </cols>
  <sheetData>
    <row r="1" spans="1:7" ht="11.65" customHeight="1">
      <c r="A1" s="78" t="s">
        <v>251</v>
      </c>
      <c r="B1" s="79"/>
      <c r="C1" s="79"/>
      <c r="D1" s="79"/>
      <c r="E1" s="79"/>
    </row>
    <row r="2" spans="1:7" ht="11.65" customHeight="1">
      <c r="A2" s="78"/>
      <c r="B2" s="79"/>
      <c r="C2" s="79"/>
      <c r="D2" s="79"/>
      <c r="E2" s="79"/>
    </row>
    <row r="3" spans="1:7" ht="34" customHeight="1">
      <c r="A3" s="169"/>
      <c r="B3" s="312" t="s">
        <v>15</v>
      </c>
      <c r="C3" s="289" t="s">
        <v>270</v>
      </c>
      <c r="D3" s="500" t="s">
        <v>271</v>
      </c>
      <c r="E3" s="500" t="s">
        <v>170</v>
      </c>
      <c r="F3" s="500" t="s">
        <v>171</v>
      </c>
      <c r="G3" s="500" t="s">
        <v>272</v>
      </c>
    </row>
    <row r="4" spans="1:7" ht="11.65" customHeight="1">
      <c r="A4" s="313" t="s">
        <v>266</v>
      </c>
      <c r="B4" s="305"/>
      <c r="C4" s="177"/>
      <c r="D4" s="501"/>
      <c r="E4" s="501"/>
      <c r="F4" s="501"/>
      <c r="G4" s="501"/>
    </row>
    <row r="5" spans="1:7" ht="11.65" customHeight="1">
      <c r="A5" s="314" t="s">
        <v>441</v>
      </c>
      <c r="B5" s="306"/>
      <c r="C5" s="166"/>
      <c r="D5" s="167"/>
      <c r="E5" s="167"/>
      <c r="F5" s="167"/>
      <c r="G5" s="502">
        <f t="shared" ref="G5:G16" si="0">SUM(C5:F5)</f>
        <v>0</v>
      </c>
    </row>
    <row r="6" spans="1:7" ht="11.65" customHeight="1">
      <c r="A6" s="170" t="s">
        <v>399</v>
      </c>
      <c r="B6" s="308"/>
      <c r="C6" s="168"/>
      <c r="D6" s="502"/>
      <c r="E6" s="502"/>
      <c r="F6" s="502"/>
      <c r="G6" s="502">
        <f t="shared" si="0"/>
        <v>0</v>
      </c>
    </row>
    <row r="7" spans="1:7" ht="11.65" customHeight="1">
      <c r="A7" s="313" t="s">
        <v>267</v>
      </c>
      <c r="B7" s="305"/>
      <c r="C7" s="177"/>
      <c r="D7" s="501"/>
      <c r="E7" s="501"/>
      <c r="F7" s="501"/>
      <c r="G7" s="501"/>
    </row>
    <row r="8" spans="1:7" ht="11.65" customHeight="1">
      <c r="A8" s="314" t="s">
        <v>441</v>
      </c>
      <c r="B8" s="306"/>
      <c r="C8" s="166"/>
      <c r="D8" s="167"/>
      <c r="E8" s="167"/>
      <c r="F8" s="167"/>
      <c r="G8" s="502">
        <f t="shared" si="0"/>
        <v>0</v>
      </c>
    </row>
    <row r="9" spans="1:7" ht="11.65" customHeight="1">
      <c r="A9" s="170" t="s">
        <v>399</v>
      </c>
      <c r="B9" s="308"/>
      <c r="C9" s="168"/>
      <c r="D9" s="502"/>
      <c r="E9" s="502"/>
      <c r="F9" s="502"/>
      <c r="G9" s="502">
        <f t="shared" si="0"/>
        <v>0</v>
      </c>
    </row>
    <row r="10" spans="1:7" ht="9.4" customHeight="1">
      <c r="A10" s="224"/>
      <c r="B10" s="305"/>
      <c r="C10" s="177"/>
      <c r="D10" s="501"/>
      <c r="E10" s="501"/>
      <c r="F10" s="501"/>
      <c r="G10" s="501"/>
    </row>
    <row r="11" spans="1:7" ht="11.65" customHeight="1">
      <c r="A11" s="313" t="s">
        <v>268</v>
      </c>
      <c r="B11" s="305"/>
      <c r="C11" s="177"/>
      <c r="D11" s="501"/>
      <c r="E11" s="501"/>
      <c r="F11" s="501"/>
      <c r="G11" s="501"/>
    </row>
    <row r="12" spans="1:7" ht="11.65" customHeight="1">
      <c r="A12" s="314" t="s">
        <v>441</v>
      </c>
      <c r="B12" s="306"/>
      <c r="C12" s="166"/>
      <c r="D12" s="167"/>
      <c r="E12" s="167"/>
      <c r="F12" s="167"/>
      <c r="G12" s="502">
        <f t="shared" si="0"/>
        <v>0</v>
      </c>
    </row>
    <row r="13" spans="1:7" ht="11.65" customHeight="1">
      <c r="A13" s="170" t="s">
        <v>399</v>
      </c>
      <c r="B13" s="308"/>
      <c r="C13" s="168"/>
      <c r="D13" s="502"/>
      <c r="E13" s="502"/>
      <c r="F13" s="502"/>
      <c r="G13" s="502">
        <f t="shared" si="0"/>
        <v>0</v>
      </c>
    </row>
    <row r="14" spans="1:7" ht="11.65" customHeight="1">
      <c r="A14" s="313" t="s">
        <v>269</v>
      </c>
      <c r="B14" s="305"/>
      <c r="C14" s="177"/>
      <c r="D14" s="501"/>
      <c r="E14" s="501"/>
      <c r="F14" s="501"/>
      <c r="G14" s="501"/>
    </row>
    <row r="15" spans="1:7" ht="11.65" customHeight="1">
      <c r="A15" s="314" t="s">
        <v>441</v>
      </c>
      <c r="B15" s="306"/>
      <c r="C15" s="166"/>
      <c r="D15" s="167"/>
      <c r="E15" s="167"/>
      <c r="F15" s="167"/>
      <c r="G15" s="502">
        <f t="shared" si="0"/>
        <v>0</v>
      </c>
    </row>
    <row r="16" spans="1:7" ht="11.65" customHeight="1">
      <c r="A16" s="170" t="s">
        <v>399</v>
      </c>
      <c r="B16" s="308"/>
      <c r="C16" s="168"/>
      <c r="D16" s="502"/>
      <c r="E16" s="502"/>
      <c r="F16" s="502"/>
      <c r="G16" s="502">
        <f t="shared" si="0"/>
        <v>0</v>
      </c>
    </row>
    <row r="17" spans="1:24" ht="9.4" customHeight="1">
      <c r="A17" s="224"/>
      <c r="B17" s="305"/>
      <c r="C17" s="177"/>
      <c r="D17" s="501"/>
      <c r="E17" s="501"/>
      <c r="F17" s="501"/>
      <c r="G17" s="501"/>
    </row>
    <row r="18" spans="1:24" ht="21">
      <c r="A18" s="465" t="s">
        <v>450</v>
      </c>
      <c r="B18" s="305"/>
      <c r="C18" s="402">
        <f>SUM(C5,C8,C12,C15)</f>
        <v>0</v>
      </c>
      <c r="D18" s="503">
        <f t="shared" ref="D18:G18" si="1">SUM(D5,D8,D12,D15)</f>
        <v>0</v>
      </c>
      <c r="E18" s="503">
        <f t="shared" si="1"/>
        <v>0</v>
      </c>
      <c r="F18" s="503">
        <f>SUM(F5,F8,F12,F15)</f>
        <v>0</v>
      </c>
      <c r="G18" s="504">
        <f t="shared" si="1"/>
        <v>0</v>
      </c>
    </row>
    <row r="19" spans="1:24" s="10" customFormat="1" ht="9.4" customHeight="1">
      <c r="A19" s="310"/>
      <c r="B19" s="305"/>
      <c r="C19" s="177"/>
      <c r="D19" s="501"/>
      <c r="E19" s="501"/>
      <c r="F19" s="501"/>
      <c r="G19" s="501"/>
      <c r="M19" s="12"/>
      <c r="N19" s="12"/>
      <c r="O19" s="12"/>
      <c r="P19" s="12"/>
      <c r="Q19" s="12"/>
      <c r="R19" s="12"/>
      <c r="S19" s="12"/>
      <c r="T19" s="12"/>
      <c r="U19" s="12"/>
      <c r="V19" s="12"/>
      <c r="W19" s="12"/>
      <c r="X19" s="12"/>
    </row>
    <row r="20" spans="1:24" s="10" customFormat="1" ht="11.65" customHeight="1">
      <c r="A20" s="311" t="s">
        <v>200</v>
      </c>
      <c r="B20" s="305"/>
      <c r="C20" s="177"/>
      <c r="D20" s="501"/>
      <c r="E20" s="501"/>
      <c r="F20" s="501"/>
      <c r="G20" s="501"/>
      <c r="M20" s="12"/>
      <c r="N20" s="12"/>
      <c r="O20" s="12"/>
      <c r="P20" s="12"/>
      <c r="Q20" s="12"/>
      <c r="R20" s="12"/>
      <c r="S20" s="12"/>
      <c r="T20" s="12"/>
      <c r="U20" s="12"/>
      <c r="V20" s="12"/>
      <c r="W20" s="12"/>
      <c r="X20" s="12"/>
    </row>
    <row r="21" spans="1:24" s="10" customFormat="1" ht="11.65" customHeight="1">
      <c r="A21" s="171" t="s">
        <v>451</v>
      </c>
      <c r="B21" s="307"/>
      <c r="C21" s="315">
        <f>SUM(C6,C9,C13,C16)</f>
        <v>0</v>
      </c>
      <c r="D21" s="505">
        <f t="shared" ref="D21:G21" si="2">SUM(D6,D9,D13,D16)</f>
        <v>0</v>
      </c>
      <c r="E21" s="505">
        <f t="shared" si="2"/>
        <v>0</v>
      </c>
      <c r="F21" s="505">
        <f t="shared" si="2"/>
        <v>0</v>
      </c>
      <c r="G21" s="505">
        <f t="shared" si="2"/>
        <v>0</v>
      </c>
      <c r="M21" s="12"/>
      <c r="N21" s="12"/>
      <c r="O21" s="12"/>
      <c r="P21" s="12"/>
      <c r="Q21" s="12"/>
      <c r="R21" s="12"/>
      <c r="S21" s="12"/>
      <c r="T21" s="12"/>
      <c r="U21" s="12"/>
      <c r="V21" s="12"/>
      <c r="W21" s="12"/>
      <c r="X21" s="12"/>
    </row>
    <row r="22" spans="1:24" ht="11.65" customHeight="1">
      <c r="A22" s="12" t="s">
        <v>16</v>
      </c>
      <c r="I22" s="10"/>
      <c r="J22" s="10"/>
      <c r="K22" s="10"/>
      <c r="L22" s="10"/>
    </row>
    <row r="23" spans="1:24" ht="11.65" customHeight="1">
      <c r="A23" s="12" t="s">
        <v>17</v>
      </c>
      <c r="I23" s="10"/>
      <c r="J23" s="10"/>
      <c r="K23" s="10"/>
      <c r="L23" s="10"/>
    </row>
    <row r="24" spans="1:24" ht="11.65" customHeight="1">
      <c r="I24" s="10"/>
      <c r="J24" s="10"/>
      <c r="K24" s="10"/>
      <c r="L24" s="10"/>
    </row>
    <row r="25" spans="1:24" ht="11.65" customHeight="1">
      <c r="A25" s="102"/>
      <c r="I25" s="10"/>
      <c r="J25" s="10"/>
      <c r="K25" s="10"/>
      <c r="L25" s="10"/>
    </row>
    <row r="26" spans="1:24" ht="11.65" customHeight="1">
      <c r="A26" s="583" t="s">
        <v>164</v>
      </c>
      <c r="I26" s="10"/>
      <c r="J26" s="10"/>
      <c r="K26" s="10"/>
      <c r="L26" s="10"/>
    </row>
    <row r="27" spans="1:24" ht="11.65" customHeight="1">
      <c r="A27" s="584" t="s">
        <v>140</v>
      </c>
      <c r="I27" s="10"/>
      <c r="J27" s="10"/>
      <c r="K27" s="10"/>
      <c r="L27" s="10"/>
    </row>
    <row r="28" spans="1:24" ht="11.65" customHeight="1">
      <c r="A28" s="73"/>
      <c r="I28" s="10"/>
      <c r="J28" s="10"/>
      <c r="K28" s="10"/>
      <c r="L28" s="10"/>
    </row>
    <row r="29" spans="1:24" ht="11.65" customHeight="1">
      <c r="A29" s="158" t="s">
        <v>0</v>
      </c>
      <c r="I29" s="10"/>
      <c r="J29" s="10"/>
      <c r="K29" s="10"/>
      <c r="L29" s="10"/>
    </row>
    <row r="30" spans="1:24" ht="11.65" customHeight="1">
      <c r="I30" s="10"/>
      <c r="J30" s="10"/>
      <c r="K30" s="10"/>
      <c r="L30" s="10"/>
    </row>
    <row r="31" spans="1:24" ht="11.65" customHeight="1">
      <c r="I31" s="10"/>
      <c r="J31" s="10"/>
      <c r="K31" s="10"/>
      <c r="L31" s="10"/>
    </row>
    <row r="34" spans="1:1" ht="11.65" customHeight="1">
      <c r="A34" s="13"/>
    </row>
    <row r="36" spans="1:1" ht="11.65" customHeight="1">
      <c r="A36" s="13"/>
    </row>
  </sheetData>
  <phoneticPr fontId="25"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3"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zoomScaleNormal="100" zoomScaleSheetLayoutView="110" workbookViewId="0">
      <selection activeCell="B1" sqref="B1:B1048576"/>
    </sheetView>
  </sheetViews>
  <sheetFormatPr defaultColWidth="8" defaultRowHeight="11.65" customHeight="1"/>
  <cols>
    <col min="1" max="1" width="21.453125" style="12" customWidth="1"/>
    <col min="2" max="2" width="7.26953125" style="12" customWidth="1"/>
    <col min="3" max="5" width="7.7265625" style="12" customWidth="1"/>
    <col min="6" max="6" width="9.7265625" style="12" customWidth="1"/>
    <col min="7" max="7" width="7.7265625" style="12" customWidth="1"/>
    <col min="8" max="16384" width="8" style="12"/>
  </cols>
  <sheetData>
    <row r="1" spans="1:16" ht="11.65" customHeight="1">
      <c r="A1" s="78" t="s">
        <v>251</v>
      </c>
      <c r="B1" s="79"/>
      <c r="C1" s="79"/>
      <c r="D1" s="79"/>
      <c r="E1" s="79"/>
    </row>
    <row r="2" spans="1:16" ht="11.65" customHeight="1">
      <c r="A2" s="78"/>
      <c r="B2" s="79"/>
      <c r="C2" s="79"/>
      <c r="D2" s="79"/>
      <c r="E2" s="79"/>
    </row>
    <row r="3" spans="1:16" ht="57.4" customHeight="1">
      <c r="A3" s="169"/>
      <c r="B3" s="312" t="s">
        <v>15</v>
      </c>
      <c r="C3" s="289" t="s">
        <v>453</v>
      </c>
      <c r="D3" s="500" t="s">
        <v>469</v>
      </c>
      <c r="E3" s="500" t="s">
        <v>470</v>
      </c>
      <c r="F3" s="500" t="s">
        <v>471</v>
      </c>
      <c r="G3" s="500" t="s">
        <v>472</v>
      </c>
    </row>
    <row r="4" spans="1:16" ht="22.75" customHeight="1">
      <c r="A4" s="309" t="s">
        <v>357</v>
      </c>
      <c r="B4" s="305"/>
      <c r="C4" s="400"/>
      <c r="D4" s="506"/>
      <c r="E4" s="506"/>
      <c r="F4" s="506"/>
      <c r="G4" s="506">
        <f>SUM(C4:F4)</f>
        <v>0</v>
      </c>
    </row>
    <row r="5" spans="1:16" ht="22.75" customHeight="1">
      <c r="A5" s="170" t="s">
        <v>357</v>
      </c>
      <c r="B5" s="305"/>
      <c r="C5" s="401"/>
      <c r="D5" s="507"/>
      <c r="E5" s="507"/>
      <c r="F5" s="507"/>
      <c r="G5" s="507">
        <f>SUM(C5:F5)</f>
        <v>0</v>
      </c>
    </row>
    <row r="6" spans="1:16" ht="22.75" customHeight="1">
      <c r="A6" s="309" t="s">
        <v>358</v>
      </c>
      <c r="B6" s="305"/>
      <c r="C6" s="400"/>
      <c r="D6" s="506"/>
      <c r="E6" s="506"/>
      <c r="F6" s="506"/>
      <c r="G6" s="506">
        <f t="shared" ref="G6:G7" si="0">SUM(C6:F6)</f>
        <v>0</v>
      </c>
    </row>
    <row r="7" spans="1:16" ht="22.75" customHeight="1">
      <c r="A7" s="170" t="s">
        <v>358</v>
      </c>
      <c r="B7" s="305"/>
      <c r="C7" s="401"/>
      <c r="D7" s="507"/>
      <c r="E7" s="507"/>
      <c r="F7" s="507"/>
      <c r="G7" s="507">
        <f t="shared" si="0"/>
        <v>0</v>
      </c>
    </row>
    <row r="8" spans="1:16" ht="22.75" customHeight="1">
      <c r="A8" s="309" t="s">
        <v>359</v>
      </c>
      <c r="B8" s="305"/>
      <c r="C8" s="400"/>
      <c r="D8" s="506"/>
      <c r="E8" s="506"/>
      <c r="F8" s="506"/>
      <c r="G8" s="506">
        <f t="shared" ref="G8:G11" si="1">SUM(C8:F8)</f>
        <v>0</v>
      </c>
    </row>
    <row r="9" spans="1:16" ht="22.75" customHeight="1">
      <c r="A9" s="170" t="s">
        <v>359</v>
      </c>
      <c r="B9" s="305"/>
      <c r="C9" s="401"/>
      <c r="D9" s="507"/>
      <c r="E9" s="507"/>
      <c r="F9" s="507"/>
      <c r="G9" s="507">
        <f>SUM(C9:F9)</f>
        <v>0</v>
      </c>
    </row>
    <row r="10" spans="1:16" ht="22.75" customHeight="1">
      <c r="A10" s="309" t="s">
        <v>360</v>
      </c>
      <c r="B10" s="305"/>
      <c r="C10" s="400"/>
      <c r="D10" s="506"/>
      <c r="E10" s="506"/>
      <c r="F10" s="506"/>
      <c r="G10" s="506">
        <f t="shared" si="1"/>
        <v>0</v>
      </c>
    </row>
    <row r="11" spans="1:16" ht="22.75" customHeight="1">
      <c r="A11" s="170" t="s">
        <v>360</v>
      </c>
      <c r="B11" s="305"/>
      <c r="C11" s="401"/>
      <c r="D11" s="507"/>
      <c r="E11" s="507"/>
      <c r="F11" s="507"/>
      <c r="G11" s="507">
        <f t="shared" si="1"/>
        <v>0</v>
      </c>
    </row>
    <row r="12" spans="1:16" ht="21">
      <c r="A12" s="309" t="s">
        <v>450</v>
      </c>
      <c r="B12" s="305"/>
      <c r="C12" s="402">
        <f t="shared" ref="C12:G13" si="2">SUM(C4,C6,C8,C10)</f>
        <v>0</v>
      </c>
      <c r="D12" s="503">
        <f t="shared" si="2"/>
        <v>0</v>
      </c>
      <c r="E12" s="503">
        <f t="shared" si="2"/>
        <v>0</v>
      </c>
      <c r="F12" s="503">
        <f t="shared" si="2"/>
        <v>0</v>
      </c>
      <c r="G12" s="503">
        <f t="shared" si="2"/>
        <v>0</v>
      </c>
    </row>
    <row r="13" spans="1:16" s="10" customFormat="1" ht="22.75" customHeight="1">
      <c r="A13" s="404" t="s">
        <v>452</v>
      </c>
      <c r="B13" s="399"/>
      <c r="C13" s="403">
        <f t="shared" si="2"/>
        <v>0</v>
      </c>
      <c r="D13" s="508">
        <f t="shared" si="2"/>
        <v>0</v>
      </c>
      <c r="E13" s="508">
        <f t="shared" si="2"/>
        <v>0</v>
      </c>
      <c r="F13" s="508">
        <f t="shared" si="2"/>
        <v>0</v>
      </c>
      <c r="G13" s="508">
        <f t="shared" si="2"/>
        <v>0</v>
      </c>
    </row>
    <row r="14" spans="1:16" ht="11.65" customHeight="1">
      <c r="A14" s="12" t="s">
        <v>16</v>
      </c>
      <c r="I14" s="10"/>
      <c r="J14" s="10"/>
      <c r="K14" s="10"/>
      <c r="L14" s="10"/>
      <c r="M14" s="10"/>
      <c r="N14" s="10"/>
      <c r="O14" s="10"/>
      <c r="P14" s="10"/>
    </row>
    <row r="15" spans="1:16" ht="11.65" customHeight="1">
      <c r="A15" s="12" t="s">
        <v>17</v>
      </c>
      <c r="I15" s="10"/>
      <c r="J15" s="10"/>
      <c r="K15" s="10"/>
      <c r="L15" s="10"/>
      <c r="M15" s="10"/>
      <c r="N15" s="10"/>
      <c r="O15" s="10"/>
      <c r="P15" s="10"/>
    </row>
    <row r="16" spans="1:16" s="593" customFormat="1" ht="11.65" customHeight="1">
      <c r="A16" s="592"/>
      <c r="I16" s="594"/>
      <c r="J16" s="594"/>
      <c r="K16" s="594"/>
      <c r="L16" s="594"/>
      <c r="M16" s="594"/>
      <c r="N16" s="594"/>
      <c r="O16" s="594"/>
      <c r="P16" s="594"/>
    </row>
    <row r="17" spans="1:16" s="593" customFormat="1" ht="11.65" customHeight="1">
      <c r="A17" s="591"/>
      <c r="I17" s="594"/>
      <c r="J17" s="594"/>
      <c r="K17" s="594"/>
      <c r="L17" s="594"/>
      <c r="M17" s="594"/>
      <c r="N17" s="594"/>
      <c r="O17" s="594"/>
      <c r="P17" s="594"/>
    </row>
    <row r="18" spans="1:16" ht="11.65" customHeight="1">
      <c r="A18" s="583" t="s">
        <v>164</v>
      </c>
      <c r="I18" s="10"/>
      <c r="J18" s="10"/>
      <c r="K18" s="10"/>
      <c r="L18" s="10"/>
      <c r="M18" s="10"/>
      <c r="N18" s="10"/>
      <c r="O18" s="10"/>
      <c r="P18" s="10"/>
    </row>
    <row r="19" spans="1:16" ht="11.65" customHeight="1">
      <c r="A19" s="584" t="s">
        <v>140</v>
      </c>
      <c r="I19" s="10"/>
      <c r="J19" s="10"/>
      <c r="K19" s="10"/>
      <c r="L19" s="10"/>
      <c r="M19" s="10"/>
      <c r="N19" s="10"/>
      <c r="O19" s="10"/>
      <c r="P19" s="10"/>
    </row>
    <row r="20" spans="1:16" ht="11.65" customHeight="1">
      <c r="A20" s="73"/>
      <c r="I20" s="10"/>
      <c r="J20" s="10"/>
      <c r="K20" s="10"/>
      <c r="L20" s="10"/>
      <c r="M20" s="10"/>
      <c r="N20" s="10"/>
      <c r="O20" s="10"/>
      <c r="P20" s="10"/>
    </row>
    <row r="21" spans="1:16" ht="11.65" customHeight="1">
      <c r="A21" s="158" t="s">
        <v>0</v>
      </c>
      <c r="I21" s="10"/>
      <c r="J21" s="10"/>
      <c r="K21" s="10"/>
      <c r="L21" s="10"/>
      <c r="M21" s="10"/>
      <c r="N21" s="10"/>
      <c r="O21" s="10"/>
      <c r="P21" s="10"/>
    </row>
    <row r="22" spans="1:16" ht="11.65" customHeight="1">
      <c r="I22" s="10"/>
      <c r="J22" s="10"/>
      <c r="K22" s="10"/>
      <c r="L22" s="10"/>
      <c r="M22" s="10"/>
      <c r="N22" s="10"/>
      <c r="O22" s="10"/>
      <c r="P22" s="10"/>
    </row>
    <row r="25" spans="1:16" ht="11.65" customHeight="1">
      <c r="A25" s="13"/>
    </row>
    <row r="27" spans="1:16" ht="11.65" customHeight="1">
      <c r="A27" s="1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A1:J63"/>
  <sheetViews>
    <sheetView showGridLines="0" zoomScaleNormal="100" zoomScaleSheetLayoutView="110" workbookViewId="0">
      <selection activeCell="B1" sqref="B1:B1048576"/>
    </sheetView>
  </sheetViews>
  <sheetFormatPr defaultColWidth="8" defaultRowHeight="11.65" customHeight="1"/>
  <cols>
    <col min="1" max="1" width="29.81640625" style="18" customWidth="1"/>
    <col min="2" max="6" width="7.81640625" style="18" customWidth="1"/>
    <col min="7" max="16384" width="8" style="18"/>
  </cols>
  <sheetData>
    <row r="1" spans="1:9" ht="11.65" customHeight="1">
      <c r="A1" s="587" t="s">
        <v>168</v>
      </c>
      <c r="B1" s="154"/>
      <c r="C1" s="155"/>
      <c r="D1" s="154"/>
      <c r="E1" s="154"/>
      <c r="F1" s="154"/>
      <c r="G1" s="80"/>
      <c r="H1" s="80"/>
      <c r="I1" s="80"/>
    </row>
    <row r="2" spans="1:9" ht="11.65" customHeight="1">
      <c r="A2" s="15"/>
      <c r="B2" s="16"/>
      <c r="C2" s="17"/>
      <c r="D2" s="16"/>
      <c r="E2" s="16"/>
      <c r="F2" s="16"/>
    </row>
    <row r="3" spans="1:9" ht="21.4" customHeight="1">
      <c r="A3" s="708" t="s">
        <v>241</v>
      </c>
      <c r="B3" s="708"/>
      <c r="C3" s="708"/>
      <c r="D3" s="708"/>
      <c r="E3" s="708"/>
      <c r="F3" s="708"/>
    </row>
    <row r="4" spans="1:9" ht="10.5">
      <c r="A4" s="561"/>
      <c r="B4" s="561"/>
      <c r="C4" s="561"/>
      <c r="D4" s="561"/>
      <c r="E4" s="561"/>
      <c r="F4" s="561"/>
    </row>
    <row r="5" spans="1:9" ht="40.5">
      <c r="A5" s="195"/>
      <c r="B5" s="291" t="s">
        <v>454</v>
      </c>
      <c r="C5" s="509" t="s">
        <v>455</v>
      </c>
      <c r="D5" s="291" t="s">
        <v>368</v>
      </c>
      <c r="E5" s="291" t="s">
        <v>402</v>
      </c>
      <c r="F5" s="291" t="s">
        <v>456</v>
      </c>
    </row>
    <row r="6" spans="1:9" ht="11.65" customHeight="1">
      <c r="A6" s="108" t="s">
        <v>19</v>
      </c>
      <c r="B6" s="321"/>
      <c r="C6" s="516"/>
      <c r="D6" s="321"/>
      <c r="E6" s="321"/>
      <c r="F6" s="321"/>
    </row>
    <row r="7" spans="1:9" ht="11.65" customHeight="1">
      <c r="A7" s="322" t="s">
        <v>20</v>
      </c>
      <c r="B7" s="109"/>
      <c r="C7" s="511"/>
      <c r="D7" s="109"/>
      <c r="E7" s="109"/>
      <c r="F7" s="109"/>
    </row>
    <row r="8" spans="1:9" ht="11.65" customHeight="1">
      <c r="A8" s="557" t="s">
        <v>43</v>
      </c>
      <c r="B8" s="109"/>
      <c r="C8" s="511"/>
      <c r="D8" s="109"/>
      <c r="E8" s="109"/>
      <c r="F8" s="109"/>
    </row>
    <row r="9" spans="1:9" ht="11.65" customHeight="1">
      <c r="A9" s="322" t="s">
        <v>21</v>
      </c>
      <c r="B9" s="109"/>
      <c r="C9" s="511"/>
      <c r="D9" s="109"/>
      <c r="E9" s="109"/>
      <c r="F9" s="109"/>
    </row>
    <row r="10" spans="1:9" ht="11.65" customHeight="1">
      <c r="A10" s="322" t="s">
        <v>22</v>
      </c>
      <c r="B10" s="109"/>
      <c r="C10" s="511"/>
      <c r="D10" s="109"/>
      <c r="E10" s="109"/>
      <c r="F10" s="109"/>
    </row>
    <row r="11" spans="1:9" ht="11.65" customHeight="1">
      <c r="A11" s="557" t="s">
        <v>25</v>
      </c>
      <c r="B11" s="109"/>
      <c r="C11" s="511"/>
      <c r="D11" s="109"/>
      <c r="E11" s="109"/>
      <c r="F11" s="109"/>
    </row>
    <row r="12" spans="1:9" ht="11.65" customHeight="1">
      <c r="A12" s="322" t="s">
        <v>23</v>
      </c>
      <c r="B12" s="109"/>
      <c r="C12" s="511"/>
      <c r="D12" s="109"/>
      <c r="E12" s="109"/>
      <c r="F12" s="109"/>
    </row>
    <row r="13" spans="1:9" ht="11.65" customHeight="1">
      <c r="A13" s="557" t="s">
        <v>24</v>
      </c>
      <c r="B13" s="109"/>
      <c r="C13" s="511"/>
      <c r="D13" s="109"/>
      <c r="E13" s="109"/>
      <c r="F13" s="109"/>
    </row>
    <row r="14" spans="1:9" ht="11.65" customHeight="1">
      <c r="A14" s="322" t="s">
        <v>44</v>
      </c>
      <c r="B14" s="109"/>
      <c r="C14" s="511"/>
      <c r="D14" s="109"/>
      <c r="E14" s="109"/>
      <c r="F14" s="109"/>
    </row>
    <row r="15" spans="1:9" ht="11.65" customHeight="1">
      <c r="A15" s="108" t="s">
        <v>26</v>
      </c>
      <c r="B15" s="326">
        <f>SUM(B7:B14)</f>
        <v>0</v>
      </c>
      <c r="C15" s="517">
        <f>SUM(C7:C14)</f>
        <v>0</v>
      </c>
      <c r="D15" s="326">
        <f>SUM(D7:D14)</f>
        <v>0</v>
      </c>
      <c r="E15" s="326">
        <f>SUM(E7:E14)</f>
        <v>0</v>
      </c>
      <c r="F15" s="326">
        <f>SUM(F7:F14)</f>
        <v>0</v>
      </c>
    </row>
    <row r="16" spans="1:9" ht="11.65" customHeight="1">
      <c r="A16" s="108" t="s">
        <v>27</v>
      </c>
      <c r="B16" s="109"/>
      <c r="C16" s="510"/>
      <c r="D16" s="110"/>
      <c r="E16" s="110"/>
      <c r="F16" s="110"/>
    </row>
    <row r="17" spans="1:8" ht="11.65" customHeight="1">
      <c r="A17" s="108" t="s">
        <v>28</v>
      </c>
      <c r="B17" s="109"/>
      <c r="C17" s="511"/>
      <c r="D17" s="109"/>
      <c r="E17" s="109"/>
      <c r="F17" s="109"/>
    </row>
    <row r="18" spans="1:8" ht="11.65" customHeight="1">
      <c r="A18" s="323" t="s">
        <v>144</v>
      </c>
      <c r="B18" s="109"/>
      <c r="C18" s="511"/>
      <c r="D18" s="109"/>
      <c r="E18" s="109"/>
      <c r="F18" s="109"/>
    </row>
    <row r="19" spans="1:8" ht="20">
      <c r="A19" s="324" t="s">
        <v>319</v>
      </c>
      <c r="B19" s="109"/>
      <c r="C19" s="511"/>
      <c r="D19" s="109"/>
      <c r="E19" s="109"/>
      <c r="F19" s="109"/>
    </row>
    <row r="20" spans="1:8" ht="11.65" customHeight="1">
      <c r="A20" s="325" t="s">
        <v>31</v>
      </c>
      <c r="B20" s="109"/>
      <c r="C20" s="511"/>
      <c r="D20" s="109"/>
      <c r="E20" s="109"/>
      <c r="F20" s="109"/>
    </row>
    <row r="21" spans="1:8" ht="11.65" customHeight="1">
      <c r="A21" s="325" t="s">
        <v>2</v>
      </c>
      <c r="B21" s="109"/>
      <c r="C21" s="511"/>
      <c r="D21" s="109"/>
      <c r="E21" s="109"/>
      <c r="F21" s="109"/>
    </row>
    <row r="22" spans="1:8" ht="11.65" customHeight="1">
      <c r="A22" s="325" t="s">
        <v>70</v>
      </c>
      <c r="B22" s="109"/>
      <c r="C22" s="511"/>
      <c r="D22" s="109"/>
      <c r="E22" s="109"/>
      <c r="F22" s="109"/>
    </row>
    <row r="23" spans="1:8" ht="11.65" customHeight="1">
      <c r="A23" s="325" t="s">
        <v>122</v>
      </c>
      <c r="B23" s="109"/>
      <c r="C23" s="511"/>
      <c r="D23" s="109"/>
      <c r="E23" s="109"/>
      <c r="F23" s="109"/>
    </row>
    <row r="24" spans="1:8" ht="11.65" customHeight="1">
      <c r="A24" s="564" t="s">
        <v>369</v>
      </c>
      <c r="B24" s="109"/>
      <c r="C24" s="511"/>
      <c r="D24" s="109"/>
      <c r="E24" s="109"/>
      <c r="F24" s="109"/>
    </row>
    <row r="25" spans="1:8" ht="11.65" customHeight="1">
      <c r="A25" s="564" t="s">
        <v>372</v>
      </c>
      <c r="B25" s="109"/>
      <c r="C25" s="511"/>
      <c r="D25" s="109"/>
      <c r="E25" s="109"/>
      <c r="F25" s="109"/>
    </row>
    <row r="26" spans="1:8" ht="11.65" customHeight="1">
      <c r="A26" s="325" t="s">
        <v>3</v>
      </c>
      <c r="B26" s="109"/>
      <c r="C26" s="511"/>
      <c r="D26" s="109"/>
      <c r="E26" s="109"/>
      <c r="F26" s="109"/>
    </row>
    <row r="27" spans="1:8" ht="11.65" customHeight="1">
      <c r="A27" s="325" t="s">
        <v>4</v>
      </c>
      <c r="B27" s="109"/>
      <c r="C27" s="511"/>
      <c r="D27" s="109"/>
      <c r="E27" s="109"/>
      <c r="F27" s="109"/>
    </row>
    <row r="28" spans="1:8" ht="11.65" customHeight="1">
      <c r="A28" s="323" t="s">
        <v>145</v>
      </c>
      <c r="B28" s="326">
        <f>SUM(B19:B27)</f>
        <v>0</v>
      </c>
      <c r="C28" s="517">
        <f t="shared" ref="C28:F28" si="0">SUM(C19:C27)</f>
        <v>0</v>
      </c>
      <c r="D28" s="326">
        <f t="shared" si="0"/>
        <v>0</v>
      </c>
      <c r="E28" s="326">
        <f t="shared" si="0"/>
        <v>0</v>
      </c>
      <c r="F28" s="326">
        <f t="shared" si="0"/>
        <v>0</v>
      </c>
    </row>
    <row r="29" spans="1:8" ht="11.65" customHeight="1">
      <c r="A29" s="323" t="s">
        <v>34</v>
      </c>
      <c r="B29" s="109"/>
      <c r="C29" s="510"/>
      <c r="D29" s="110"/>
      <c r="E29" s="110"/>
      <c r="F29" s="110"/>
      <c r="G29" s="19"/>
      <c r="H29" s="19"/>
    </row>
    <row r="30" spans="1:8" ht="11.65" customHeight="1">
      <c r="A30" s="325" t="s">
        <v>35</v>
      </c>
      <c r="B30" s="109"/>
      <c r="C30" s="511"/>
      <c r="D30" s="109"/>
      <c r="E30" s="109"/>
      <c r="F30" s="109"/>
      <c r="G30" s="19"/>
      <c r="H30" s="19"/>
    </row>
    <row r="31" spans="1:8" ht="11.65" customHeight="1">
      <c r="A31" s="564" t="s">
        <v>370</v>
      </c>
      <c r="B31" s="109"/>
      <c r="C31" s="511"/>
      <c r="D31" s="109"/>
      <c r="E31" s="109"/>
      <c r="F31" s="109"/>
      <c r="G31" s="19"/>
      <c r="H31" s="19"/>
    </row>
    <row r="32" spans="1:8" ht="11.65" customHeight="1">
      <c r="A32" s="564" t="s">
        <v>371</v>
      </c>
      <c r="B32" s="109"/>
      <c r="C32" s="511"/>
      <c r="D32" s="109"/>
      <c r="E32" s="109"/>
      <c r="F32" s="109"/>
      <c r="G32" s="19"/>
      <c r="H32" s="19"/>
    </row>
    <row r="33" spans="1:10" ht="11.65" customHeight="1">
      <c r="A33" s="325" t="s">
        <v>4</v>
      </c>
      <c r="B33" s="109"/>
      <c r="C33" s="511"/>
      <c r="D33" s="109"/>
      <c r="E33" s="109"/>
      <c r="F33" s="109"/>
      <c r="G33" s="19"/>
      <c r="H33" s="19"/>
    </row>
    <row r="34" spans="1:10" ht="11.65" customHeight="1">
      <c r="A34" s="323" t="s">
        <v>37</v>
      </c>
      <c r="B34" s="326">
        <f>SUM(B30:B33)</f>
        <v>0</v>
      </c>
      <c r="C34" s="517">
        <f t="shared" ref="C34:F34" si="1">SUM(C30:C33)</f>
        <v>0</v>
      </c>
      <c r="D34" s="326">
        <f t="shared" si="1"/>
        <v>0</v>
      </c>
      <c r="E34" s="326">
        <f t="shared" si="1"/>
        <v>0</v>
      </c>
      <c r="F34" s="326">
        <f t="shared" si="1"/>
        <v>0</v>
      </c>
      <c r="G34" s="19"/>
      <c r="H34" s="19"/>
    </row>
    <row r="35" spans="1:10" ht="11.65" customHeight="1">
      <c r="A35" s="108" t="s">
        <v>38</v>
      </c>
      <c r="B35" s="326">
        <f>B28+B34</f>
        <v>0</v>
      </c>
      <c r="C35" s="517">
        <f>C28+C34</f>
        <v>0</v>
      </c>
      <c r="D35" s="326">
        <f>D28+D34</f>
        <v>0</v>
      </c>
      <c r="E35" s="326">
        <f>E28+E34</f>
        <v>0</v>
      </c>
      <c r="F35" s="326">
        <f>F28+F34</f>
        <v>0</v>
      </c>
      <c r="G35" s="19"/>
      <c r="H35" s="19"/>
    </row>
    <row r="36" spans="1:10" ht="21">
      <c r="A36" s="566" t="s">
        <v>294</v>
      </c>
      <c r="B36" s="326">
        <f>B15-B35</f>
        <v>0</v>
      </c>
      <c r="C36" s="517">
        <f>C15-C35</f>
        <v>0</v>
      </c>
      <c r="D36" s="326">
        <f>D15-D35</f>
        <v>0</v>
      </c>
      <c r="E36" s="326">
        <f>E15-E35</f>
        <v>0</v>
      </c>
      <c r="F36" s="326">
        <f>F15-F35</f>
        <v>0</v>
      </c>
      <c r="G36" s="19"/>
      <c r="H36" s="19"/>
    </row>
    <row r="37" spans="1:10" ht="10">
      <c r="A37" s="115" t="s">
        <v>10</v>
      </c>
      <c r="B37" s="109"/>
      <c r="C37" s="511"/>
      <c r="D37" s="109"/>
      <c r="E37" s="109"/>
      <c r="F37" s="109"/>
      <c r="G37" s="19"/>
      <c r="H37" s="19"/>
    </row>
    <row r="38" spans="1:10" ht="21">
      <c r="A38" s="394" t="s">
        <v>295</v>
      </c>
      <c r="B38" s="326">
        <f>B37-B36</f>
        <v>0</v>
      </c>
      <c r="C38" s="517">
        <f>C37-C36</f>
        <v>0</v>
      </c>
      <c r="D38" s="326">
        <f>D37-D36</f>
        <v>0</v>
      </c>
      <c r="E38" s="326">
        <f>E37-E36</f>
        <v>0</v>
      </c>
      <c r="F38" s="326">
        <f>F37-F36</f>
        <v>0</v>
      </c>
      <c r="G38" s="19"/>
      <c r="H38" s="19"/>
    </row>
    <row r="39" spans="1:10" ht="10.5">
      <c r="A39" s="108" t="s">
        <v>39</v>
      </c>
      <c r="B39" s="109"/>
      <c r="C39" s="511"/>
      <c r="D39" s="109"/>
      <c r="E39" s="109"/>
      <c r="F39" s="109"/>
      <c r="G39" s="19"/>
      <c r="H39" s="19"/>
    </row>
    <row r="40" spans="1:10" ht="10">
      <c r="A40" s="111" t="s">
        <v>158</v>
      </c>
      <c r="B40" s="109"/>
      <c r="C40" s="511"/>
      <c r="D40" s="109"/>
      <c r="E40" s="109"/>
      <c r="F40" s="109"/>
      <c r="G40" s="19"/>
      <c r="H40" s="19"/>
    </row>
    <row r="41" spans="1:10" ht="10.5">
      <c r="A41" s="114" t="s">
        <v>174</v>
      </c>
      <c r="B41" s="326">
        <f>B40</f>
        <v>0</v>
      </c>
      <c r="C41" s="517">
        <f>C40</f>
        <v>0</v>
      </c>
      <c r="D41" s="326">
        <f>D40</f>
        <v>0</v>
      </c>
      <c r="E41" s="326">
        <f>E40</f>
        <v>0</v>
      </c>
      <c r="F41" s="326">
        <f>F40</f>
        <v>0</v>
      </c>
      <c r="G41" s="19"/>
      <c r="H41" s="19"/>
    </row>
    <row r="42" spans="1:10" ht="31.5">
      <c r="A42" s="395" t="s">
        <v>296</v>
      </c>
      <c r="B42" s="326">
        <f>B41+B38</f>
        <v>0</v>
      </c>
      <c r="C42" s="517">
        <f>C41+C38</f>
        <v>0</v>
      </c>
      <c r="D42" s="326">
        <f>D41+D38</f>
        <v>0</v>
      </c>
      <c r="E42" s="326">
        <f>E41+E38</f>
        <v>0</v>
      </c>
      <c r="F42" s="326">
        <f>F41+F38</f>
        <v>0</v>
      </c>
      <c r="G42" s="19"/>
      <c r="H42" s="19"/>
    </row>
    <row r="43" spans="1:10" ht="10.5">
      <c r="A43" s="116"/>
      <c r="B43" s="112"/>
      <c r="C43" s="113"/>
      <c r="D43" s="112"/>
      <c r="E43" s="112"/>
      <c r="F43" s="112"/>
      <c r="G43" s="19"/>
      <c r="H43" s="19"/>
    </row>
    <row r="44" spans="1:10" ht="10.5">
      <c r="A44" s="116"/>
      <c r="B44" s="112"/>
      <c r="C44" s="113"/>
      <c r="D44" s="112"/>
      <c r="E44" s="112"/>
      <c r="F44" s="112"/>
      <c r="G44" s="19"/>
      <c r="H44" s="19"/>
    </row>
    <row r="45" spans="1:10" ht="24.4" customHeight="1">
      <c r="A45" s="708" t="s">
        <v>259</v>
      </c>
      <c r="B45" s="708"/>
      <c r="C45" s="708"/>
      <c r="D45" s="708"/>
      <c r="E45" s="708"/>
      <c r="F45" s="708"/>
      <c r="G45" s="19"/>
      <c r="H45" s="19"/>
    </row>
    <row r="46" spans="1:10" ht="10.5">
      <c r="A46" s="116"/>
      <c r="B46" s="112"/>
      <c r="C46" s="113"/>
      <c r="D46" s="112"/>
      <c r="E46" s="112"/>
      <c r="F46" s="112"/>
      <c r="G46" s="19"/>
      <c r="H46" s="19"/>
    </row>
    <row r="47" spans="1:10" ht="10.5">
      <c r="A47" s="181" t="s">
        <v>147</v>
      </c>
      <c r="B47" s="175"/>
      <c r="C47" s="176"/>
      <c r="D47" s="175"/>
      <c r="E47" s="175"/>
      <c r="F47" s="175"/>
      <c r="G47" s="19"/>
      <c r="H47" s="19"/>
    </row>
    <row r="48" spans="1:10" ht="20">
      <c r="A48" s="189" t="s">
        <v>255</v>
      </c>
      <c r="B48" s="190" t="s">
        <v>263</v>
      </c>
      <c r="C48" s="513" t="s">
        <v>303</v>
      </c>
      <c r="D48" s="190" t="s">
        <v>366</v>
      </c>
      <c r="E48" s="190" t="s">
        <v>400</v>
      </c>
      <c r="F48" s="190" t="s">
        <v>442</v>
      </c>
      <c r="G48" s="51"/>
      <c r="H48" s="51"/>
      <c r="I48" s="82"/>
      <c r="J48" s="82"/>
    </row>
    <row r="49" spans="1:10" ht="33.4" customHeight="1">
      <c r="A49" s="562" t="s">
        <v>467</v>
      </c>
      <c r="B49" s="426">
        <f>B42</f>
        <v>0</v>
      </c>
      <c r="C49" s="518">
        <f t="shared" ref="C49:F49" si="2">C42</f>
        <v>0</v>
      </c>
      <c r="D49" s="426">
        <f t="shared" si="2"/>
        <v>0</v>
      </c>
      <c r="E49" s="426">
        <f t="shared" si="2"/>
        <v>0</v>
      </c>
      <c r="F49" s="426">
        <f t="shared" si="2"/>
        <v>0</v>
      </c>
      <c r="G49" s="53"/>
      <c r="H49" s="51"/>
      <c r="I49" s="82"/>
      <c r="J49" s="82"/>
    </row>
    <row r="50" spans="1:10" ht="40">
      <c r="A50" s="563" t="s">
        <v>468</v>
      </c>
      <c r="B50" s="175"/>
      <c r="C50" s="519"/>
      <c r="D50" s="175"/>
      <c r="E50" s="175"/>
      <c r="F50" s="175"/>
      <c r="G50" s="53"/>
      <c r="H50" s="51"/>
      <c r="I50" s="82"/>
      <c r="J50" s="82"/>
    </row>
    <row r="51" spans="1:10" ht="20">
      <c r="A51" s="563" t="s">
        <v>466</v>
      </c>
      <c r="B51" s="175"/>
      <c r="C51" s="519"/>
      <c r="D51" s="175"/>
      <c r="E51" s="175"/>
      <c r="F51" s="175"/>
      <c r="G51" s="53"/>
      <c r="H51" s="51"/>
      <c r="I51" s="82"/>
      <c r="J51" s="82"/>
    </row>
    <row r="52" spans="1:10" ht="10.5">
      <c r="A52" s="563" t="s">
        <v>465</v>
      </c>
      <c r="B52" s="175"/>
      <c r="C52" s="519"/>
      <c r="D52" s="175"/>
      <c r="E52" s="175"/>
      <c r="F52" s="175"/>
      <c r="G52" s="53"/>
      <c r="H52" s="51"/>
      <c r="I52" s="82"/>
      <c r="J52" s="82"/>
    </row>
    <row r="53" spans="1:10" ht="10.5">
      <c r="A53" s="618" t="s">
        <v>432</v>
      </c>
      <c r="B53" s="427">
        <f>B49+B50+B51-B52</f>
        <v>0</v>
      </c>
      <c r="C53" s="520">
        <f t="shared" ref="C53:F53" si="3">C49+C50+C51-C52</f>
        <v>0</v>
      </c>
      <c r="D53" s="427">
        <f t="shared" si="3"/>
        <v>0</v>
      </c>
      <c r="E53" s="427">
        <f t="shared" si="3"/>
        <v>0</v>
      </c>
      <c r="F53" s="427">
        <f t="shared" si="3"/>
        <v>0</v>
      </c>
      <c r="G53" s="19"/>
      <c r="H53" s="19"/>
    </row>
    <row r="54" spans="1:10" s="19" customFormat="1" ht="10.5">
      <c r="A54" s="410" t="s">
        <v>235</v>
      </c>
      <c r="B54" s="411"/>
      <c r="C54" s="411"/>
      <c r="D54" s="327"/>
      <c r="E54" s="327"/>
      <c r="F54" s="327"/>
      <c r="G54" s="51"/>
      <c r="H54" s="51"/>
      <c r="I54" s="86"/>
      <c r="J54" s="86"/>
    </row>
    <row r="55" spans="1:10" ht="10.5">
      <c r="A55" s="409"/>
      <c r="B55" s="327"/>
      <c r="C55" s="327"/>
      <c r="D55" s="327"/>
      <c r="E55" s="327"/>
      <c r="F55" s="327"/>
      <c r="G55" s="51"/>
      <c r="H55" s="51"/>
      <c r="I55" s="82"/>
      <c r="J55" s="82"/>
    </row>
    <row r="56" spans="1:10" ht="70.400000000000006" customHeight="1">
      <c r="A56" s="718" t="s">
        <v>422</v>
      </c>
      <c r="B56" s="718"/>
      <c r="C56" s="718"/>
      <c r="D56" s="718"/>
      <c r="E56" s="718"/>
      <c r="F56" s="718"/>
      <c r="G56" s="51"/>
      <c r="H56" s="53"/>
      <c r="I56" s="82"/>
      <c r="J56" s="82"/>
    </row>
    <row r="57" spans="1:10" ht="10">
      <c r="A57" s="565" t="s">
        <v>387</v>
      </c>
      <c r="B57" s="82"/>
      <c r="C57" s="82"/>
      <c r="D57" s="82"/>
      <c r="E57" s="82"/>
      <c r="F57" s="82"/>
      <c r="G57" s="82"/>
      <c r="H57" s="82"/>
      <c r="I57" s="82"/>
      <c r="J57" s="82"/>
    </row>
    <row r="58" spans="1:10" ht="10">
      <c r="A58" s="565"/>
      <c r="B58" s="82"/>
      <c r="C58" s="82"/>
      <c r="D58" s="82"/>
      <c r="E58" s="82"/>
      <c r="F58" s="82"/>
      <c r="G58" s="82"/>
      <c r="H58" s="82"/>
      <c r="I58" s="82"/>
      <c r="J58" s="82"/>
    </row>
    <row r="59" spans="1:10" ht="10">
      <c r="A59" s="565"/>
      <c r="B59" s="82"/>
      <c r="C59" s="82"/>
      <c r="D59" s="82"/>
      <c r="E59" s="82"/>
      <c r="F59" s="82"/>
      <c r="G59" s="82"/>
      <c r="H59" s="82"/>
      <c r="I59" s="82"/>
      <c r="J59" s="82"/>
    </row>
    <row r="60" spans="1:10" ht="11.65" customHeight="1">
      <c r="A60" s="583" t="s">
        <v>164</v>
      </c>
      <c r="B60" s="82"/>
      <c r="C60" s="82"/>
      <c r="D60" s="82"/>
      <c r="E60" s="82"/>
      <c r="F60" s="82"/>
      <c r="G60" s="82"/>
      <c r="H60" s="82"/>
      <c r="I60" s="82"/>
      <c r="J60" s="82"/>
    </row>
    <row r="61" spans="1:10" ht="11.65" customHeight="1">
      <c r="A61" s="584" t="s">
        <v>140</v>
      </c>
      <c r="B61" s="82"/>
      <c r="C61" s="82"/>
      <c r="D61" s="82"/>
      <c r="E61" s="82"/>
      <c r="F61" s="82"/>
      <c r="G61" s="82"/>
      <c r="H61" s="82"/>
      <c r="I61" s="82"/>
      <c r="J61" s="82"/>
    </row>
    <row r="62" spans="1:10" ht="11.65" customHeight="1">
      <c r="A62" s="73"/>
      <c r="G62" s="82"/>
      <c r="H62" s="82"/>
      <c r="I62" s="82"/>
      <c r="J62" s="82"/>
    </row>
    <row r="63" spans="1:10" ht="11.65" customHeight="1">
      <c r="A63" s="158" t="s">
        <v>0</v>
      </c>
    </row>
  </sheetData>
  <mergeCells count="3">
    <mergeCell ref="A3:F3"/>
    <mergeCell ref="A45:F45"/>
    <mergeCell ref="A56:F56"/>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4" max="5"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9" tint="-0.249977111117893"/>
  </sheetPr>
  <dimension ref="A1:O67"/>
  <sheetViews>
    <sheetView showGridLines="0" zoomScaleNormal="100" zoomScaleSheetLayoutView="110" workbookViewId="0">
      <selection activeCell="B1" sqref="B1:B1048576"/>
    </sheetView>
  </sheetViews>
  <sheetFormatPr defaultColWidth="8" defaultRowHeight="12.5"/>
  <cols>
    <col min="1" max="1" width="29.81640625" style="1" customWidth="1"/>
    <col min="2" max="6" width="7.81640625" style="1" customWidth="1"/>
    <col min="7" max="8" width="9.1796875" style="1" customWidth="1"/>
    <col min="9" max="16384" width="8" style="1"/>
  </cols>
  <sheetData>
    <row r="1" spans="1:14">
      <c r="A1" s="588" t="s">
        <v>379</v>
      </c>
      <c r="B1" s="5"/>
      <c r="C1" s="5"/>
      <c r="D1" s="4"/>
      <c r="E1" s="20"/>
      <c r="F1" s="20"/>
    </row>
    <row r="2" spans="1:14">
      <c r="A2" s="14"/>
      <c r="B2" s="5"/>
      <c r="C2" s="5"/>
      <c r="D2" s="4"/>
      <c r="E2" s="20"/>
    </row>
    <row r="3" spans="1:14">
      <c r="A3" s="21" t="s">
        <v>242</v>
      </c>
      <c r="B3" s="22"/>
      <c r="C3" s="22"/>
      <c r="D3" s="22"/>
      <c r="E3" s="22"/>
      <c r="F3" s="22"/>
    </row>
    <row r="4" spans="1:14">
      <c r="A4" s="149"/>
      <c r="B4" s="5"/>
      <c r="C4" s="23"/>
      <c r="D4" s="5"/>
      <c r="E4" s="5"/>
      <c r="F4" s="5"/>
    </row>
    <row r="5" spans="1:14" ht="45.4" customHeight="1">
      <c r="A5" s="196"/>
      <c r="B5" s="291" t="s">
        <v>454</v>
      </c>
      <c r="C5" s="509" t="s">
        <v>455</v>
      </c>
      <c r="D5" s="291" t="s">
        <v>368</v>
      </c>
      <c r="E5" s="291" t="s">
        <v>402</v>
      </c>
      <c r="F5" s="291" t="s">
        <v>456</v>
      </c>
      <c r="I5" s="596"/>
      <c r="J5" s="405"/>
      <c r="K5" s="405"/>
      <c r="L5" s="405"/>
      <c r="M5" s="405"/>
      <c r="N5" s="405"/>
    </row>
    <row r="6" spans="1:14" ht="11.65" customHeight="1">
      <c r="A6" s="338" t="s">
        <v>41</v>
      </c>
      <c r="B6" s="328"/>
      <c r="C6" s="521"/>
      <c r="D6" s="98"/>
      <c r="E6" s="329"/>
      <c r="F6" s="329"/>
      <c r="I6" s="405"/>
      <c r="J6" s="405"/>
      <c r="K6" s="405"/>
      <c r="L6" s="405"/>
      <c r="M6" s="405"/>
      <c r="N6" s="405"/>
    </row>
    <row r="7" spans="1:14" ht="11.65" customHeight="1">
      <c r="A7" s="425" t="s">
        <v>29</v>
      </c>
      <c r="B7" s="328"/>
      <c r="C7" s="521"/>
      <c r="D7" s="98"/>
      <c r="E7" s="329"/>
      <c r="F7" s="329"/>
      <c r="I7" s="405"/>
      <c r="J7" s="405"/>
      <c r="K7" s="405"/>
      <c r="L7" s="405"/>
      <c r="M7" s="405"/>
      <c r="N7" s="405"/>
    </row>
    <row r="8" spans="1:14" s="42" customFormat="1" ht="20">
      <c r="A8" s="343" t="s">
        <v>319</v>
      </c>
      <c r="B8" s="330"/>
      <c r="C8" s="522"/>
      <c r="D8" s="453"/>
      <c r="E8" s="453"/>
      <c r="F8" s="453"/>
      <c r="I8" s="405"/>
      <c r="J8" s="405"/>
      <c r="K8" s="405"/>
      <c r="L8" s="405"/>
      <c r="M8" s="405"/>
      <c r="N8" s="405"/>
    </row>
    <row r="9" spans="1:14" s="174" customFormat="1" ht="11.65" customHeight="1">
      <c r="A9" s="342" t="s">
        <v>31</v>
      </c>
      <c r="B9" s="330"/>
      <c r="C9" s="522"/>
      <c r="D9" s="98"/>
      <c r="E9" s="98"/>
      <c r="F9" s="98"/>
      <c r="I9" s="405"/>
      <c r="J9" s="405"/>
      <c r="K9" s="405"/>
      <c r="L9" s="405"/>
      <c r="M9" s="405"/>
      <c r="N9" s="405"/>
    </row>
    <row r="10" spans="1:14" ht="11.65" customHeight="1">
      <c r="A10" s="342" t="s">
        <v>2</v>
      </c>
      <c r="B10" s="330"/>
      <c r="C10" s="522"/>
      <c r="D10" s="98"/>
      <c r="E10" s="98"/>
      <c r="F10" s="98"/>
      <c r="I10" s="405"/>
      <c r="J10" s="405"/>
      <c r="K10" s="405"/>
      <c r="L10" s="405"/>
      <c r="M10" s="405"/>
      <c r="N10" s="405"/>
    </row>
    <row r="11" spans="1:14" ht="11.65" customHeight="1">
      <c r="A11" s="342" t="s">
        <v>70</v>
      </c>
      <c r="B11" s="330"/>
      <c r="C11" s="522"/>
      <c r="D11" s="98"/>
      <c r="E11" s="98"/>
      <c r="F11" s="98"/>
      <c r="I11" s="405"/>
      <c r="J11" s="405"/>
      <c r="K11" s="405"/>
      <c r="L11" s="405"/>
      <c r="M11" s="405"/>
      <c r="N11" s="405"/>
    </row>
    <row r="12" spans="1:14" ht="11.65" customHeight="1">
      <c r="A12" s="342" t="s">
        <v>122</v>
      </c>
      <c r="B12" s="330"/>
      <c r="C12" s="522"/>
      <c r="D12" s="98"/>
      <c r="E12" s="98"/>
      <c r="F12" s="98"/>
      <c r="I12" s="405"/>
      <c r="J12" s="405"/>
      <c r="K12" s="405"/>
      <c r="L12" s="405"/>
      <c r="M12" s="405"/>
      <c r="N12" s="405"/>
    </row>
    <row r="13" spans="1:14" s="174" customFormat="1" ht="11.65" customHeight="1">
      <c r="A13" s="557" t="s">
        <v>369</v>
      </c>
      <c r="B13" s="330"/>
      <c r="C13" s="522"/>
      <c r="D13" s="98"/>
      <c r="E13" s="98"/>
      <c r="F13" s="98"/>
      <c r="I13" s="405"/>
      <c r="J13" s="405"/>
      <c r="K13" s="405"/>
      <c r="L13" s="405"/>
      <c r="M13" s="405"/>
      <c r="N13" s="405"/>
    </row>
    <row r="14" spans="1:14" s="174" customFormat="1" ht="11.65" customHeight="1">
      <c r="A14" s="557" t="s">
        <v>372</v>
      </c>
      <c r="B14" s="330"/>
      <c r="C14" s="522"/>
      <c r="D14" s="98"/>
      <c r="E14" s="98"/>
      <c r="F14" s="98"/>
      <c r="I14" s="405"/>
      <c r="J14" s="405"/>
      <c r="K14" s="405"/>
      <c r="L14" s="405"/>
      <c r="M14" s="405"/>
      <c r="N14" s="405"/>
    </row>
    <row r="15" spans="1:14" ht="11.65" customHeight="1">
      <c r="A15" s="342" t="s">
        <v>3</v>
      </c>
      <c r="B15" s="330"/>
      <c r="C15" s="522"/>
      <c r="D15" s="98"/>
      <c r="E15" s="98"/>
      <c r="F15" s="98"/>
      <c r="I15" s="405"/>
      <c r="J15" s="405"/>
      <c r="K15" s="405"/>
      <c r="L15" s="405"/>
      <c r="M15" s="405"/>
      <c r="N15" s="405"/>
    </row>
    <row r="16" spans="1:14" ht="11.65" customHeight="1">
      <c r="A16" s="342" t="s">
        <v>32</v>
      </c>
      <c r="B16" s="330"/>
      <c r="C16" s="522"/>
      <c r="D16" s="98"/>
      <c r="E16" s="98"/>
      <c r="F16" s="98"/>
      <c r="I16" s="405"/>
      <c r="J16" s="405"/>
      <c r="K16" s="405"/>
      <c r="L16" s="405"/>
      <c r="M16" s="405"/>
      <c r="N16" s="405"/>
    </row>
    <row r="17" spans="1:15" ht="11.65" customHeight="1">
      <c r="A17" s="425" t="s">
        <v>33</v>
      </c>
      <c r="B17" s="331">
        <f>SUM(B8:B16)</f>
        <v>0</v>
      </c>
      <c r="C17" s="523">
        <f>SUM(C8:C16)</f>
        <v>0</v>
      </c>
      <c r="D17" s="332">
        <f>SUM(D8:D16)</f>
        <v>0</v>
      </c>
      <c r="E17" s="332">
        <f>SUM(E8:E16)</f>
        <v>0</v>
      </c>
      <c r="F17" s="332">
        <f>SUM(F8:F16)</f>
        <v>0</v>
      </c>
      <c r="I17" s="405"/>
      <c r="J17" s="405"/>
      <c r="K17" s="405"/>
      <c r="L17" s="405"/>
      <c r="M17" s="405"/>
      <c r="N17" s="405"/>
    </row>
    <row r="18" spans="1:15" ht="11.65" customHeight="1">
      <c r="A18" s="425" t="s">
        <v>34</v>
      </c>
      <c r="B18" s="330"/>
      <c r="C18" s="522"/>
      <c r="D18" s="98"/>
      <c r="E18" s="98"/>
      <c r="F18" s="98"/>
      <c r="I18" s="405"/>
      <c r="J18" s="405"/>
      <c r="K18" s="405"/>
      <c r="L18" s="405"/>
      <c r="M18" s="405"/>
      <c r="N18" s="405"/>
    </row>
    <row r="19" spans="1:15" ht="11.65" customHeight="1">
      <c r="A19" s="342" t="s">
        <v>35</v>
      </c>
      <c r="B19" s="330"/>
      <c r="C19" s="522"/>
      <c r="D19" s="98"/>
      <c r="E19" s="98"/>
      <c r="F19" s="98"/>
      <c r="I19" s="174"/>
      <c r="J19" s="174"/>
      <c r="K19" s="174"/>
      <c r="L19" s="174"/>
      <c r="M19" s="174"/>
      <c r="N19" s="174"/>
    </row>
    <row r="20" spans="1:15" s="174" customFormat="1" ht="11.65" customHeight="1">
      <c r="A20" s="557" t="s">
        <v>370</v>
      </c>
      <c r="B20" s="330"/>
      <c r="C20" s="522"/>
      <c r="D20" s="98"/>
      <c r="E20" s="98"/>
      <c r="F20" s="98"/>
    </row>
    <row r="21" spans="1:15" s="174" customFormat="1" ht="11.65" customHeight="1">
      <c r="A21" s="557" t="s">
        <v>371</v>
      </c>
      <c r="B21" s="330"/>
      <c r="C21" s="522"/>
      <c r="D21" s="98"/>
      <c r="E21" s="98"/>
      <c r="F21" s="98"/>
    </row>
    <row r="22" spans="1:15" s="42" customFormat="1" ht="22.75" customHeight="1">
      <c r="A22" s="343" t="s">
        <v>309</v>
      </c>
      <c r="B22" s="330"/>
      <c r="C22" s="522"/>
      <c r="D22" s="453"/>
      <c r="E22" s="453"/>
      <c r="F22" s="453"/>
      <c r="I22" s="174"/>
      <c r="J22" s="174"/>
      <c r="K22" s="174"/>
      <c r="L22" s="174"/>
      <c r="M22" s="174"/>
      <c r="N22" s="174"/>
    </row>
    <row r="23" spans="1:15" ht="11.65" customHeight="1">
      <c r="A23" s="342" t="s">
        <v>36</v>
      </c>
      <c r="B23" s="330"/>
      <c r="C23" s="522"/>
      <c r="D23" s="98"/>
      <c r="E23" s="98"/>
      <c r="F23" s="98"/>
      <c r="I23" s="174"/>
      <c r="J23" s="174"/>
      <c r="K23" s="174"/>
      <c r="L23" s="174"/>
      <c r="M23" s="174"/>
      <c r="N23" s="174"/>
    </row>
    <row r="24" spans="1:15" ht="11.65" customHeight="1">
      <c r="A24" s="425" t="s">
        <v>37</v>
      </c>
      <c r="B24" s="331">
        <f>SUM(B19:B23)</f>
        <v>0</v>
      </c>
      <c r="C24" s="523">
        <f>SUM(C19:C23)</f>
        <v>0</v>
      </c>
      <c r="D24" s="332">
        <f>SUM(D19:D23)</f>
        <v>0</v>
      </c>
      <c r="E24" s="332">
        <f>SUM(E19:E23)</f>
        <v>0</v>
      </c>
      <c r="F24" s="332">
        <f>SUM(F19:F23)</f>
        <v>0</v>
      </c>
      <c r="I24" s="174"/>
      <c r="J24" s="174"/>
      <c r="K24" s="174"/>
      <c r="L24" s="174"/>
      <c r="M24" s="174"/>
      <c r="N24" s="174"/>
    </row>
    <row r="25" spans="1:15" ht="11.65" customHeight="1">
      <c r="A25" s="339" t="s">
        <v>42</v>
      </c>
      <c r="B25" s="331">
        <f>B24+B17</f>
        <v>0</v>
      </c>
      <c r="C25" s="523">
        <f>C24+C17</f>
        <v>0</v>
      </c>
      <c r="D25" s="332">
        <f>D24+D17</f>
        <v>0</v>
      </c>
      <c r="E25" s="332">
        <f>E24+E17</f>
        <v>0</v>
      </c>
      <c r="F25" s="332">
        <f>F24+F17</f>
        <v>0</v>
      </c>
      <c r="I25" s="174"/>
      <c r="J25" s="174"/>
      <c r="K25" s="174"/>
      <c r="L25" s="174"/>
      <c r="M25" s="174"/>
      <c r="N25" s="174"/>
      <c r="O25" s="42"/>
    </row>
    <row r="26" spans="1:15" ht="11.65" customHeight="1">
      <c r="A26" s="340" t="s">
        <v>19</v>
      </c>
      <c r="B26" s="330"/>
      <c r="C26" s="522"/>
      <c r="D26" s="98"/>
      <c r="E26" s="98"/>
      <c r="F26" s="98"/>
      <c r="I26" s="174"/>
      <c r="J26" s="174"/>
      <c r="K26" s="174"/>
      <c r="L26" s="174"/>
      <c r="M26" s="174"/>
      <c r="N26" s="174"/>
    </row>
    <row r="27" spans="1:15" ht="11.65" customHeight="1">
      <c r="A27" s="342" t="s">
        <v>20</v>
      </c>
      <c r="B27" s="330"/>
      <c r="C27" s="522"/>
      <c r="D27" s="98"/>
      <c r="E27" s="98"/>
      <c r="F27" s="98"/>
    </row>
    <row r="28" spans="1:15" ht="11.65" customHeight="1">
      <c r="A28" s="557" t="s">
        <v>43</v>
      </c>
      <c r="B28" s="330"/>
      <c r="C28" s="522"/>
      <c r="D28" s="98"/>
      <c r="E28" s="98"/>
      <c r="F28" s="98"/>
    </row>
    <row r="29" spans="1:15" ht="11.65" customHeight="1">
      <c r="A29" s="342" t="s">
        <v>22</v>
      </c>
      <c r="B29" s="330"/>
      <c r="C29" s="522"/>
      <c r="D29" s="98"/>
      <c r="E29" s="98"/>
      <c r="F29" s="98"/>
      <c r="I29" s="174"/>
      <c r="J29" s="174"/>
      <c r="K29" s="174"/>
      <c r="L29" s="174"/>
      <c r="M29" s="174"/>
      <c r="N29" s="174"/>
    </row>
    <row r="30" spans="1:15" ht="11.65" customHeight="1">
      <c r="A30" s="557" t="s">
        <v>25</v>
      </c>
      <c r="B30" s="330"/>
      <c r="C30" s="522"/>
      <c r="D30" s="98"/>
      <c r="E30" s="98"/>
      <c r="F30" s="98"/>
      <c r="I30" s="174"/>
      <c r="J30" s="174"/>
      <c r="K30" s="174"/>
      <c r="L30" s="174"/>
      <c r="M30" s="174"/>
      <c r="N30" s="174"/>
    </row>
    <row r="31" spans="1:15" ht="11.65" customHeight="1">
      <c r="A31" s="342" t="s">
        <v>23</v>
      </c>
      <c r="B31" s="330"/>
      <c r="C31" s="522"/>
      <c r="D31" s="98"/>
      <c r="E31" s="98"/>
      <c r="F31" s="98"/>
      <c r="I31" s="174"/>
      <c r="J31" s="174"/>
      <c r="K31" s="174"/>
      <c r="L31" s="174"/>
      <c r="M31" s="174"/>
      <c r="N31" s="174"/>
    </row>
    <row r="32" spans="1:15" ht="11.65" customHeight="1">
      <c r="A32" s="557" t="s">
        <v>24</v>
      </c>
      <c r="B32" s="330"/>
      <c r="C32" s="522"/>
      <c r="D32" s="98"/>
      <c r="E32" s="98"/>
      <c r="F32" s="98"/>
    </row>
    <row r="33" spans="1:14" ht="11.65" customHeight="1">
      <c r="A33" s="342" t="s">
        <v>44</v>
      </c>
      <c r="B33" s="330"/>
      <c r="C33" s="522"/>
      <c r="D33" s="98"/>
      <c r="E33" s="98"/>
      <c r="F33" s="98"/>
    </row>
    <row r="34" spans="1:14" ht="11.65" customHeight="1">
      <c r="A34" s="338" t="s">
        <v>26</v>
      </c>
      <c r="B34" s="331">
        <f>SUM(B27:B33)</f>
        <v>0</v>
      </c>
      <c r="C34" s="523">
        <f>SUM(C27:C33)</f>
        <v>0</v>
      </c>
      <c r="D34" s="332">
        <f>SUM(D27:D33)</f>
        <v>0</v>
      </c>
      <c r="E34" s="332">
        <f>SUM(E27:E33)</f>
        <v>0</v>
      </c>
      <c r="F34" s="332">
        <f>SUM(F27:F33)</f>
        <v>0</v>
      </c>
    </row>
    <row r="35" spans="1:14" ht="11.65" customHeight="1">
      <c r="A35" s="338" t="s">
        <v>175</v>
      </c>
      <c r="B35" s="333">
        <f>(B25-B34)</f>
        <v>0</v>
      </c>
      <c r="C35" s="524">
        <f t="shared" ref="C35:F35" si="0">(C25-C34)</f>
        <v>0</v>
      </c>
      <c r="D35" s="334">
        <f t="shared" si="0"/>
        <v>0</v>
      </c>
      <c r="E35" s="334">
        <f t="shared" si="0"/>
        <v>0</v>
      </c>
      <c r="F35" s="334">
        <f t="shared" si="0"/>
        <v>0</v>
      </c>
    </row>
    <row r="36" spans="1:14" ht="11.65" customHeight="1">
      <c r="A36" s="342" t="s">
        <v>45</v>
      </c>
      <c r="B36" s="335"/>
      <c r="C36" s="525"/>
      <c r="D36" s="336"/>
      <c r="E36" s="336"/>
      <c r="F36" s="336"/>
    </row>
    <row r="37" spans="1:14" ht="11.65" customHeight="1">
      <c r="A37" s="338" t="s">
        <v>176</v>
      </c>
      <c r="B37" s="331">
        <f>B35-B36</f>
        <v>0</v>
      </c>
      <c r="C37" s="523">
        <f>C35-C36</f>
        <v>0</v>
      </c>
      <c r="D37" s="332">
        <f>D35-D36</f>
        <v>0</v>
      </c>
      <c r="E37" s="332">
        <f>E35-E36</f>
        <v>0</v>
      </c>
      <c r="F37" s="332">
        <f>F35-F36</f>
        <v>0</v>
      </c>
    </row>
    <row r="38" spans="1:14" ht="21">
      <c r="A38" s="475" t="s">
        <v>361</v>
      </c>
      <c r="B38" s="474">
        <f>B37</f>
        <v>0</v>
      </c>
      <c r="C38" s="526">
        <f>C37</f>
        <v>0</v>
      </c>
      <c r="D38" s="474">
        <f>D37</f>
        <v>0</v>
      </c>
      <c r="E38" s="474">
        <f>E37</f>
        <v>0</v>
      </c>
      <c r="F38" s="474">
        <f>F37</f>
        <v>0</v>
      </c>
    </row>
    <row r="39" spans="1:14" s="174" customFormat="1" ht="11.65" customHeight="1">
      <c r="A39" s="341"/>
      <c r="B39" s="328"/>
      <c r="C39" s="521"/>
      <c r="D39" s="328"/>
      <c r="E39" s="328"/>
      <c r="F39" s="328"/>
      <c r="I39" s="1"/>
      <c r="J39" s="1"/>
      <c r="K39" s="1"/>
      <c r="L39" s="1"/>
      <c r="M39" s="1"/>
      <c r="N39" s="1"/>
    </row>
    <row r="40" spans="1:14" ht="11.65" customHeight="1">
      <c r="A40" s="476" t="s">
        <v>39</v>
      </c>
      <c r="B40" s="477"/>
      <c r="C40" s="527"/>
      <c r="D40" s="477"/>
      <c r="E40" s="477"/>
      <c r="F40" s="477"/>
    </row>
    <row r="41" spans="1:14" ht="11.65" customHeight="1">
      <c r="A41" s="396" t="s">
        <v>158</v>
      </c>
      <c r="B41" s="330"/>
      <c r="C41" s="522"/>
      <c r="D41" s="330"/>
      <c r="E41" s="330"/>
      <c r="F41" s="330"/>
    </row>
    <row r="42" spans="1:14" s="174" customFormat="1" ht="20.5">
      <c r="A42" s="396" t="s">
        <v>362</v>
      </c>
      <c r="B42" s="330"/>
      <c r="C42" s="522"/>
      <c r="D42" s="330"/>
      <c r="E42" s="330"/>
      <c r="F42" s="330"/>
      <c r="I42" s="1"/>
      <c r="J42" s="1"/>
      <c r="K42" s="1"/>
      <c r="L42" s="1"/>
      <c r="M42" s="1"/>
      <c r="N42" s="1"/>
    </row>
    <row r="43" spans="1:14" s="174" customFormat="1" ht="20.5">
      <c r="A43" s="396" t="s">
        <v>363</v>
      </c>
      <c r="B43" s="330"/>
      <c r="C43" s="522"/>
      <c r="D43" s="330"/>
      <c r="E43" s="330"/>
      <c r="F43" s="330"/>
      <c r="I43" s="1"/>
      <c r="J43" s="1"/>
      <c r="K43" s="1"/>
      <c r="L43" s="1"/>
      <c r="M43" s="1"/>
      <c r="N43" s="1"/>
    </row>
    <row r="44" spans="1:14" s="174" customFormat="1" ht="20.5">
      <c r="A44" s="396" t="s">
        <v>364</v>
      </c>
      <c r="B44" s="330"/>
      <c r="C44" s="522"/>
      <c r="D44" s="330"/>
      <c r="E44" s="330"/>
      <c r="F44" s="330"/>
      <c r="I44" s="1"/>
      <c r="J44" s="1"/>
      <c r="K44" s="1"/>
      <c r="L44" s="1"/>
      <c r="M44" s="1"/>
      <c r="N44" s="1"/>
    </row>
    <row r="45" spans="1:14">
      <c r="A45" s="338" t="s">
        <v>172</v>
      </c>
      <c r="B45" s="331">
        <f>SUM(B41:B44)</f>
        <v>0</v>
      </c>
      <c r="C45" s="523">
        <f>SUM(C41:C44)</f>
        <v>0</v>
      </c>
      <c r="D45" s="331">
        <f>SUM(D41:D44)</f>
        <v>0</v>
      </c>
      <c r="E45" s="331">
        <f>SUM(E41:E44)</f>
        <v>0</v>
      </c>
      <c r="F45" s="331">
        <f>SUM(F41:F44)</f>
        <v>0</v>
      </c>
    </row>
    <row r="46" spans="1:14" ht="31.5">
      <c r="A46" s="397" t="s">
        <v>365</v>
      </c>
      <c r="B46" s="474">
        <f>B45+B38</f>
        <v>0</v>
      </c>
      <c r="C46" s="526">
        <f>C45+C38</f>
        <v>0</v>
      </c>
      <c r="D46" s="474">
        <f>D45+D38</f>
        <v>0</v>
      </c>
      <c r="E46" s="474">
        <f>E45+E38</f>
        <v>0</v>
      </c>
      <c r="F46" s="474">
        <f>F45+F38</f>
        <v>0</v>
      </c>
    </row>
    <row r="47" spans="1:14">
      <c r="A47" s="410"/>
      <c r="B47" s="337"/>
      <c r="C47" s="337"/>
      <c r="D47" s="337"/>
      <c r="E47" s="337"/>
      <c r="F47" s="337"/>
    </row>
    <row r="48" spans="1:14">
      <c r="A48" s="84"/>
    </row>
    <row r="49" spans="1:6" ht="22.15" customHeight="1">
      <c r="A49" s="708" t="s">
        <v>386</v>
      </c>
      <c r="B49" s="708"/>
      <c r="C49" s="708"/>
      <c r="D49" s="708"/>
      <c r="E49" s="708"/>
      <c r="F49" s="708"/>
    </row>
    <row r="50" spans="1:6">
      <c r="A50" s="116"/>
      <c r="B50" s="112"/>
      <c r="C50" s="113"/>
      <c r="D50" s="112"/>
      <c r="E50" s="112"/>
      <c r="F50" s="112"/>
    </row>
    <row r="51" spans="1:6">
      <c r="A51" s="181" t="s">
        <v>147</v>
      </c>
      <c r="B51" s="175"/>
      <c r="C51" s="176"/>
      <c r="D51" s="175"/>
      <c r="E51" s="175"/>
      <c r="F51" s="175"/>
    </row>
    <row r="52" spans="1:6" ht="20">
      <c r="A52" s="189"/>
      <c r="B52" s="190" t="s">
        <v>263</v>
      </c>
      <c r="C52" s="513" t="s">
        <v>303</v>
      </c>
      <c r="D52" s="190" t="s">
        <v>366</v>
      </c>
      <c r="E52" s="190" t="s">
        <v>400</v>
      </c>
      <c r="F52" s="190" t="s">
        <v>442</v>
      </c>
    </row>
    <row r="53" spans="1:6" ht="38.65" customHeight="1">
      <c r="A53" s="562" t="s">
        <v>467</v>
      </c>
      <c r="B53" s="426">
        <f>B46</f>
        <v>0</v>
      </c>
      <c r="C53" s="518">
        <f t="shared" ref="C53:F53" si="1">C46</f>
        <v>0</v>
      </c>
      <c r="D53" s="426">
        <f t="shared" si="1"/>
        <v>0</v>
      </c>
      <c r="E53" s="426">
        <f t="shared" si="1"/>
        <v>0</v>
      </c>
      <c r="F53" s="426">
        <f t="shared" si="1"/>
        <v>0</v>
      </c>
    </row>
    <row r="54" spans="1:6" ht="40">
      <c r="A54" s="563" t="s">
        <v>468</v>
      </c>
      <c r="B54" s="175"/>
      <c r="C54" s="519"/>
      <c r="D54" s="175"/>
      <c r="E54" s="175"/>
      <c r="F54" s="175"/>
    </row>
    <row r="55" spans="1:6" ht="20">
      <c r="A55" s="563" t="s">
        <v>466</v>
      </c>
      <c r="B55" s="175"/>
      <c r="C55" s="519"/>
      <c r="D55" s="175"/>
      <c r="E55" s="175"/>
      <c r="F55" s="175"/>
    </row>
    <row r="56" spans="1:6">
      <c r="A56" s="563" t="s">
        <v>465</v>
      </c>
      <c r="B56" s="175"/>
      <c r="C56" s="519"/>
      <c r="D56" s="175"/>
      <c r="E56" s="175"/>
      <c r="F56" s="175"/>
    </row>
    <row r="57" spans="1:6">
      <c r="A57" s="618" t="s">
        <v>432</v>
      </c>
      <c r="B57" s="427">
        <f>B53+B54+B55-B56</f>
        <v>0</v>
      </c>
      <c r="C57" s="520">
        <f t="shared" ref="C57:F57" si="2">C53+C54+C55-C56</f>
        <v>0</v>
      </c>
      <c r="D57" s="427">
        <f t="shared" si="2"/>
        <v>0</v>
      </c>
      <c r="E57" s="427">
        <f t="shared" si="2"/>
        <v>0</v>
      </c>
      <c r="F57" s="427">
        <f t="shared" si="2"/>
        <v>0</v>
      </c>
    </row>
    <row r="58" spans="1:6">
      <c r="A58" s="410" t="s">
        <v>235</v>
      </c>
      <c r="B58" s="411"/>
      <c r="C58" s="411"/>
      <c r="D58" s="327"/>
      <c r="E58" s="327"/>
      <c r="F58" s="327"/>
    </row>
    <row r="59" spans="1:6">
      <c r="A59" s="409"/>
      <c r="B59" s="327"/>
      <c r="C59" s="327"/>
      <c r="D59" s="327"/>
      <c r="E59" s="327"/>
      <c r="F59" s="327"/>
    </row>
    <row r="60" spans="1:6" ht="69.400000000000006" customHeight="1">
      <c r="A60" s="718" t="s">
        <v>422</v>
      </c>
      <c r="B60" s="718"/>
      <c r="C60" s="718"/>
      <c r="D60" s="718"/>
      <c r="E60" s="718"/>
      <c r="F60" s="718"/>
    </row>
    <row r="61" spans="1:6">
      <c r="A61" s="565" t="s">
        <v>387</v>
      </c>
      <c r="B61" s="82"/>
      <c r="C61" s="82"/>
      <c r="D61" s="82"/>
      <c r="E61" s="82"/>
      <c r="F61" s="82"/>
    </row>
    <row r="62" spans="1:6" s="174" customFormat="1">
      <c r="A62" s="565"/>
      <c r="B62" s="82"/>
      <c r="C62" s="82"/>
      <c r="D62" s="82"/>
      <c r="E62" s="82"/>
      <c r="F62" s="82"/>
    </row>
    <row r="63" spans="1:6" s="174" customFormat="1">
      <c r="A63" s="83"/>
      <c r="B63" s="82"/>
      <c r="C63" s="82"/>
      <c r="D63" s="82"/>
      <c r="E63" s="82"/>
      <c r="F63" s="82"/>
    </row>
    <row r="64" spans="1:6">
      <c r="A64" s="583" t="s">
        <v>164</v>
      </c>
      <c r="B64" s="82"/>
      <c r="C64" s="82"/>
      <c r="D64" s="82"/>
      <c r="E64" s="82"/>
      <c r="F64" s="82"/>
    </row>
    <row r="65" spans="1:6">
      <c r="A65" s="584" t="s">
        <v>140</v>
      </c>
      <c r="B65" s="82"/>
      <c r="C65" s="82"/>
      <c r="D65" s="82"/>
      <c r="E65" s="82"/>
      <c r="F65" s="82"/>
    </row>
    <row r="66" spans="1:6">
      <c r="A66" s="73"/>
    </row>
    <row r="67" spans="1:6">
      <c r="A67" s="158" t="s">
        <v>0</v>
      </c>
    </row>
  </sheetData>
  <mergeCells count="2">
    <mergeCell ref="A49:F49"/>
    <mergeCell ref="A60:F60"/>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9" max="5"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zoomScaleNormal="100" zoomScaleSheetLayoutView="110" workbookViewId="0">
      <selection activeCell="B1" sqref="B1:B1048576"/>
    </sheetView>
  </sheetViews>
  <sheetFormatPr defaultColWidth="9.1796875" defaultRowHeight="11.65" customHeight="1"/>
  <cols>
    <col min="1" max="1" width="31.1796875" style="61" customWidth="1"/>
    <col min="2" max="2" width="7.453125" style="61" customWidth="1"/>
    <col min="3" max="7" width="7.453125" style="64" customWidth="1"/>
    <col min="8" max="8" width="8.453125" style="64" customWidth="1"/>
    <col min="9" max="9" width="9.1796875" style="610" customWidth="1"/>
    <col min="10" max="10" width="9.1796875" style="66" customWidth="1"/>
    <col min="11" max="16" width="9.1796875" style="64" customWidth="1"/>
    <col min="17" max="16384" width="9.1796875" style="64"/>
  </cols>
  <sheetData>
    <row r="1" spans="1:22" ht="11.65" customHeight="1">
      <c r="A1" s="58" t="s">
        <v>246</v>
      </c>
      <c r="B1" s="59"/>
      <c r="C1" s="60"/>
      <c r="D1" s="59"/>
      <c r="E1" s="59"/>
      <c r="F1" s="59"/>
      <c r="G1" s="575"/>
      <c r="H1" s="59"/>
      <c r="I1" s="605"/>
      <c r="J1" s="62"/>
      <c r="K1" s="63"/>
      <c r="L1" s="61"/>
    </row>
    <row r="2" spans="1:22" ht="11.65" customHeight="1">
      <c r="A2" s="58"/>
      <c r="B2" s="59"/>
      <c r="C2" s="60"/>
      <c r="D2" s="59"/>
      <c r="E2" s="59"/>
      <c r="F2" s="59"/>
      <c r="G2" s="575"/>
      <c r="H2" s="59"/>
      <c r="I2" s="605"/>
      <c r="J2" s="62"/>
      <c r="K2" s="63"/>
      <c r="L2" s="61"/>
    </row>
    <row r="3" spans="1:22" ht="49.75" customHeight="1">
      <c r="A3" s="198"/>
      <c r="B3" s="291" t="s">
        <v>454</v>
      </c>
      <c r="C3" s="509" t="s">
        <v>455</v>
      </c>
      <c r="D3" s="291" t="s">
        <v>368</v>
      </c>
      <c r="E3" s="291" t="s">
        <v>402</v>
      </c>
      <c r="F3" s="291" t="s">
        <v>456</v>
      </c>
      <c r="G3" s="571"/>
      <c r="H3" s="571"/>
      <c r="I3" s="600" t="s">
        <v>406</v>
      </c>
      <c r="K3" s="63"/>
      <c r="L3" s="61"/>
    </row>
    <row r="4" spans="1:22" ht="11.65" customHeight="1">
      <c r="A4" s="354" t="s">
        <v>161</v>
      </c>
      <c r="B4" s="92"/>
      <c r="C4" s="535"/>
      <c r="D4" s="92"/>
      <c r="E4" s="92"/>
      <c r="F4" s="92"/>
      <c r="G4" s="92"/>
      <c r="H4" s="92"/>
      <c r="I4" s="605"/>
      <c r="J4" s="65"/>
      <c r="K4" s="63"/>
      <c r="L4" s="61"/>
    </row>
    <row r="5" spans="1:22" ht="11.65" customHeight="1">
      <c r="A5" s="153" t="s">
        <v>289</v>
      </c>
      <c r="B5" s="92"/>
      <c r="C5" s="535"/>
      <c r="D5" s="92"/>
      <c r="E5" s="92"/>
      <c r="F5" s="92"/>
      <c r="G5" s="92"/>
      <c r="H5" s="92"/>
      <c r="I5" s="262" t="s">
        <v>236</v>
      </c>
      <c r="J5" s="255"/>
      <c r="K5" s="256"/>
      <c r="L5" s="95"/>
      <c r="M5" s="257"/>
    </row>
    <row r="6" spans="1:22" ht="11.65" customHeight="1">
      <c r="A6" s="153" t="s">
        <v>290</v>
      </c>
      <c r="B6" s="92"/>
      <c r="C6" s="535"/>
      <c r="D6" s="92"/>
      <c r="E6" s="92"/>
      <c r="F6" s="92"/>
      <c r="G6" s="92"/>
      <c r="H6" s="92"/>
      <c r="I6" s="606"/>
      <c r="J6" s="255"/>
      <c r="K6" s="256"/>
      <c r="L6" s="95"/>
      <c r="M6" s="257"/>
    </row>
    <row r="7" spans="1:22" ht="11.65" customHeight="1">
      <c r="A7" s="153" t="s">
        <v>291</v>
      </c>
      <c r="B7" s="92"/>
      <c r="C7" s="535"/>
      <c r="D7" s="92"/>
      <c r="E7" s="92"/>
      <c r="F7" s="92"/>
      <c r="G7" s="92"/>
      <c r="H7" s="92"/>
      <c r="I7" s="262" t="s">
        <v>409</v>
      </c>
      <c r="J7" s="255"/>
      <c r="K7" s="256"/>
      <c r="L7" s="95"/>
      <c r="M7" s="257"/>
      <c r="P7" s="209"/>
    </row>
    <row r="8" spans="1:22" ht="11.65" customHeight="1">
      <c r="A8" s="354" t="s">
        <v>120</v>
      </c>
      <c r="B8" s="138">
        <f>SUM(B5:B7)</f>
        <v>0</v>
      </c>
      <c r="C8" s="536">
        <f>SUM(C5:C7)</f>
        <v>0</v>
      </c>
      <c r="D8" s="138">
        <f>SUM(D5:D7)</f>
        <v>0</v>
      </c>
      <c r="E8" s="138">
        <f>SUM(E5:E7)</f>
        <v>0</v>
      </c>
      <c r="F8" s="138">
        <f>SUM(F5:F7)</f>
        <v>0</v>
      </c>
      <c r="G8" s="572"/>
      <c r="H8" s="572"/>
      <c r="I8" s="607"/>
      <c r="J8" s="67"/>
      <c r="K8" s="63"/>
      <c r="L8" s="61"/>
    </row>
    <row r="9" spans="1:22" ht="11.65" customHeight="1">
      <c r="A9" s="558" t="s">
        <v>162</v>
      </c>
      <c r="B9" s="92"/>
      <c r="C9" s="535"/>
      <c r="D9" s="92"/>
      <c r="E9" s="92"/>
      <c r="F9" s="92"/>
      <c r="G9" s="92"/>
      <c r="H9" s="92"/>
      <c r="I9" s="605"/>
      <c r="J9" s="67"/>
      <c r="K9" s="63"/>
      <c r="L9" s="61"/>
    </row>
    <row r="10" spans="1:22" ht="11.65" customHeight="1">
      <c r="A10" s="559" t="s">
        <v>88</v>
      </c>
      <c r="B10" s="92"/>
      <c r="C10" s="535"/>
      <c r="D10" s="92"/>
      <c r="E10" s="92"/>
      <c r="F10" s="92"/>
      <c r="G10" s="92"/>
      <c r="H10" s="92"/>
      <c r="I10" s="605"/>
      <c r="J10" s="67"/>
      <c r="K10" s="63"/>
      <c r="L10" s="61"/>
    </row>
    <row r="11" spans="1:22" ht="11.65" customHeight="1">
      <c r="A11" s="559" t="s">
        <v>118</v>
      </c>
      <c r="B11" s="92"/>
      <c r="C11" s="535"/>
      <c r="D11" s="92"/>
      <c r="E11" s="92"/>
      <c r="F11" s="92"/>
      <c r="G11" s="92"/>
      <c r="H11" s="92"/>
      <c r="I11" s="605"/>
      <c r="J11" s="67"/>
      <c r="K11" s="63"/>
      <c r="L11" s="61"/>
    </row>
    <row r="12" spans="1:22" ht="11.65" customHeight="1">
      <c r="A12" s="558" t="s">
        <v>117</v>
      </c>
      <c r="B12" s="138">
        <f>SUM(B10:B11)</f>
        <v>0</v>
      </c>
      <c r="C12" s="536">
        <f>SUM(C10:C11)</f>
        <v>0</v>
      </c>
      <c r="D12" s="138">
        <f>SUM(D10:D11)</f>
        <v>0</v>
      </c>
      <c r="E12" s="138">
        <f>SUM(E10:E11)</f>
        <v>0</v>
      </c>
      <c r="F12" s="138">
        <f>SUM(F10:F11)</f>
        <v>0</v>
      </c>
      <c r="G12" s="92"/>
      <c r="H12" s="92"/>
      <c r="I12" s="605"/>
      <c r="J12" s="67"/>
      <c r="K12" s="63"/>
      <c r="L12" s="61"/>
    </row>
    <row r="13" spans="1:22" ht="11.65" customHeight="1">
      <c r="A13" s="355" t="s">
        <v>179</v>
      </c>
      <c r="B13" s="92"/>
      <c r="C13" s="535"/>
      <c r="D13" s="92"/>
      <c r="E13" s="92"/>
      <c r="F13" s="92"/>
      <c r="G13" s="572"/>
      <c r="H13" s="572"/>
      <c r="I13" s="607"/>
      <c r="J13" s="67"/>
      <c r="K13" s="63"/>
      <c r="L13" s="61"/>
    </row>
    <row r="14" spans="1:22" ht="11.65" customHeight="1">
      <c r="A14" s="153" t="s">
        <v>300</v>
      </c>
      <c r="B14" s="92"/>
      <c r="C14" s="535"/>
      <c r="D14" s="92"/>
      <c r="E14" s="92"/>
      <c r="F14" s="92"/>
      <c r="G14" s="92"/>
      <c r="H14" s="92"/>
      <c r="I14" s="608" t="s">
        <v>237</v>
      </c>
      <c r="J14" s="210"/>
      <c r="K14" s="256"/>
      <c r="L14" s="95"/>
      <c r="M14" s="257"/>
      <c r="N14" s="257"/>
      <c r="O14" s="257"/>
      <c r="P14" s="257"/>
      <c r="Q14" s="257"/>
      <c r="R14" s="257"/>
      <c r="S14" s="257"/>
      <c r="T14" s="257"/>
      <c r="U14" s="257"/>
      <c r="V14" s="257"/>
    </row>
    <row r="15" spans="1:22" ht="11.65" customHeight="1">
      <c r="A15" s="153" t="s">
        <v>302</v>
      </c>
      <c r="B15" s="92"/>
      <c r="C15" s="535"/>
      <c r="D15" s="92"/>
      <c r="E15" s="92"/>
      <c r="F15" s="92"/>
      <c r="G15" s="92"/>
      <c r="H15" s="92"/>
      <c r="I15" s="262"/>
      <c r="J15" s="210"/>
      <c r="K15" s="256"/>
      <c r="L15" s="95"/>
      <c r="M15" s="257"/>
      <c r="N15" s="257"/>
      <c r="O15" s="257"/>
      <c r="P15" s="257"/>
      <c r="Q15" s="257"/>
      <c r="R15" s="257"/>
      <c r="S15" s="257"/>
      <c r="T15" s="257"/>
      <c r="U15" s="257"/>
      <c r="V15" s="257"/>
    </row>
    <row r="16" spans="1:22" ht="19.399999999999999" customHeight="1">
      <c r="A16" s="353" t="s">
        <v>191</v>
      </c>
      <c r="B16" s="92"/>
      <c r="C16" s="535"/>
      <c r="D16" s="92"/>
      <c r="E16" s="92"/>
      <c r="F16" s="92"/>
      <c r="G16" s="92"/>
      <c r="H16" s="574"/>
      <c r="I16" s="262" t="s">
        <v>413</v>
      </c>
      <c r="J16" s="210"/>
      <c r="K16" s="256"/>
      <c r="L16" s="95"/>
      <c r="M16" s="257"/>
      <c r="N16" s="257"/>
      <c r="O16" s="257"/>
      <c r="P16" s="212"/>
      <c r="Q16" s="257"/>
      <c r="R16" s="257"/>
      <c r="S16" s="257"/>
      <c r="T16" s="257"/>
      <c r="U16" s="257"/>
      <c r="V16" s="257"/>
    </row>
    <row r="17" spans="1:22" ht="14.5">
      <c r="A17" s="353" t="s">
        <v>375</v>
      </c>
      <c r="B17" s="92"/>
      <c r="C17" s="535"/>
      <c r="D17" s="92"/>
      <c r="E17" s="92"/>
      <c r="F17" s="92"/>
      <c r="G17" s="92"/>
      <c r="H17" s="574"/>
      <c r="I17" s="262"/>
      <c r="J17" s="258"/>
      <c r="K17" s="259"/>
      <c r="L17" s="260"/>
      <c r="M17" s="261"/>
      <c r="N17" s="261"/>
      <c r="O17" s="261"/>
      <c r="P17" s="261"/>
      <c r="Q17" s="261"/>
      <c r="R17" s="261"/>
      <c r="S17" s="261"/>
      <c r="T17" s="261"/>
      <c r="U17" s="261"/>
      <c r="V17" s="261"/>
    </row>
    <row r="18" spans="1:22" ht="14.5">
      <c r="A18" s="354" t="s">
        <v>305</v>
      </c>
      <c r="B18" s="138">
        <f>SUM(B14:B17)</f>
        <v>0</v>
      </c>
      <c r="C18" s="536">
        <f>SUM(C14:C17)</f>
        <v>0</v>
      </c>
      <c r="D18" s="138">
        <f>SUM(D14:D17)</f>
        <v>0</v>
      </c>
      <c r="E18" s="138">
        <f>SUM(E14:E17)</f>
        <v>0</v>
      </c>
      <c r="F18" s="138">
        <f>SUM(F14:F17)</f>
        <v>0</v>
      </c>
      <c r="G18" s="92"/>
      <c r="H18" s="92"/>
      <c r="I18" s="262"/>
      <c r="J18" s="258"/>
      <c r="K18" s="259"/>
      <c r="L18" s="260"/>
      <c r="M18" s="261"/>
      <c r="N18" s="261"/>
      <c r="O18" s="261"/>
      <c r="P18" s="261"/>
      <c r="Q18" s="261"/>
      <c r="R18" s="261"/>
      <c r="S18" s="261"/>
      <c r="T18" s="261"/>
      <c r="U18" s="261"/>
      <c r="V18" s="261"/>
    </row>
    <row r="19" spans="1:22" ht="31.5">
      <c r="A19" s="356" t="s">
        <v>324</v>
      </c>
      <c r="B19" s="95"/>
      <c r="C19" s="535"/>
      <c r="D19" s="95"/>
      <c r="E19" s="95"/>
      <c r="F19" s="95"/>
      <c r="G19" s="572"/>
      <c r="H19" s="572"/>
      <c r="I19" s="609" t="s">
        <v>89</v>
      </c>
      <c r="J19" s="67"/>
      <c r="K19" s="63"/>
      <c r="L19" s="61"/>
      <c r="P19" s="211"/>
    </row>
    <row r="20" spans="1:22" ht="14.5">
      <c r="A20" s="357" t="s">
        <v>165</v>
      </c>
      <c r="B20" s="94">
        <f>B18</f>
        <v>0</v>
      </c>
      <c r="C20" s="535">
        <f>C18</f>
        <v>0</v>
      </c>
      <c r="D20" s="94">
        <f>D18</f>
        <v>0</v>
      </c>
      <c r="E20" s="94">
        <f>E18</f>
        <v>0</v>
      </c>
      <c r="F20" s="94">
        <f>F18</f>
        <v>0</v>
      </c>
      <c r="G20" s="576"/>
      <c r="H20" s="95"/>
      <c r="I20" s="605"/>
      <c r="J20" s="67"/>
      <c r="K20" s="63"/>
      <c r="L20" s="61"/>
      <c r="M20" s="61"/>
      <c r="N20" s="61"/>
    </row>
    <row r="21" spans="1:22" ht="11.65" customHeight="1">
      <c r="A21" s="614" t="s">
        <v>423</v>
      </c>
      <c r="B21" s="94"/>
      <c r="C21" s="535"/>
      <c r="D21" s="94"/>
      <c r="E21" s="94"/>
      <c r="F21" s="94"/>
      <c r="G21" s="577"/>
      <c r="H21" s="94"/>
      <c r="I21" s="605"/>
      <c r="J21" s="67"/>
      <c r="K21" s="63"/>
      <c r="L21" s="61"/>
      <c r="M21" s="61"/>
      <c r="N21" s="61"/>
    </row>
    <row r="22" spans="1:22" ht="11.65" customHeight="1">
      <c r="A22" s="614" t="s">
        <v>424</v>
      </c>
      <c r="B22" s="94"/>
      <c r="C22" s="535"/>
      <c r="D22" s="94"/>
      <c r="E22" s="94"/>
      <c r="F22" s="94"/>
      <c r="G22" s="577"/>
      <c r="H22" s="94"/>
      <c r="I22" s="608" t="s">
        <v>414</v>
      </c>
      <c r="J22"/>
      <c r="K22"/>
      <c r="L22"/>
      <c r="M22"/>
      <c r="N22" s="61"/>
    </row>
    <row r="23" spans="1:22" ht="11.65" customHeight="1">
      <c r="A23" s="614" t="s">
        <v>425</v>
      </c>
      <c r="B23" s="94"/>
      <c r="C23" s="535"/>
      <c r="D23" s="94"/>
      <c r="E23" s="94"/>
      <c r="F23" s="94"/>
      <c r="G23" s="577"/>
      <c r="H23" s="94"/>
      <c r="I23" s="608"/>
      <c r="J23"/>
      <c r="K23"/>
      <c r="L23"/>
      <c r="M23"/>
      <c r="N23" s="61"/>
    </row>
    <row r="24" spans="1:22" ht="11.65" customHeight="1">
      <c r="A24" s="614" t="s">
        <v>426</v>
      </c>
      <c r="B24" s="96"/>
      <c r="C24" s="535"/>
      <c r="D24" s="96"/>
      <c r="E24" s="96"/>
      <c r="F24" s="96"/>
      <c r="G24" s="577"/>
      <c r="H24" s="94"/>
      <c r="I24" s="611"/>
      <c r="J24"/>
      <c r="K24"/>
      <c r="L24"/>
      <c r="M24"/>
      <c r="P24" s="213"/>
    </row>
    <row r="25" spans="1:22" ht="11.65" customHeight="1">
      <c r="A25" s="614" t="s">
        <v>427</v>
      </c>
      <c r="B25" s="96"/>
      <c r="C25" s="535"/>
      <c r="D25" s="96"/>
      <c r="E25" s="96"/>
      <c r="F25" s="96"/>
      <c r="G25" s="573"/>
      <c r="H25" s="96"/>
      <c r="I25" s="611"/>
      <c r="J25"/>
      <c r="K25"/>
      <c r="L25"/>
      <c r="M25"/>
      <c r="N25" s="61"/>
      <c r="P25" s="213"/>
    </row>
    <row r="26" spans="1:22" ht="14.65" customHeight="1">
      <c r="A26" s="358" t="s">
        <v>190</v>
      </c>
      <c r="B26" s="199">
        <f>SUM(B20:B25)</f>
        <v>0</v>
      </c>
      <c r="C26" s="537">
        <f>SUM(C20:C25)</f>
        <v>0</v>
      </c>
      <c r="D26" s="199">
        <f>SUM(D20:D25)</f>
        <v>0</v>
      </c>
      <c r="E26" s="199">
        <f>SUM(E20:E25)</f>
        <v>0</v>
      </c>
      <c r="F26" s="199">
        <f>SUM(F20:F25)</f>
        <v>0</v>
      </c>
      <c r="G26" s="573"/>
      <c r="H26" s="96"/>
      <c r="I26" s="611"/>
      <c r="J26"/>
      <c r="K26"/>
      <c r="L26"/>
      <c r="M26"/>
      <c r="N26" s="61"/>
      <c r="P26" s="213"/>
    </row>
    <row r="27" spans="1:22" ht="14.5">
      <c r="A27" s="719" t="s">
        <v>235</v>
      </c>
      <c r="B27" s="719"/>
      <c r="C27" s="719"/>
      <c r="D27" s="719"/>
      <c r="E27" s="719"/>
      <c r="F27" s="719"/>
      <c r="G27" s="573"/>
      <c r="H27" s="573"/>
      <c r="I27" s="612"/>
      <c r="J27" s="67"/>
      <c r="K27" s="63"/>
      <c r="L27" s="61"/>
      <c r="M27" s="61"/>
      <c r="N27" s="61"/>
      <c r="P27" s="214"/>
    </row>
    <row r="28" spans="1:22" ht="14.5">
      <c r="A28" s="59"/>
      <c r="B28" s="59"/>
      <c r="C28" s="59"/>
      <c r="D28" s="59"/>
      <c r="E28" s="59"/>
      <c r="F28" s="59"/>
      <c r="G28" s="565"/>
      <c r="H28" s="565"/>
      <c r="I28" s="605"/>
      <c r="J28" s="67"/>
      <c r="K28" s="63"/>
      <c r="L28" s="61"/>
      <c r="M28" s="61"/>
      <c r="N28" s="61"/>
    </row>
    <row r="29" spans="1:22" ht="12.25" customHeight="1">
      <c r="A29" s="720" t="s">
        <v>385</v>
      </c>
      <c r="B29" s="720"/>
      <c r="C29" s="720"/>
      <c r="D29" s="720"/>
      <c r="E29" s="720"/>
      <c r="F29" s="720"/>
      <c r="G29" s="575"/>
      <c r="H29" s="59"/>
      <c r="I29" s="605"/>
      <c r="J29" s="67"/>
      <c r="K29" s="63"/>
      <c r="L29" s="61"/>
      <c r="M29" s="61"/>
      <c r="N29" s="61"/>
    </row>
    <row r="30" spans="1:22" ht="12.25" customHeight="1">
      <c r="A30" s="617" t="s">
        <v>434</v>
      </c>
      <c r="B30" s="616"/>
      <c r="C30" s="616"/>
      <c r="D30" s="616"/>
      <c r="E30" s="616"/>
      <c r="F30" s="616"/>
      <c r="G30" s="575"/>
      <c r="H30" s="59"/>
      <c r="I30" s="605"/>
      <c r="J30" s="67"/>
      <c r="K30" s="63"/>
      <c r="L30" s="61"/>
      <c r="M30" s="61"/>
      <c r="N30" s="61"/>
    </row>
    <row r="31" spans="1:22" ht="48.25" customHeight="1">
      <c r="A31" s="720" t="s">
        <v>473</v>
      </c>
      <c r="B31" s="720"/>
      <c r="C31" s="720"/>
      <c r="D31" s="720"/>
      <c r="E31" s="720"/>
      <c r="F31" s="720"/>
      <c r="G31" s="578"/>
      <c r="H31" s="570"/>
      <c r="I31" s="605"/>
      <c r="J31" s="67"/>
      <c r="K31" s="63"/>
      <c r="L31" s="61"/>
      <c r="M31" s="61"/>
      <c r="N31" s="61"/>
    </row>
    <row r="32" spans="1:22" ht="14.5">
      <c r="A32" s="581"/>
      <c r="B32" s="581"/>
      <c r="C32" s="581"/>
      <c r="D32" s="581"/>
      <c r="E32" s="581"/>
      <c r="F32" s="581"/>
      <c r="G32" s="578"/>
      <c r="H32" s="581"/>
      <c r="I32" s="605"/>
      <c r="J32" s="67"/>
      <c r="K32" s="63"/>
      <c r="L32" s="61"/>
      <c r="M32" s="61"/>
      <c r="N32" s="61"/>
    </row>
    <row r="33" spans="1:14" ht="14.5">
      <c r="A33" s="68"/>
      <c r="B33" s="59"/>
      <c r="C33" s="59"/>
      <c r="D33" s="59"/>
      <c r="E33" s="59"/>
      <c r="F33" s="59"/>
      <c r="G33" s="578"/>
      <c r="H33" s="570"/>
      <c r="I33" s="605"/>
      <c r="J33" s="67"/>
      <c r="K33" s="63"/>
      <c r="L33" s="61"/>
      <c r="M33" s="61"/>
      <c r="N33" s="61"/>
    </row>
    <row r="34" spans="1:14" ht="14.5">
      <c r="A34" s="583" t="s">
        <v>164</v>
      </c>
      <c r="B34" s="59"/>
      <c r="C34" s="59"/>
      <c r="D34" s="59"/>
      <c r="E34" s="59"/>
      <c r="F34" s="59"/>
      <c r="G34" s="59"/>
      <c r="H34" s="59"/>
      <c r="I34" s="605"/>
      <c r="J34" s="67"/>
      <c r="K34" s="63"/>
      <c r="L34" s="61"/>
      <c r="M34" s="61"/>
      <c r="N34" s="61"/>
    </row>
    <row r="35" spans="1:14" ht="11.65" customHeight="1">
      <c r="A35" s="584" t="s">
        <v>140</v>
      </c>
      <c r="C35" s="61"/>
      <c r="D35" s="61"/>
      <c r="E35" s="61"/>
      <c r="F35" s="61"/>
      <c r="G35" s="59"/>
      <c r="H35" s="59"/>
      <c r="I35" s="605"/>
      <c r="J35" s="67"/>
      <c r="K35" s="63"/>
      <c r="L35" s="61"/>
      <c r="M35" s="61"/>
      <c r="N35" s="61"/>
    </row>
    <row r="36" spans="1:14" ht="11.65" customHeight="1">
      <c r="A36" s="73"/>
      <c r="C36" s="61"/>
      <c r="D36" s="61"/>
      <c r="E36" s="61"/>
      <c r="F36" s="61"/>
      <c r="G36" s="61"/>
      <c r="H36" s="61"/>
      <c r="I36" s="605"/>
      <c r="J36" s="67"/>
      <c r="K36" s="61"/>
      <c r="L36" s="61"/>
      <c r="M36" s="61"/>
      <c r="N36" s="61"/>
    </row>
    <row r="37" spans="1:14" ht="11.65" customHeight="1">
      <c r="A37" s="158" t="s">
        <v>0</v>
      </c>
      <c r="G37" s="61"/>
      <c r="H37" s="61"/>
      <c r="I37" s="605"/>
      <c r="J37" s="67"/>
      <c r="K37" s="61"/>
      <c r="L37" s="61"/>
      <c r="M37" s="61"/>
      <c r="N37" s="61"/>
    </row>
  </sheetData>
  <mergeCells count="3">
    <mergeCell ref="A27:F27"/>
    <mergeCell ref="A29:F29"/>
    <mergeCell ref="A31:F31"/>
  </mergeCells>
  <pageMargins left="1.4566929133858268" right="1.4566929133858268" top="0.98425196850393704" bottom="1.0629921259842521" header="0.51181102362204722" footer="0.51181102362204722"/>
  <pageSetup paperSize="9" scale="95" orientation="portrait" cellComments="asDisplayed"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showGridLines="0" zoomScaleNormal="100" zoomScaleSheetLayoutView="110" workbookViewId="0">
      <selection activeCell="B1" sqref="B1:B1048576"/>
    </sheetView>
  </sheetViews>
  <sheetFormatPr defaultColWidth="9.1796875" defaultRowHeight="12.5"/>
  <cols>
    <col min="1" max="1" width="30.81640625" style="42" customWidth="1"/>
    <col min="2" max="3" width="8" style="42" customWidth="1"/>
    <col min="4" max="4" width="8.26953125" style="42" customWidth="1"/>
    <col min="5" max="5" width="8.453125" style="42" customWidth="1"/>
    <col min="6" max="6" width="8.7265625" style="42" customWidth="1"/>
    <col min="7" max="7" width="9.26953125" style="42" customWidth="1"/>
    <col min="8" max="8" width="7.453125" style="42" customWidth="1"/>
    <col min="9" max="9" width="8.453125" style="42" customWidth="1"/>
    <col min="10" max="10" width="8.453125" style="44" customWidth="1"/>
    <col min="11" max="12" width="8.453125" style="42" customWidth="1"/>
    <col min="13" max="13" width="9.1796875" style="11"/>
    <col min="14" max="16384" width="9.1796875" style="42"/>
  </cols>
  <sheetData>
    <row r="1" spans="1:19">
      <c r="A1" s="81" t="s">
        <v>459</v>
      </c>
      <c r="B1" s="11"/>
      <c r="C1" s="11"/>
      <c r="D1" s="11"/>
      <c r="E1" s="11"/>
      <c r="F1" s="11"/>
      <c r="G1" s="11"/>
      <c r="H1" s="11"/>
      <c r="I1" s="11"/>
      <c r="J1" s="41"/>
    </row>
    <row r="2" spans="1:19">
      <c r="A2" s="11"/>
      <c r="B2" s="11"/>
      <c r="C2" s="11"/>
      <c r="D2" s="11"/>
      <c r="E2" s="11"/>
      <c r="F2" s="11"/>
      <c r="G2" s="11"/>
      <c r="H2" s="11"/>
      <c r="I2" s="11"/>
      <c r="J2" s="41"/>
    </row>
    <row r="3" spans="1:19" s="39" customFormat="1" ht="13">
      <c r="A3" s="6"/>
      <c r="B3" s="390" t="s">
        <v>288</v>
      </c>
      <c r="C3" s="390"/>
      <c r="D3" s="390"/>
      <c r="E3" s="390"/>
      <c r="F3" s="390"/>
      <c r="G3" s="390"/>
      <c r="H3" s="390"/>
      <c r="I3" s="390"/>
      <c r="J3" s="390"/>
      <c r="K3" s="43"/>
      <c r="M3" s="556"/>
    </row>
    <row r="4" spans="1:19" s="56" customFormat="1" ht="55.4" customHeight="1">
      <c r="A4" s="359"/>
      <c r="B4" s="360" t="s">
        <v>278</v>
      </c>
      <c r="C4" s="360" t="s">
        <v>279</v>
      </c>
      <c r="D4" s="360" t="s">
        <v>280</v>
      </c>
      <c r="E4" s="360" t="s">
        <v>281</v>
      </c>
      <c r="F4" s="360" t="s">
        <v>282</v>
      </c>
      <c r="G4" s="360" t="s">
        <v>283</v>
      </c>
      <c r="H4" s="360" t="s">
        <v>330</v>
      </c>
      <c r="I4" s="360" t="s">
        <v>284</v>
      </c>
      <c r="J4" s="360" t="s">
        <v>285</v>
      </c>
      <c r="K4" s="54"/>
      <c r="L4" s="55"/>
      <c r="M4" s="556" t="s">
        <v>238</v>
      </c>
      <c r="N4" s="265"/>
      <c r="O4" s="265"/>
      <c r="P4" s="265"/>
      <c r="Q4" s="265"/>
      <c r="R4" s="265"/>
      <c r="S4" s="265"/>
    </row>
    <row r="5" spans="1:19" s="55" customFormat="1" ht="10.5">
      <c r="A5" s="338" t="s">
        <v>460</v>
      </c>
      <c r="B5" s="361"/>
      <c r="C5" s="361"/>
      <c r="D5" s="361"/>
      <c r="E5" s="361"/>
      <c r="F5" s="361"/>
      <c r="G5" s="361"/>
      <c r="H5" s="361"/>
      <c r="I5" s="361"/>
      <c r="J5" s="362"/>
      <c r="K5" s="9"/>
      <c r="M5" s="556"/>
      <c r="N5" s="266"/>
      <c r="O5" s="266"/>
      <c r="P5" s="266"/>
      <c r="Q5" s="266"/>
      <c r="R5" s="266"/>
      <c r="S5" s="266"/>
    </row>
    <row r="6" spans="1:19" s="55" customFormat="1" ht="10.5">
      <c r="A6" s="342" t="s">
        <v>90</v>
      </c>
      <c r="B6" s="361"/>
      <c r="C6" s="361"/>
      <c r="D6" s="361"/>
      <c r="E6" s="361"/>
      <c r="F6" s="361"/>
      <c r="G6" s="361"/>
      <c r="H6" s="361"/>
      <c r="I6" s="361"/>
      <c r="J6" s="362">
        <f>SUM(B6:I6)</f>
        <v>0</v>
      </c>
      <c r="K6" s="9"/>
      <c r="M6" s="556"/>
      <c r="N6" s="266"/>
      <c r="O6" s="266"/>
      <c r="P6" s="266"/>
      <c r="Q6" s="266"/>
      <c r="R6" s="266"/>
      <c r="S6" s="266"/>
    </row>
    <row r="7" spans="1:19" s="151" customFormat="1" ht="10.5">
      <c r="A7" s="342" t="s">
        <v>390</v>
      </c>
      <c r="B7" s="361"/>
      <c r="C7" s="361"/>
      <c r="D7" s="361"/>
      <c r="E7" s="361"/>
      <c r="F7" s="361"/>
      <c r="G7" s="361"/>
      <c r="H7" s="361"/>
      <c r="I7" s="361"/>
      <c r="J7" s="362">
        <f>SUM(B7:I7)</f>
        <v>0</v>
      </c>
      <c r="K7" s="9"/>
      <c r="M7" s="556"/>
      <c r="N7" s="266"/>
      <c r="O7" s="266"/>
      <c r="P7" s="266"/>
      <c r="Q7" s="266"/>
      <c r="R7" s="266"/>
      <c r="S7" s="266"/>
    </row>
    <row r="8" spans="1:19" s="55" customFormat="1" ht="20">
      <c r="A8" s="343" t="s">
        <v>325</v>
      </c>
      <c r="B8" s="361"/>
      <c r="C8" s="361"/>
      <c r="D8" s="361"/>
      <c r="E8" s="361"/>
      <c r="F8" s="361"/>
      <c r="G8" s="361"/>
      <c r="H8" s="361"/>
      <c r="I8" s="361"/>
      <c r="J8" s="362">
        <f t="shared" ref="J8:J41" si="0">SUM(B8:I8)</f>
        <v>0</v>
      </c>
      <c r="K8" s="9"/>
      <c r="M8" s="556" t="s">
        <v>159</v>
      </c>
      <c r="N8" s="266"/>
      <c r="O8" s="266"/>
      <c r="P8" s="266"/>
      <c r="Q8" s="266"/>
      <c r="R8" s="266"/>
      <c r="S8" s="266"/>
    </row>
    <row r="9" spans="1:19" s="151" customFormat="1" ht="20">
      <c r="A9" s="343" t="s">
        <v>398</v>
      </c>
      <c r="B9" s="361"/>
      <c r="C9" s="361"/>
      <c r="D9" s="361"/>
      <c r="E9" s="361"/>
      <c r="F9" s="361"/>
      <c r="G9" s="361"/>
      <c r="H9" s="361"/>
      <c r="I9" s="361"/>
      <c r="J9" s="362">
        <f t="shared" si="0"/>
        <v>0</v>
      </c>
      <c r="K9" s="9"/>
      <c r="M9" s="556"/>
      <c r="N9" s="266"/>
      <c r="O9" s="266"/>
      <c r="P9" s="266"/>
      <c r="Q9" s="266"/>
      <c r="R9" s="266"/>
      <c r="S9" s="266"/>
    </row>
    <row r="10" spans="1:19" s="55" customFormat="1" ht="10.5">
      <c r="A10" s="339" t="s">
        <v>91</v>
      </c>
      <c r="B10" s="363">
        <f>SUM(B6:B9)</f>
        <v>0</v>
      </c>
      <c r="C10" s="363">
        <f t="shared" ref="C10:J10" si="1">SUM(C6:C9)</f>
        <v>0</v>
      </c>
      <c r="D10" s="363">
        <f t="shared" si="1"/>
        <v>0</v>
      </c>
      <c r="E10" s="363">
        <f>SUM(E6:E9)</f>
        <v>0</v>
      </c>
      <c r="F10" s="363">
        <f t="shared" si="1"/>
        <v>0</v>
      </c>
      <c r="G10" s="363">
        <f t="shared" si="1"/>
        <v>0</v>
      </c>
      <c r="H10" s="363">
        <f t="shared" si="1"/>
        <v>0</v>
      </c>
      <c r="I10" s="363">
        <f t="shared" si="1"/>
        <v>0</v>
      </c>
      <c r="J10" s="363">
        <f t="shared" si="1"/>
        <v>0</v>
      </c>
      <c r="K10" s="9"/>
      <c r="M10" s="556"/>
      <c r="N10" s="266"/>
      <c r="O10" s="266"/>
      <c r="P10" s="266"/>
      <c r="Q10" s="266"/>
      <c r="R10" s="266"/>
      <c r="S10" s="266"/>
    </row>
    <row r="11" spans="1:19" s="55" customFormat="1" ht="10.5">
      <c r="A11" s="339" t="s">
        <v>92</v>
      </c>
      <c r="B11" s="361"/>
      <c r="C11" s="361"/>
      <c r="D11" s="361"/>
      <c r="E11" s="361"/>
      <c r="F11" s="361"/>
      <c r="G11" s="361"/>
      <c r="H11" s="361"/>
      <c r="I11" s="361"/>
      <c r="J11" s="362"/>
      <c r="K11" s="9"/>
      <c r="M11" s="556"/>
      <c r="N11" s="266"/>
      <c r="O11" s="266"/>
      <c r="P11" s="266"/>
      <c r="Q11" s="266"/>
      <c r="R11" s="266"/>
      <c r="S11" s="266"/>
    </row>
    <row r="12" spans="1:19" s="55" customFormat="1" ht="21">
      <c r="A12" s="367" t="s">
        <v>326</v>
      </c>
      <c r="B12" s="361"/>
      <c r="C12" s="361"/>
      <c r="D12" s="361"/>
      <c r="E12" s="361"/>
      <c r="F12" s="361"/>
      <c r="G12" s="361"/>
      <c r="H12" s="361"/>
      <c r="I12" s="361"/>
      <c r="J12" s="362"/>
      <c r="K12" s="9"/>
      <c r="M12" s="556"/>
      <c r="N12" s="266"/>
      <c r="O12" s="266"/>
      <c r="P12" s="266"/>
      <c r="Q12" s="266"/>
      <c r="R12" s="266"/>
      <c r="S12" s="266"/>
    </row>
    <row r="13" spans="1:19" s="55" customFormat="1" ht="10.5">
      <c r="A13" s="368" t="s">
        <v>299</v>
      </c>
      <c r="B13" s="361"/>
      <c r="C13" s="361"/>
      <c r="D13" s="361"/>
      <c r="E13" s="361"/>
      <c r="F13" s="361"/>
      <c r="G13" s="361"/>
      <c r="H13" s="361"/>
      <c r="I13" s="361"/>
      <c r="J13" s="362">
        <f t="shared" si="0"/>
        <v>0</v>
      </c>
      <c r="K13" s="9"/>
      <c r="M13" s="556"/>
      <c r="N13" s="266"/>
      <c r="O13" s="266"/>
      <c r="P13" s="266"/>
      <c r="Q13" s="266"/>
      <c r="R13" s="266"/>
      <c r="S13" s="266"/>
    </row>
    <row r="14" spans="1:19" s="151" customFormat="1" ht="20">
      <c r="A14" s="368" t="s">
        <v>391</v>
      </c>
      <c r="B14" s="361"/>
      <c r="C14" s="361"/>
      <c r="D14" s="361"/>
      <c r="E14" s="361"/>
      <c r="F14" s="361"/>
      <c r="G14" s="361"/>
      <c r="H14" s="361"/>
      <c r="I14" s="361"/>
      <c r="J14" s="362">
        <f t="shared" si="0"/>
        <v>0</v>
      </c>
      <c r="K14" s="9"/>
      <c r="M14" s="556"/>
      <c r="N14" s="266"/>
      <c r="O14" s="266"/>
      <c r="P14" s="266"/>
      <c r="Q14" s="266"/>
      <c r="R14" s="266"/>
      <c r="S14" s="266"/>
    </row>
    <row r="15" spans="1:19" s="55" customFormat="1" ht="20">
      <c r="A15" s="368" t="s">
        <v>327</v>
      </c>
      <c r="B15" s="361"/>
      <c r="C15" s="361"/>
      <c r="D15" s="361"/>
      <c r="E15" s="361"/>
      <c r="F15" s="361"/>
      <c r="G15" s="361"/>
      <c r="H15" s="361"/>
      <c r="I15" s="361"/>
      <c r="J15" s="362">
        <f t="shared" si="0"/>
        <v>0</v>
      </c>
      <c r="K15" s="9"/>
      <c r="M15" s="556"/>
      <c r="N15" s="266"/>
      <c r="O15" s="266"/>
      <c r="P15" s="266"/>
      <c r="Q15" s="266"/>
      <c r="R15" s="266"/>
      <c r="S15" s="266"/>
    </row>
    <row r="16" spans="1:19" s="151" customFormat="1" ht="20">
      <c r="A16" s="368" t="s">
        <v>392</v>
      </c>
      <c r="B16" s="361"/>
      <c r="C16" s="361"/>
      <c r="D16" s="361"/>
      <c r="E16" s="361"/>
      <c r="F16" s="361"/>
      <c r="G16" s="361"/>
      <c r="H16" s="361"/>
      <c r="I16" s="361"/>
      <c r="J16" s="362">
        <f t="shared" si="0"/>
        <v>0</v>
      </c>
      <c r="K16" s="9"/>
      <c r="M16" s="556"/>
      <c r="N16" s="266"/>
      <c r="O16" s="266"/>
      <c r="P16" s="266"/>
      <c r="Q16" s="266"/>
      <c r="R16" s="266"/>
      <c r="S16" s="266"/>
    </row>
    <row r="17" spans="1:19" s="55" customFormat="1" ht="10.5">
      <c r="A17" s="368" t="s">
        <v>124</v>
      </c>
      <c r="B17" s="361"/>
      <c r="C17" s="361"/>
      <c r="D17" s="361"/>
      <c r="E17" s="361"/>
      <c r="F17" s="361"/>
      <c r="G17" s="361"/>
      <c r="H17" s="361"/>
      <c r="I17" s="361"/>
      <c r="J17" s="362">
        <f t="shared" si="0"/>
        <v>0</v>
      </c>
      <c r="K17" s="9"/>
      <c r="M17" s="556"/>
      <c r="N17" s="266"/>
      <c r="O17" s="266"/>
      <c r="P17" s="266"/>
      <c r="Q17" s="266"/>
      <c r="R17" s="266"/>
      <c r="S17" s="266"/>
    </row>
    <row r="18" spans="1:19" s="55" customFormat="1" ht="10.5">
      <c r="A18" s="368" t="s">
        <v>125</v>
      </c>
      <c r="B18" s="361"/>
      <c r="C18" s="361"/>
      <c r="D18" s="361"/>
      <c r="E18" s="361"/>
      <c r="F18" s="361"/>
      <c r="G18" s="361"/>
      <c r="H18" s="361"/>
      <c r="I18" s="361"/>
      <c r="J18" s="362">
        <f t="shared" si="0"/>
        <v>0</v>
      </c>
      <c r="K18" s="9"/>
      <c r="M18" s="556"/>
      <c r="N18" s="266"/>
      <c r="O18" s="266"/>
      <c r="P18" s="266"/>
      <c r="Q18" s="266"/>
      <c r="R18" s="266"/>
      <c r="S18" s="266"/>
    </row>
    <row r="19" spans="1:19" s="151" customFormat="1" ht="10.5">
      <c r="A19" s="368" t="s">
        <v>393</v>
      </c>
      <c r="B19" s="361"/>
      <c r="C19" s="361"/>
      <c r="D19" s="361"/>
      <c r="E19" s="361"/>
      <c r="F19" s="361"/>
      <c r="G19" s="361"/>
      <c r="H19" s="361"/>
      <c r="I19" s="361"/>
      <c r="J19" s="362">
        <f t="shared" si="0"/>
        <v>0</v>
      </c>
      <c r="K19" s="9"/>
      <c r="M19" s="556"/>
      <c r="N19" s="266"/>
      <c r="O19" s="266"/>
      <c r="P19" s="266"/>
      <c r="Q19" s="266"/>
      <c r="R19" s="266"/>
      <c r="S19" s="266"/>
    </row>
    <row r="20" spans="1:19" s="55" customFormat="1" ht="10.5">
      <c r="A20" s="368" t="s">
        <v>126</v>
      </c>
      <c r="B20" s="361"/>
      <c r="C20" s="361"/>
      <c r="D20" s="361"/>
      <c r="E20" s="361"/>
      <c r="F20" s="361"/>
      <c r="G20" s="361"/>
      <c r="H20" s="361"/>
      <c r="I20" s="361"/>
      <c r="J20" s="362">
        <f t="shared" si="0"/>
        <v>0</v>
      </c>
      <c r="K20" s="9"/>
      <c r="M20" s="556"/>
      <c r="N20" s="266"/>
      <c r="O20" s="266"/>
      <c r="P20" s="266"/>
      <c r="Q20" s="266"/>
      <c r="R20" s="266"/>
      <c r="S20" s="266"/>
    </row>
    <row r="21" spans="1:19" s="55" customFormat="1" ht="20">
      <c r="A21" s="368" t="s">
        <v>328</v>
      </c>
      <c r="B21" s="361"/>
      <c r="C21" s="361"/>
      <c r="D21" s="361"/>
      <c r="E21" s="361"/>
      <c r="F21" s="361"/>
      <c r="G21" s="361"/>
      <c r="H21" s="361"/>
      <c r="I21" s="361"/>
      <c r="J21" s="362">
        <f t="shared" si="0"/>
        <v>0</v>
      </c>
      <c r="K21" s="9"/>
      <c r="M21" s="556"/>
      <c r="N21" s="266"/>
      <c r="O21" s="266"/>
      <c r="P21" s="266"/>
      <c r="Q21" s="266"/>
      <c r="R21" s="266"/>
      <c r="S21" s="266"/>
    </row>
    <row r="22" spans="1:19" s="55" customFormat="1" ht="10.5">
      <c r="A22" s="367" t="s">
        <v>127</v>
      </c>
      <c r="B22" s="365">
        <f t="shared" ref="B22:I22" si="2">SUM(B13:B21)</f>
        <v>0</v>
      </c>
      <c r="C22" s="365">
        <f t="shared" si="2"/>
        <v>0</v>
      </c>
      <c r="D22" s="365">
        <f t="shared" si="2"/>
        <v>0</v>
      </c>
      <c r="E22" s="365">
        <f t="shared" si="2"/>
        <v>0</v>
      </c>
      <c r="F22" s="365">
        <f t="shared" si="2"/>
        <v>0</v>
      </c>
      <c r="G22" s="365">
        <f t="shared" si="2"/>
        <v>0</v>
      </c>
      <c r="H22" s="365">
        <f t="shared" si="2"/>
        <v>0</v>
      </c>
      <c r="I22" s="365">
        <f t="shared" si="2"/>
        <v>0</v>
      </c>
      <c r="J22" s="365">
        <f t="shared" si="0"/>
        <v>0</v>
      </c>
      <c r="K22" s="9"/>
      <c r="L22" s="57"/>
      <c r="M22" s="556" t="s">
        <v>389</v>
      </c>
      <c r="N22" s="266"/>
      <c r="O22" s="266"/>
      <c r="P22" s="266"/>
      <c r="Q22" s="266"/>
      <c r="R22" s="266"/>
      <c r="S22" s="266"/>
    </row>
    <row r="23" spans="1:19" s="55" customFormat="1" ht="11.25" customHeight="1">
      <c r="A23" s="367" t="s">
        <v>93</v>
      </c>
      <c r="B23" s="365"/>
      <c r="C23" s="365"/>
      <c r="D23" s="365"/>
      <c r="E23" s="365"/>
      <c r="F23" s="365"/>
      <c r="G23" s="365"/>
      <c r="H23" s="365"/>
      <c r="I23" s="365"/>
      <c r="J23" s="365"/>
      <c r="K23" s="9"/>
      <c r="M23" s="556"/>
      <c r="N23" s="266"/>
      <c r="O23" s="266"/>
      <c r="P23" s="266"/>
      <c r="Q23" s="266"/>
      <c r="R23" s="266"/>
      <c r="S23" s="266"/>
    </row>
    <row r="24" spans="1:19" s="55" customFormat="1" ht="20">
      <c r="A24" s="368" t="s">
        <v>329</v>
      </c>
      <c r="B24" s="361"/>
      <c r="C24" s="361"/>
      <c r="D24" s="361"/>
      <c r="E24" s="361"/>
      <c r="F24" s="361"/>
      <c r="G24" s="361"/>
      <c r="H24" s="361"/>
      <c r="I24" s="361"/>
      <c r="J24" s="366">
        <f t="shared" si="0"/>
        <v>0</v>
      </c>
      <c r="K24" s="9"/>
      <c r="M24" s="556"/>
      <c r="N24" s="266"/>
      <c r="O24" s="266"/>
      <c r="P24" s="266"/>
      <c r="Q24" s="266"/>
      <c r="R24" s="266"/>
      <c r="S24" s="266"/>
    </row>
    <row r="25" spans="1:19" s="151" customFormat="1" ht="20">
      <c r="A25" s="368" t="s">
        <v>395</v>
      </c>
      <c r="B25" s="361"/>
      <c r="C25" s="361"/>
      <c r="D25" s="361"/>
      <c r="E25" s="361"/>
      <c r="F25" s="361"/>
      <c r="G25" s="361"/>
      <c r="H25" s="361"/>
      <c r="I25" s="361"/>
      <c r="J25" s="366">
        <f t="shared" si="0"/>
        <v>0</v>
      </c>
      <c r="K25" s="9"/>
      <c r="M25" s="556"/>
      <c r="N25" s="266"/>
      <c r="O25" s="266"/>
      <c r="P25" s="266"/>
      <c r="Q25" s="266"/>
      <c r="R25" s="266"/>
      <c r="S25" s="266"/>
    </row>
    <row r="26" spans="1:19" s="55" customFormat="1" ht="10.5">
      <c r="A26" s="368" t="s">
        <v>94</v>
      </c>
      <c r="B26" s="361"/>
      <c r="C26" s="361"/>
      <c r="D26" s="361"/>
      <c r="E26" s="361"/>
      <c r="F26" s="361"/>
      <c r="G26" s="361"/>
      <c r="H26" s="361"/>
      <c r="I26" s="361"/>
      <c r="J26" s="362">
        <f t="shared" si="0"/>
        <v>0</v>
      </c>
      <c r="K26" s="9"/>
      <c r="M26" s="556" t="s">
        <v>159</v>
      </c>
      <c r="N26" s="266"/>
      <c r="O26" s="266"/>
      <c r="P26" s="266"/>
      <c r="Q26" s="266"/>
      <c r="R26" s="266"/>
      <c r="S26" s="266"/>
    </row>
    <row r="27" spans="1:19" s="151" customFormat="1" ht="20">
      <c r="A27" s="368" t="s">
        <v>397</v>
      </c>
      <c r="B27" s="361"/>
      <c r="C27" s="361"/>
      <c r="D27" s="361"/>
      <c r="E27" s="361"/>
      <c r="F27" s="361"/>
      <c r="G27" s="361"/>
      <c r="H27" s="361"/>
      <c r="I27" s="361"/>
      <c r="J27" s="362">
        <f t="shared" si="0"/>
        <v>0</v>
      </c>
      <c r="K27" s="9"/>
      <c r="M27" s="556"/>
      <c r="N27" s="266"/>
      <c r="O27" s="266"/>
      <c r="P27" s="266"/>
      <c r="Q27" s="266"/>
      <c r="R27" s="266"/>
      <c r="S27" s="266"/>
    </row>
    <row r="28" spans="1:19" s="55" customFormat="1" ht="10.5">
      <c r="A28" s="368" t="s">
        <v>429</v>
      </c>
      <c r="B28" s="361"/>
      <c r="C28" s="361"/>
      <c r="D28" s="361"/>
      <c r="E28" s="361"/>
      <c r="F28" s="361"/>
      <c r="G28" s="361"/>
      <c r="H28" s="361"/>
      <c r="I28" s="361"/>
      <c r="J28" s="362">
        <f t="shared" si="0"/>
        <v>0</v>
      </c>
      <c r="K28" s="9"/>
      <c r="M28" s="556"/>
    </row>
    <row r="29" spans="1:19" s="55" customFormat="1" ht="22.15" customHeight="1">
      <c r="A29" s="580" t="s">
        <v>430</v>
      </c>
      <c r="B29" s="361"/>
      <c r="C29" s="361"/>
      <c r="D29" s="361"/>
      <c r="E29" s="361"/>
      <c r="F29" s="361"/>
      <c r="G29" s="361"/>
      <c r="H29" s="361"/>
      <c r="I29" s="361"/>
      <c r="J29" s="362">
        <f>SUM(B29:I29)</f>
        <v>0</v>
      </c>
      <c r="K29" s="9"/>
      <c r="M29" s="556"/>
    </row>
    <row r="30" spans="1:19" s="151" customFormat="1" ht="22.15" customHeight="1">
      <c r="A30" s="580" t="s">
        <v>431</v>
      </c>
      <c r="B30" s="361"/>
      <c r="C30" s="361"/>
      <c r="D30" s="361"/>
      <c r="E30" s="361"/>
      <c r="F30" s="361"/>
      <c r="G30" s="361"/>
      <c r="H30" s="361"/>
      <c r="I30" s="361"/>
      <c r="J30" s="362">
        <f>SUM(B30:I30)</f>
        <v>0</v>
      </c>
      <c r="K30" s="9"/>
      <c r="M30" s="556"/>
    </row>
    <row r="31" spans="1:19" s="55" customFormat="1" ht="10.5">
      <c r="A31" s="368" t="s">
        <v>18</v>
      </c>
      <c r="B31" s="361"/>
      <c r="C31" s="361"/>
      <c r="D31" s="361"/>
      <c r="E31" s="361"/>
      <c r="F31" s="361"/>
      <c r="G31" s="361"/>
      <c r="H31" s="361"/>
      <c r="I31" s="361"/>
      <c r="J31" s="362">
        <f t="shared" si="0"/>
        <v>0</v>
      </c>
      <c r="K31" s="9"/>
      <c r="M31" s="556"/>
    </row>
    <row r="32" spans="1:19" s="151" customFormat="1" ht="10.5">
      <c r="A32" s="368" t="s">
        <v>394</v>
      </c>
      <c r="B32" s="361"/>
      <c r="C32" s="361"/>
      <c r="D32" s="361"/>
      <c r="E32" s="361"/>
      <c r="F32" s="361"/>
      <c r="G32" s="361"/>
      <c r="H32" s="361"/>
      <c r="I32" s="361"/>
      <c r="J32" s="362">
        <f t="shared" si="0"/>
        <v>0</v>
      </c>
      <c r="K32" s="9"/>
      <c r="M32" s="556"/>
    </row>
    <row r="33" spans="1:19" s="55" customFormat="1" ht="10.5">
      <c r="A33" s="468" t="s">
        <v>166</v>
      </c>
      <c r="B33" s="463">
        <f>SUM(B24:B32)</f>
        <v>0</v>
      </c>
      <c r="C33" s="463">
        <f t="shared" ref="C33:I33" si="3">SUM(C24:C32)</f>
        <v>0</v>
      </c>
      <c r="D33" s="463">
        <f t="shared" si="3"/>
        <v>0</v>
      </c>
      <c r="E33" s="463">
        <f t="shared" si="3"/>
        <v>0</v>
      </c>
      <c r="F33" s="463">
        <f t="shared" si="3"/>
        <v>0</v>
      </c>
      <c r="G33" s="463">
        <f t="shared" si="3"/>
        <v>0</v>
      </c>
      <c r="H33" s="463">
        <f t="shared" si="3"/>
        <v>0</v>
      </c>
      <c r="I33" s="463">
        <f t="shared" si="3"/>
        <v>0</v>
      </c>
      <c r="J33" s="463">
        <f t="shared" si="0"/>
        <v>0</v>
      </c>
      <c r="K33" s="9"/>
      <c r="M33" s="556"/>
    </row>
    <row r="34" spans="1:19" s="151" customFormat="1" ht="10.5">
      <c r="A34" s="367"/>
      <c r="B34" s="386"/>
      <c r="C34" s="386"/>
      <c r="D34" s="386"/>
      <c r="E34" s="386"/>
      <c r="F34" s="386"/>
      <c r="G34" s="386"/>
      <c r="H34" s="386"/>
      <c r="I34" s="386"/>
      <c r="J34" s="386"/>
      <c r="K34" s="9"/>
      <c r="M34" s="556"/>
    </row>
    <row r="35" spans="1:19" s="39" customFormat="1" ht="13">
      <c r="A35" s="6"/>
      <c r="B35" s="390" t="s">
        <v>288</v>
      </c>
      <c r="C35" s="390"/>
      <c r="D35" s="390"/>
      <c r="E35" s="390"/>
      <c r="F35" s="390"/>
      <c r="G35" s="390"/>
      <c r="H35" s="390"/>
      <c r="I35" s="390"/>
      <c r="J35" s="390"/>
      <c r="K35" s="43"/>
      <c r="M35" s="556"/>
    </row>
    <row r="36" spans="1:19" s="56" customFormat="1" ht="55.4" customHeight="1">
      <c r="A36" s="359"/>
      <c r="B36" s="360" t="s">
        <v>278</v>
      </c>
      <c r="C36" s="360" t="s">
        <v>279</v>
      </c>
      <c r="D36" s="360" t="s">
        <v>280</v>
      </c>
      <c r="E36" s="360" t="s">
        <v>281</v>
      </c>
      <c r="F36" s="360" t="s">
        <v>282</v>
      </c>
      <c r="G36" s="360" t="s">
        <v>283</v>
      </c>
      <c r="H36" s="360" t="s">
        <v>330</v>
      </c>
      <c r="I36" s="360" t="s">
        <v>284</v>
      </c>
      <c r="J36" s="360" t="s">
        <v>285</v>
      </c>
      <c r="K36" s="54"/>
      <c r="L36" s="151"/>
      <c r="M36" s="556" t="s">
        <v>238</v>
      </c>
      <c r="N36" s="265"/>
      <c r="O36" s="265"/>
      <c r="P36" s="265"/>
      <c r="Q36" s="265"/>
      <c r="R36" s="265"/>
      <c r="S36" s="265"/>
    </row>
    <row r="37" spans="1:19" s="55" customFormat="1" ht="10.5">
      <c r="A37" s="339" t="s">
        <v>461</v>
      </c>
      <c r="B37" s="361"/>
      <c r="C37" s="361"/>
      <c r="D37" s="361"/>
      <c r="E37" s="361"/>
      <c r="F37" s="361"/>
      <c r="G37" s="361"/>
      <c r="H37" s="361"/>
      <c r="I37" s="361"/>
      <c r="J37" s="362"/>
      <c r="K37" s="9"/>
      <c r="M37" s="556"/>
    </row>
    <row r="38" spans="1:19" s="55" customFormat="1" ht="10">
      <c r="A38" s="343" t="s">
        <v>95</v>
      </c>
      <c r="B38" s="361">
        <f t="shared" ref="B38:I38" si="4">B6+B13+B15+B17+B18+B20+B21+B24+B28+B29+B31</f>
        <v>0</v>
      </c>
      <c r="C38" s="361">
        <f t="shared" si="4"/>
        <v>0</v>
      </c>
      <c r="D38" s="361">
        <f t="shared" si="4"/>
        <v>0</v>
      </c>
      <c r="E38" s="361">
        <f t="shared" si="4"/>
        <v>0</v>
      </c>
      <c r="F38" s="361">
        <f t="shared" si="4"/>
        <v>0</v>
      </c>
      <c r="G38" s="361">
        <f t="shared" si="4"/>
        <v>0</v>
      </c>
      <c r="H38" s="361">
        <f t="shared" si="4"/>
        <v>0</v>
      </c>
      <c r="I38" s="361">
        <f t="shared" si="4"/>
        <v>0</v>
      </c>
      <c r="J38" s="361">
        <f t="shared" si="0"/>
        <v>0</v>
      </c>
      <c r="M38" s="11"/>
    </row>
    <row r="39" spans="1:19" s="151" customFormat="1" ht="10">
      <c r="A39" s="343" t="s">
        <v>390</v>
      </c>
      <c r="B39" s="361">
        <f t="shared" ref="B39:I39" si="5">B7+B14+B16+B19+B25+B30+B32</f>
        <v>0</v>
      </c>
      <c r="C39" s="361">
        <f t="shared" si="5"/>
        <v>0</v>
      </c>
      <c r="D39" s="361">
        <f t="shared" si="5"/>
        <v>0</v>
      </c>
      <c r="E39" s="361">
        <f t="shared" si="5"/>
        <v>0</v>
      </c>
      <c r="F39" s="361">
        <f t="shared" si="5"/>
        <v>0</v>
      </c>
      <c r="G39" s="361">
        <f t="shared" si="5"/>
        <v>0</v>
      </c>
      <c r="H39" s="361">
        <f t="shared" si="5"/>
        <v>0</v>
      </c>
      <c r="I39" s="361">
        <f t="shared" si="5"/>
        <v>0</v>
      </c>
      <c r="J39" s="361">
        <f t="shared" si="0"/>
        <v>0</v>
      </c>
      <c r="M39" s="11"/>
    </row>
    <row r="40" spans="1:19" s="55" customFormat="1" ht="20">
      <c r="A40" s="343" t="s">
        <v>325</v>
      </c>
      <c r="B40" s="361">
        <f t="shared" ref="B40:I41" si="6">B8+B26</f>
        <v>0</v>
      </c>
      <c r="C40" s="361">
        <f t="shared" si="6"/>
        <v>0</v>
      </c>
      <c r="D40" s="361">
        <f t="shared" si="6"/>
        <v>0</v>
      </c>
      <c r="E40" s="361">
        <f t="shared" si="6"/>
        <v>0</v>
      </c>
      <c r="F40" s="361">
        <f t="shared" si="6"/>
        <v>0</v>
      </c>
      <c r="G40" s="361">
        <f t="shared" si="6"/>
        <v>0</v>
      </c>
      <c r="H40" s="361">
        <f t="shared" si="6"/>
        <v>0</v>
      </c>
      <c r="I40" s="361">
        <f t="shared" si="6"/>
        <v>0</v>
      </c>
      <c r="J40" s="361">
        <f t="shared" si="0"/>
        <v>0</v>
      </c>
      <c r="M40" s="200"/>
    </row>
    <row r="41" spans="1:19" s="151" customFormat="1" ht="20">
      <c r="A41" s="343" t="s">
        <v>398</v>
      </c>
      <c r="B41" s="361">
        <f t="shared" si="6"/>
        <v>0</v>
      </c>
      <c r="C41" s="361">
        <f t="shared" si="6"/>
        <v>0</v>
      </c>
      <c r="D41" s="361">
        <f t="shared" si="6"/>
        <v>0</v>
      </c>
      <c r="E41" s="361">
        <f t="shared" si="6"/>
        <v>0</v>
      </c>
      <c r="F41" s="361">
        <f t="shared" si="6"/>
        <v>0</v>
      </c>
      <c r="G41" s="361">
        <f t="shared" si="6"/>
        <v>0</v>
      </c>
      <c r="H41" s="361">
        <f t="shared" si="6"/>
        <v>0</v>
      </c>
      <c r="I41" s="361">
        <f t="shared" si="6"/>
        <v>0</v>
      </c>
      <c r="J41" s="361">
        <f t="shared" si="0"/>
        <v>0</v>
      </c>
      <c r="M41" s="200"/>
    </row>
    <row r="42" spans="1:19" ht="11.65" customHeight="1">
      <c r="A42" s="369" t="s">
        <v>96</v>
      </c>
      <c r="B42" s="363">
        <f>SUM(B38:B41)</f>
        <v>0</v>
      </c>
      <c r="C42" s="363">
        <f t="shared" ref="C42:I42" si="7">SUM(C38:C41)</f>
        <v>0</v>
      </c>
      <c r="D42" s="363">
        <f t="shared" si="7"/>
        <v>0</v>
      </c>
      <c r="E42" s="363">
        <f t="shared" si="7"/>
        <v>0</v>
      </c>
      <c r="F42" s="363">
        <f t="shared" si="7"/>
        <v>0</v>
      </c>
      <c r="G42" s="363">
        <f t="shared" si="7"/>
        <v>0</v>
      </c>
      <c r="H42" s="363">
        <f t="shared" si="7"/>
        <v>0</v>
      </c>
      <c r="I42" s="363">
        <f t="shared" si="7"/>
        <v>0</v>
      </c>
      <c r="J42" s="363">
        <f>SUM(B42:I42)</f>
        <v>0</v>
      </c>
      <c r="M42" s="597"/>
      <c r="N42"/>
      <c r="O42"/>
      <c r="P42"/>
      <c r="Q42"/>
      <c r="R42"/>
    </row>
    <row r="43" spans="1:19" ht="11.65" customHeight="1">
      <c r="A43" s="152"/>
      <c r="B43" s="152"/>
      <c r="C43" s="152"/>
      <c r="D43" s="152"/>
      <c r="E43" s="152"/>
      <c r="F43" s="152"/>
      <c r="G43" s="152"/>
      <c r="H43" s="152"/>
      <c r="I43" s="152"/>
      <c r="J43" s="152"/>
      <c r="M43" s="597"/>
      <c r="N43"/>
      <c r="O43"/>
      <c r="P43"/>
      <c r="Q43"/>
      <c r="R43"/>
    </row>
    <row r="44" spans="1:19" s="55" customFormat="1" ht="10.5" customHeight="1">
      <c r="A44" s="89" t="s">
        <v>97</v>
      </c>
      <c r="B44" s="45"/>
      <c r="C44" s="45"/>
      <c r="D44" s="45"/>
      <c r="E44" s="46"/>
      <c r="F44" s="90"/>
      <c r="G44" s="90"/>
      <c r="H44" s="90"/>
      <c r="I44" s="90"/>
      <c r="J44" s="90"/>
      <c r="K44" s="90"/>
      <c r="M44" s="597"/>
      <c r="N44"/>
      <c r="O44"/>
      <c r="P44"/>
      <c r="Q44"/>
      <c r="R44"/>
    </row>
    <row r="45" spans="1:19" s="55" customFormat="1" ht="10.5" customHeight="1">
      <c r="A45" s="89" t="s">
        <v>98</v>
      </c>
      <c r="B45" s="45"/>
      <c r="C45" s="45"/>
      <c r="D45" s="45"/>
      <c r="E45" s="46"/>
      <c r="F45" s="90"/>
      <c r="G45" s="90"/>
      <c r="H45" s="90"/>
      <c r="I45" s="90"/>
      <c r="J45" s="90"/>
      <c r="K45" s="90"/>
      <c r="M45" s="597"/>
      <c r="N45"/>
      <c r="O45"/>
      <c r="P45"/>
      <c r="Q45"/>
      <c r="R45"/>
    </row>
    <row r="46" spans="1:19" s="55" customFormat="1" ht="10.5" customHeight="1">
      <c r="A46" s="200" t="s">
        <v>99</v>
      </c>
      <c r="B46" s="45"/>
      <c r="C46" s="45"/>
      <c r="D46" s="45"/>
      <c r="E46" s="41"/>
      <c r="F46" s="90"/>
      <c r="G46" s="90"/>
      <c r="H46" s="90"/>
      <c r="I46" s="90"/>
      <c r="J46" s="90"/>
      <c r="K46" s="90"/>
      <c r="M46" s="597"/>
      <c r="N46"/>
      <c r="O46"/>
      <c r="P46"/>
      <c r="Q46"/>
      <c r="R46"/>
    </row>
    <row r="47" spans="1:19" s="55" customFormat="1" ht="10.5" customHeight="1">
      <c r="A47" s="200" t="s">
        <v>100</v>
      </c>
      <c r="B47" s="45"/>
      <c r="C47" s="45"/>
      <c r="D47" s="45"/>
      <c r="E47" s="46"/>
      <c r="F47" s="90"/>
      <c r="G47" s="90"/>
      <c r="H47" s="90"/>
      <c r="I47" s="90"/>
      <c r="J47" s="90"/>
      <c r="K47" s="90"/>
      <c r="M47" s="597"/>
      <c r="N47"/>
      <c r="O47"/>
      <c r="P47"/>
      <c r="Q47"/>
      <c r="R47"/>
    </row>
    <row r="48" spans="1:19" s="55" customFormat="1" ht="10.5" customHeight="1">
      <c r="A48" s="91" t="s">
        <v>160</v>
      </c>
      <c r="B48" s="45"/>
      <c r="C48" s="45"/>
      <c r="D48" s="45"/>
      <c r="E48" s="97">
        <f>E46+E47</f>
        <v>0</v>
      </c>
      <c r="F48" s="90"/>
      <c r="G48" s="90"/>
      <c r="H48" s="90"/>
      <c r="I48" s="90"/>
      <c r="J48" s="90"/>
      <c r="K48" s="90"/>
      <c r="M48" s="597"/>
      <c r="N48"/>
      <c r="O48"/>
      <c r="P48"/>
      <c r="Q48"/>
      <c r="R48"/>
    </row>
    <row r="49" spans="1:18" ht="10.5" customHeight="1">
      <c r="A49" s="11"/>
      <c r="B49" s="11"/>
      <c r="C49" s="11"/>
      <c r="D49" s="11"/>
      <c r="E49" s="11"/>
      <c r="F49" s="11"/>
      <c r="G49" s="11"/>
      <c r="H49" s="11"/>
      <c r="I49" s="11"/>
      <c r="J49" s="41"/>
      <c r="M49" s="597"/>
      <c r="N49"/>
      <c r="O49"/>
      <c r="P49"/>
      <c r="Q49"/>
      <c r="R49"/>
    </row>
    <row r="50" spans="1:18" ht="11.65" customHeight="1">
      <c r="A50" s="721" t="s">
        <v>235</v>
      </c>
      <c r="B50" s="721"/>
      <c r="C50" s="721"/>
      <c r="D50" s="721"/>
      <c r="E50" s="721"/>
      <c r="F50" s="721"/>
      <c r="G50" s="721"/>
      <c r="H50" s="721"/>
      <c r="I50" s="721"/>
      <c r="J50" s="721"/>
      <c r="M50" s="597"/>
      <c r="N50"/>
      <c r="O50"/>
      <c r="P50"/>
      <c r="Q50"/>
      <c r="R50"/>
    </row>
    <row r="51" spans="1:18" ht="29.15" customHeight="1">
      <c r="A51" s="722" t="s">
        <v>462</v>
      </c>
      <c r="B51" s="723"/>
      <c r="C51" s="723"/>
      <c r="D51" s="723"/>
      <c r="E51" s="723"/>
      <c r="F51" s="723"/>
      <c r="G51" s="723"/>
      <c r="H51" s="723"/>
      <c r="I51" s="723"/>
      <c r="J51" s="723"/>
      <c r="M51" s="597"/>
      <c r="N51"/>
      <c r="O51"/>
      <c r="P51"/>
      <c r="Q51"/>
      <c r="R51"/>
    </row>
    <row r="52" spans="1:18" ht="25.4" customHeight="1">
      <c r="A52" s="722" t="s">
        <v>463</v>
      </c>
      <c r="B52" s="723"/>
      <c r="C52" s="723"/>
      <c r="D52" s="723"/>
      <c r="E52" s="723"/>
      <c r="F52" s="723"/>
      <c r="G52" s="723"/>
      <c r="H52" s="723"/>
      <c r="I52" s="723"/>
      <c r="J52" s="723"/>
      <c r="M52" s="597"/>
      <c r="N52"/>
      <c r="O52"/>
      <c r="P52"/>
      <c r="Q52"/>
      <c r="R52"/>
    </row>
    <row r="53" spans="1:18" ht="12.65" customHeight="1">
      <c r="A53" s="11" t="s">
        <v>384</v>
      </c>
      <c r="B53" s="11"/>
      <c r="C53" s="11"/>
      <c r="D53" s="11"/>
      <c r="E53" s="11"/>
      <c r="F53" s="11"/>
      <c r="G53" s="11"/>
      <c r="H53" s="11"/>
      <c r="I53" s="11"/>
      <c r="J53" s="41"/>
      <c r="M53" s="597"/>
      <c r="N53"/>
      <c r="O53"/>
      <c r="P53"/>
      <c r="Q53"/>
      <c r="R53"/>
    </row>
    <row r="54" spans="1:18" ht="14.5">
      <c r="A54" s="721"/>
      <c r="B54" s="721"/>
      <c r="C54" s="721"/>
      <c r="D54" s="721"/>
      <c r="E54" s="721"/>
      <c r="F54" s="721"/>
      <c r="G54" s="721"/>
      <c r="H54" s="721"/>
      <c r="I54" s="721"/>
      <c r="J54" s="721"/>
      <c r="M54" s="597"/>
      <c r="N54"/>
      <c r="O54"/>
      <c r="P54"/>
      <c r="Q54"/>
      <c r="R54"/>
    </row>
    <row r="55" spans="1:18">
      <c r="A55" s="69"/>
      <c r="B55" s="47"/>
      <c r="C55" s="47"/>
      <c r="D55" s="47"/>
      <c r="E55" s="47"/>
      <c r="F55" s="47"/>
      <c r="G55" s="47"/>
      <c r="H55" s="47"/>
      <c r="I55" s="47"/>
      <c r="J55" s="48"/>
      <c r="M55" s="200"/>
    </row>
    <row r="56" spans="1:18" s="7" customFormat="1" ht="11.65" customHeight="1">
      <c r="A56" s="42"/>
      <c r="E56" s="3"/>
      <c r="F56" s="3"/>
      <c r="G56" s="3"/>
      <c r="H56" s="3"/>
      <c r="I56" s="3"/>
      <c r="J56" s="3"/>
      <c r="M56" s="3"/>
    </row>
    <row r="57" spans="1:18" s="7" customFormat="1" ht="11.65" customHeight="1">
      <c r="E57" s="3"/>
      <c r="F57" s="3"/>
      <c r="G57" s="3"/>
      <c r="H57" s="3"/>
      <c r="I57" s="3"/>
      <c r="J57" s="3"/>
      <c r="M57" s="3"/>
    </row>
    <row r="58" spans="1:18" s="7" customFormat="1" ht="11.65" customHeight="1">
      <c r="E58" s="3"/>
      <c r="F58" s="3"/>
      <c r="G58" s="3"/>
      <c r="H58" s="3"/>
      <c r="I58" s="3"/>
      <c r="J58" s="3"/>
      <c r="M58" s="3"/>
    </row>
    <row r="59" spans="1:18" s="7" customFormat="1" ht="11.65" customHeight="1">
      <c r="E59" s="3"/>
      <c r="F59" s="3"/>
      <c r="G59" s="3"/>
      <c r="H59" s="3"/>
      <c r="I59" s="3"/>
      <c r="J59" s="3"/>
      <c r="M59" s="3"/>
    </row>
    <row r="60" spans="1:18" s="7" customFormat="1" ht="11.65" customHeight="1">
      <c r="E60" s="3"/>
      <c r="F60" s="3"/>
      <c r="G60" s="3"/>
      <c r="H60" s="3"/>
      <c r="I60" s="3"/>
      <c r="J60" s="3"/>
      <c r="M60" s="3"/>
    </row>
    <row r="61" spans="1:18" s="7" customFormat="1" ht="11.65" customHeight="1">
      <c r="E61" s="3"/>
      <c r="F61" s="3"/>
      <c r="G61" s="3"/>
      <c r="H61" s="3"/>
      <c r="I61" s="3"/>
      <c r="J61" s="3"/>
      <c r="M61" s="3"/>
    </row>
    <row r="62" spans="1:18" s="7" customFormat="1" ht="11.65" customHeight="1">
      <c r="E62" s="3"/>
      <c r="F62" s="3"/>
      <c r="G62" s="3"/>
      <c r="H62" s="3"/>
      <c r="I62" s="3"/>
      <c r="J62" s="3"/>
      <c r="M62" s="3"/>
    </row>
    <row r="63" spans="1:18" s="7" customFormat="1" ht="11.65" customHeight="1">
      <c r="E63" s="3"/>
      <c r="F63" s="3"/>
      <c r="G63" s="3"/>
      <c r="H63" s="3"/>
      <c r="I63" s="3"/>
      <c r="J63" s="3"/>
      <c r="M63" s="3"/>
    </row>
    <row r="64" spans="1:18" s="7" customFormat="1" ht="11.65" customHeight="1">
      <c r="E64" s="3"/>
      <c r="F64" s="3"/>
      <c r="G64" s="3"/>
      <c r="H64" s="3"/>
      <c r="I64" s="3"/>
      <c r="J64" s="3"/>
      <c r="M64" s="3"/>
    </row>
    <row r="65" spans="1:13" s="7" customFormat="1" ht="11.65" customHeight="1">
      <c r="E65" s="3"/>
      <c r="F65" s="3"/>
      <c r="G65" s="3"/>
      <c r="H65" s="3"/>
      <c r="I65" s="3"/>
      <c r="J65" s="3"/>
      <c r="M65" s="3"/>
    </row>
    <row r="66" spans="1:13" s="7" customFormat="1" ht="11.65" customHeight="1">
      <c r="E66" s="3"/>
      <c r="F66" s="3"/>
      <c r="G66" s="3"/>
      <c r="H66" s="3"/>
      <c r="I66" s="3"/>
      <c r="J66" s="3"/>
      <c r="M66" s="3"/>
    </row>
    <row r="67" spans="1:13" s="7" customFormat="1" ht="11.65" customHeight="1">
      <c r="E67" s="3"/>
      <c r="F67" s="3"/>
      <c r="G67" s="3"/>
      <c r="H67" s="3"/>
      <c r="I67" s="3"/>
      <c r="J67" s="3"/>
      <c r="M67" s="3"/>
    </row>
    <row r="68" spans="1:13" s="7" customFormat="1" ht="11.65" customHeight="1">
      <c r="E68" s="3"/>
      <c r="F68" s="3"/>
      <c r="G68" s="3"/>
      <c r="H68" s="3"/>
      <c r="I68" s="3"/>
      <c r="J68" s="3"/>
      <c r="M68" s="3"/>
    </row>
    <row r="69" spans="1:13" s="7" customFormat="1" ht="10.9" customHeight="1">
      <c r="E69" s="3"/>
      <c r="F69" s="3"/>
      <c r="G69" s="3"/>
      <c r="H69" s="3"/>
      <c r="I69" s="3"/>
      <c r="J69" s="3"/>
      <c r="M69" s="3"/>
    </row>
    <row r="73" spans="1:13">
      <c r="A73" s="583" t="s">
        <v>164</v>
      </c>
    </row>
    <row r="74" spans="1:13">
      <c r="A74" s="584" t="s">
        <v>140</v>
      </c>
    </row>
    <row r="75" spans="1:13">
      <c r="A75" s="73"/>
    </row>
    <row r="76" spans="1:13">
      <c r="A76" s="158" t="s">
        <v>0</v>
      </c>
    </row>
  </sheetData>
  <mergeCells count="4">
    <mergeCell ref="A54:J54"/>
    <mergeCell ref="A51:J51"/>
    <mergeCell ref="A52:J52"/>
    <mergeCell ref="A50:J50"/>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zoomScaleNormal="100" zoomScaleSheetLayoutView="110" workbookViewId="0">
      <selection activeCell="B1" sqref="B1:B1048576"/>
    </sheetView>
  </sheetViews>
  <sheetFormatPr defaultColWidth="8" defaultRowHeight="11.65" customHeight="1"/>
  <cols>
    <col min="1" max="1" width="33.453125" style="82" customWidth="1"/>
    <col min="2" max="6" width="7.1796875" style="82" customWidth="1"/>
    <col min="7" max="16384" width="8" style="82"/>
  </cols>
  <sheetData>
    <row r="1" spans="1:8" ht="29.65" customHeight="1">
      <c r="A1" s="724" t="s">
        <v>247</v>
      </c>
      <c r="B1" s="724"/>
      <c r="C1" s="724"/>
      <c r="D1" s="724"/>
      <c r="E1" s="724"/>
      <c r="F1" s="724"/>
    </row>
    <row r="2" spans="1:8" ht="11.65" customHeight="1">
      <c r="A2" s="85"/>
    </row>
    <row r="3" spans="1:8" ht="45.4" customHeight="1">
      <c r="A3" s="188"/>
      <c r="B3" s="291" t="s">
        <v>454</v>
      </c>
      <c r="C3" s="509" t="s">
        <v>455</v>
      </c>
      <c r="D3" s="291" t="s">
        <v>368</v>
      </c>
      <c r="E3" s="291" t="s">
        <v>402</v>
      </c>
      <c r="F3" s="291" t="s">
        <v>456</v>
      </c>
      <c r="H3" s="137"/>
    </row>
    <row r="4" spans="1:8" ht="21">
      <c r="A4" s="194" t="s">
        <v>331</v>
      </c>
      <c r="B4" s="118"/>
      <c r="C4" s="501"/>
      <c r="D4" s="118"/>
      <c r="E4" s="118"/>
      <c r="F4" s="118"/>
    </row>
    <row r="5" spans="1:8" ht="10">
      <c r="A5" s="119" t="s">
        <v>20</v>
      </c>
      <c r="B5" s="118"/>
      <c r="C5" s="501"/>
      <c r="D5" s="118"/>
      <c r="E5" s="118"/>
      <c r="F5" s="118"/>
    </row>
    <row r="6" spans="1:8" ht="10">
      <c r="A6" s="120" t="s">
        <v>43</v>
      </c>
      <c r="B6" s="118"/>
      <c r="C6" s="501"/>
      <c r="D6" s="118"/>
      <c r="E6" s="118"/>
      <c r="F6" s="118"/>
    </row>
    <row r="7" spans="1:8" ht="10">
      <c r="A7" s="119" t="s">
        <v>103</v>
      </c>
      <c r="B7" s="118"/>
      <c r="C7" s="501"/>
      <c r="D7" s="118"/>
      <c r="E7" s="118"/>
      <c r="F7" s="118"/>
    </row>
    <row r="8" spans="1:8" ht="10">
      <c r="A8" s="119" t="s">
        <v>104</v>
      </c>
      <c r="B8" s="118"/>
      <c r="C8" s="501"/>
      <c r="D8" s="118"/>
      <c r="E8" s="118"/>
      <c r="F8" s="118"/>
    </row>
    <row r="9" spans="1:8" ht="10">
      <c r="A9" s="119" t="s">
        <v>69</v>
      </c>
      <c r="B9" s="118"/>
      <c r="C9" s="501"/>
      <c r="D9" s="118"/>
      <c r="E9" s="118"/>
      <c r="F9" s="118"/>
    </row>
    <row r="10" spans="1:8" ht="10">
      <c r="A10" s="119" t="s">
        <v>420</v>
      </c>
      <c r="B10" s="118"/>
      <c r="C10" s="501"/>
      <c r="D10" s="118"/>
      <c r="E10" s="118"/>
      <c r="F10" s="118"/>
    </row>
    <row r="11" spans="1:8" ht="10">
      <c r="A11" s="119" t="s">
        <v>25</v>
      </c>
      <c r="B11" s="118"/>
      <c r="C11" s="501"/>
      <c r="D11" s="118"/>
      <c r="E11" s="118"/>
      <c r="F11" s="118"/>
    </row>
    <row r="12" spans="1:8" ht="10">
      <c r="A12" s="119" t="s">
        <v>23</v>
      </c>
      <c r="B12" s="118"/>
      <c r="C12" s="501"/>
      <c r="D12" s="118"/>
      <c r="E12" s="118"/>
      <c r="F12" s="118"/>
    </row>
    <row r="13" spans="1:8" ht="10">
      <c r="A13" s="157" t="s">
        <v>180</v>
      </c>
      <c r="B13" s="118"/>
      <c r="C13" s="501"/>
      <c r="D13" s="118"/>
      <c r="E13" s="118"/>
      <c r="F13" s="118"/>
    </row>
    <row r="14" spans="1:8" ht="10">
      <c r="A14" s="120" t="s">
        <v>44</v>
      </c>
      <c r="B14" s="118"/>
      <c r="C14" s="501"/>
      <c r="D14" s="118"/>
      <c r="E14" s="118"/>
      <c r="F14" s="118"/>
    </row>
    <row r="15" spans="1:8" ht="21">
      <c r="A15" s="185" t="s">
        <v>332</v>
      </c>
      <c r="B15" s="374">
        <f>SUM(B5:B14)</f>
        <v>0</v>
      </c>
      <c r="C15" s="532">
        <f>SUM(C5:C14)</f>
        <v>0</v>
      </c>
      <c r="D15" s="374">
        <f>SUM(D5:D14)</f>
        <v>0</v>
      </c>
      <c r="E15" s="374">
        <f>SUM(E5:E14)</f>
        <v>0</v>
      </c>
      <c r="F15" s="374">
        <f>SUM(F5:F14)</f>
        <v>0</v>
      </c>
    </row>
    <row r="16" spans="1:8" ht="10.5">
      <c r="A16" s="123" t="s">
        <v>156</v>
      </c>
      <c r="B16" s="118"/>
      <c r="C16" s="501"/>
      <c r="D16" s="118"/>
      <c r="E16" s="118"/>
      <c r="F16" s="118"/>
    </row>
    <row r="17" spans="1:9" ht="10.5">
      <c r="A17" s="117" t="s">
        <v>28</v>
      </c>
      <c r="B17" s="118"/>
      <c r="C17" s="501"/>
      <c r="D17" s="118"/>
      <c r="E17" s="118"/>
      <c r="F17" s="118"/>
    </row>
    <row r="18" spans="1:9" ht="10.5">
      <c r="A18" s="346" t="s">
        <v>144</v>
      </c>
      <c r="B18" s="118"/>
      <c r="C18" s="501"/>
      <c r="D18" s="118"/>
      <c r="E18" s="118"/>
      <c r="F18" s="118"/>
    </row>
    <row r="19" spans="1:9" ht="10.5">
      <c r="A19" s="371" t="s">
        <v>128</v>
      </c>
      <c r="B19" s="118"/>
      <c r="C19" s="501"/>
      <c r="D19" s="118"/>
      <c r="E19" s="118"/>
      <c r="F19" s="118"/>
    </row>
    <row r="20" spans="1:9" ht="10">
      <c r="A20" s="350" t="s">
        <v>101</v>
      </c>
      <c r="B20" s="118"/>
      <c r="C20" s="501"/>
      <c r="D20" s="118"/>
      <c r="E20" s="118"/>
      <c r="F20" s="118"/>
    </row>
    <row r="21" spans="1:9" ht="10">
      <c r="A21" s="350" t="s">
        <v>102</v>
      </c>
      <c r="B21" s="118"/>
      <c r="C21" s="501"/>
      <c r="D21" s="118"/>
      <c r="E21" s="118"/>
      <c r="F21" s="118"/>
    </row>
    <row r="22" spans="1:9" ht="10">
      <c r="A22" s="348" t="s">
        <v>157</v>
      </c>
      <c r="B22" s="118"/>
      <c r="C22" s="501"/>
      <c r="D22" s="118"/>
      <c r="E22" s="118"/>
      <c r="F22" s="118"/>
    </row>
    <row r="23" spans="1:9" ht="10">
      <c r="A23" s="372" t="s">
        <v>129</v>
      </c>
      <c r="B23" s="127">
        <f>SUM(B20:B22)</f>
        <v>0</v>
      </c>
      <c r="C23" s="538">
        <f>SUM(C20:C22)</f>
        <v>0</v>
      </c>
      <c r="D23" s="127">
        <f>SUM(D20:D22)</f>
        <v>0</v>
      </c>
      <c r="E23" s="127">
        <f>SUM(E20:E22)</f>
        <v>0</v>
      </c>
      <c r="F23" s="127">
        <f>SUM(F20:F22)</f>
        <v>0</v>
      </c>
    </row>
    <row r="24" spans="1:9" ht="10.5">
      <c r="A24" s="371" t="s">
        <v>130</v>
      </c>
      <c r="B24" s="122"/>
      <c r="C24" s="539"/>
      <c r="D24" s="122"/>
      <c r="E24" s="122"/>
      <c r="F24" s="122"/>
    </row>
    <row r="25" spans="1:9" ht="10">
      <c r="A25" s="350" t="s">
        <v>30</v>
      </c>
      <c r="B25" s="118"/>
      <c r="C25" s="501"/>
      <c r="D25" s="118"/>
      <c r="E25" s="118"/>
      <c r="F25" s="118"/>
    </row>
    <row r="26" spans="1:9" s="87" customFormat="1" ht="10.5">
      <c r="A26" s="373" t="s">
        <v>31</v>
      </c>
      <c r="B26" s="126"/>
      <c r="C26" s="540"/>
      <c r="D26" s="126"/>
      <c r="E26" s="126"/>
      <c r="F26" s="126"/>
      <c r="I26" s="267" t="s">
        <v>382</v>
      </c>
    </row>
    <row r="27" spans="1:9" ht="10">
      <c r="A27" s="135" t="s">
        <v>2</v>
      </c>
      <c r="B27" s="118"/>
      <c r="C27" s="501"/>
      <c r="D27" s="118"/>
      <c r="E27" s="118"/>
      <c r="F27" s="118"/>
    </row>
    <row r="28" spans="1:9" ht="10">
      <c r="A28" s="135" t="s">
        <v>70</v>
      </c>
      <c r="B28" s="118"/>
      <c r="C28" s="501"/>
      <c r="D28" s="118"/>
      <c r="E28" s="118"/>
      <c r="F28" s="118"/>
    </row>
    <row r="29" spans="1:9" ht="10">
      <c r="A29" s="135" t="s">
        <v>122</v>
      </c>
      <c r="B29" s="118"/>
      <c r="C29" s="501"/>
      <c r="D29" s="118"/>
      <c r="E29" s="118"/>
      <c r="F29" s="118"/>
    </row>
    <row r="30" spans="1:9" ht="10">
      <c r="A30" s="135" t="s">
        <v>369</v>
      </c>
      <c r="B30" s="177"/>
      <c r="C30" s="501"/>
      <c r="D30" s="177"/>
      <c r="E30" s="177"/>
      <c r="F30" s="177"/>
    </row>
    <row r="31" spans="1:9" ht="10">
      <c r="A31" s="135" t="s">
        <v>372</v>
      </c>
      <c r="B31" s="177"/>
      <c r="C31" s="501"/>
      <c r="D31" s="177"/>
      <c r="E31" s="177"/>
      <c r="F31" s="177"/>
    </row>
    <row r="32" spans="1:9" ht="10">
      <c r="A32" s="135" t="s">
        <v>3</v>
      </c>
      <c r="B32" s="177"/>
      <c r="C32" s="501"/>
      <c r="D32" s="177"/>
      <c r="E32" s="177"/>
      <c r="F32" s="177"/>
    </row>
    <row r="33" spans="1:17" ht="10">
      <c r="A33" s="135" t="s">
        <v>32</v>
      </c>
      <c r="B33" s="118"/>
      <c r="C33" s="501"/>
      <c r="D33" s="118"/>
      <c r="E33" s="118"/>
      <c r="F33" s="118"/>
    </row>
    <row r="34" spans="1:17" ht="10">
      <c r="A34" s="461" t="s">
        <v>133</v>
      </c>
      <c r="B34" s="127">
        <f>SUM(B25:B33)</f>
        <v>0</v>
      </c>
      <c r="C34" s="538">
        <f>SUM(C25:C33)</f>
        <v>0</v>
      </c>
      <c r="D34" s="127">
        <f>SUM(D25:D33)</f>
        <v>0</v>
      </c>
      <c r="E34" s="127">
        <f>SUM(E25:E33)</f>
        <v>0</v>
      </c>
      <c r="F34" s="127">
        <f>SUM(F25:F33)</f>
        <v>0</v>
      </c>
    </row>
    <row r="35" spans="1:17" ht="31.5">
      <c r="A35" s="462" t="s">
        <v>338</v>
      </c>
      <c r="B35" s="374">
        <f>B23+B34</f>
        <v>0</v>
      </c>
      <c r="C35" s="532">
        <f>C23+C34</f>
        <v>0</v>
      </c>
      <c r="D35" s="374">
        <f>D23+D34</f>
        <v>0</v>
      </c>
      <c r="E35" s="374">
        <f>E23+E34</f>
        <v>0</v>
      </c>
      <c r="F35" s="374">
        <f>F23+F34</f>
        <v>0</v>
      </c>
    </row>
    <row r="36" spans="1:17" ht="11.65" customHeight="1">
      <c r="A36" s="567" t="s">
        <v>34</v>
      </c>
      <c r="B36" s="118"/>
      <c r="C36" s="501"/>
      <c r="D36" s="118"/>
      <c r="E36" s="118"/>
      <c r="F36" s="118"/>
    </row>
    <row r="37" spans="1:17" ht="11.65" customHeight="1">
      <c r="A37" s="134" t="s">
        <v>35</v>
      </c>
      <c r="B37" s="118"/>
      <c r="C37" s="501"/>
      <c r="D37" s="118"/>
      <c r="E37" s="118"/>
      <c r="F37" s="118"/>
    </row>
    <row r="38" spans="1:17" ht="11.65" customHeight="1">
      <c r="A38" s="134" t="s">
        <v>370</v>
      </c>
      <c r="B38" s="177"/>
      <c r="C38" s="501"/>
      <c r="D38" s="177"/>
      <c r="E38" s="177"/>
      <c r="F38" s="177"/>
    </row>
    <row r="39" spans="1:17" ht="11.65" customHeight="1">
      <c r="A39" s="134" t="s">
        <v>371</v>
      </c>
      <c r="B39" s="177"/>
      <c r="C39" s="501"/>
      <c r="D39" s="177"/>
      <c r="E39" s="177"/>
      <c r="F39" s="177"/>
    </row>
    <row r="40" spans="1:17" ht="20">
      <c r="A40" s="466" t="s">
        <v>333</v>
      </c>
      <c r="B40" s="118"/>
      <c r="C40" s="501"/>
      <c r="D40" s="118"/>
      <c r="E40" s="118"/>
      <c r="F40" s="118"/>
    </row>
    <row r="41" spans="1:17" ht="11.65" customHeight="1">
      <c r="A41" s="344" t="s">
        <v>36</v>
      </c>
      <c r="B41" s="118"/>
      <c r="C41" s="501"/>
      <c r="D41" s="118"/>
      <c r="E41" s="118"/>
      <c r="F41" s="118"/>
    </row>
    <row r="42" spans="1:17" ht="21">
      <c r="A42" s="370" t="s">
        <v>334</v>
      </c>
      <c r="B42" s="374">
        <f>SUM(B37:B41)</f>
        <v>0</v>
      </c>
      <c r="C42" s="532">
        <f>SUM(C37:C41)</f>
        <v>0</v>
      </c>
      <c r="D42" s="374">
        <f>SUM(D37:D41)</f>
        <v>0</v>
      </c>
      <c r="E42" s="374">
        <f>SUM(E37:E41)</f>
        <v>0</v>
      </c>
      <c r="F42" s="374">
        <f>SUM(F37:F41)</f>
        <v>0</v>
      </c>
    </row>
    <row r="43" spans="1:17" ht="21">
      <c r="A43" s="185" t="s">
        <v>335</v>
      </c>
      <c r="B43" s="375">
        <f>B35+B42</f>
        <v>0</v>
      </c>
      <c r="C43" s="531">
        <f>C35+C42</f>
        <v>0</v>
      </c>
      <c r="D43" s="375">
        <f>D35+D42</f>
        <v>0</v>
      </c>
      <c r="E43" s="375">
        <f>E35+E42</f>
        <v>0</v>
      </c>
      <c r="F43" s="375">
        <f>F35+F42</f>
        <v>0</v>
      </c>
    </row>
    <row r="44" spans="1:17" ht="11.65" customHeight="1">
      <c r="A44" s="179" t="s">
        <v>181</v>
      </c>
      <c r="B44" s="128">
        <f>B15-B43</f>
        <v>0</v>
      </c>
      <c r="C44" s="167">
        <f>C15-C43</f>
        <v>0</v>
      </c>
      <c r="D44" s="128">
        <f>D15-D43</f>
        <v>0</v>
      </c>
      <c r="E44" s="128">
        <f>E15-E43</f>
        <v>0</v>
      </c>
      <c r="F44" s="128">
        <f>F15-F43</f>
        <v>0</v>
      </c>
    </row>
    <row r="45" spans="1:17" ht="11.65" customHeight="1">
      <c r="A45" s="194" t="s">
        <v>261</v>
      </c>
      <c r="B45" s="130">
        <f>-B44</f>
        <v>0</v>
      </c>
      <c r="C45" s="529">
        <f>-C44</f>
        <v>0</v>
      </c>
      <c r="D45" s="130">
        <f>-D44</f>
        <v>0</v>
      </c>
      <c r="E45" s="130">
        <f>-E44</f>
        <v>0</v>
      </c>
      <c r="F45" s="130">
        <f>-F44</f>
        <v>0</v>
      </c>
      <c r="I45" s="137"/>
      <c r="J45" s="137"/>
      <c r="K45" s="137"/>
      <c r="L45" s="137"/>
      <c r="M45" s="137"/>
      <c r="N45" s="137"/>
      <c r="O45" s="137"/>
      <c r="P45" s="137"/>
      <c r="Q45" s="137"/>
    </row>
    <row r="46" spans="1:17" ht="11.65" customHeight="1">
      <c r="A46" s="182" t="s">
        <v>45</v>
      </c>
      <c r="B46" s="118"/>
      <c r="C46" s="501"/>
      <c r="D46" s="118"/>
      <c r="E46" s="118"/>
      <c r="F46" s="118"/>
      <c r="H46" s="268"/>
      <c r="I46" s="137"/>
      <c r="J46" s="137"/>
      <c r="K46" s="137"/>
      <c r="L46" s="137"/>
      <c r="M46" s="137"/>
      <c r="N46" s="137"/>
      <c r="O46" s="137"/>
      <c r="P46" s="137"/>
      <c r="Q46" s="137"/>
    </row>
    <row r="47" spans="1:17" ht="11.65" customHeight="1">
      <c r="A47" s="179" t="s">
        <v>182</v>
      </c>
      <c r="B47" s="469">
        <f>B45-B46</f>
        <v>0</v>
      </c>
      <c r="C47" s="541">
        <f>C45-C46</f>
        <v>0</v>
      </c>
      <c r="D47" s="469">
        <f>D45-D46</f>
        <v>0</v>
      </c>
      <c r="E47" s="469">
        <f>E45-E46</f>
        <v>0</v>
      </c>
      <c r="F47" s="469">
        <f>F45-F46</f>
        <v>0</v>
      </c>
    </row>
    <row r="48" spans="1:17" ht="11.65" customHeight="1">
      <c r="A48" s="470" t="s">
        <v>39</v>
      </c>
      <c r="B48" s="471"/>
      <c r="C48" s="542"/>
      <c r="D48" s="471"/>
      <c r="E48" s="471"/>
      <c r="F48" s="471"/>
    </row>
    <row r="49" spans="1:6" ht="21">
      <c r="A49" s="194" t="s">
        <v>336</v>
      </c>
      <c r="B49" s="177"/>
      <c r="C49" s="501"/>
      <c r="D49" s="177"/>
      <c r="E49" s="177"/>
      <c r="F49" s="177"/>
    </row>
    <row r="50" spans="1:6" ht="11.65" customHeight="1">
      <c r="A50" s="129" t="s">
        <v>158</v>
      </c>
      <c r="B50" s="177"/>
      <c r="C50" s="501"/>
      <c r="D50" s="177"/>
      <c r="E50" s="177"/>
      <c r="F50" s="177"/>
    </row>
    <row r="51" spans="1:6" ht="11.65" customHeight="1">
      <c r="A51" s="179" t="s">
        <v>172</v>
      </c>
      <c r="B51" s="180">
        <f>SUM(B49:B50)</f>
        <v>0</v>
      </c>
      <c r="C51" s="530">
        <f t="shared" ref="C51:F51" si="0">SUM(C49:C50)</f>
        <v>0</v>
      </c>
      <c r="D51" s="180">
        <f t="shared" si="0"/>
        <v>0</v>
      </c>
      <c r="E51" s="180">
        <f t="shared" si="0"/>
        <v>0</v>
      </c>
      <c r="F51" s="180">
        <f t="shared" si="0"/>
        <v>0</v>
      </c>
    </row>
    <row r="52" spans="1:6" ht="31.5">
      <c r="A52" s="472" t="s">
        <v>337</v>
      </c>
      <c r="B52" s="377">
        <f>B47+B51</f>
        <v>0</v>
      </c>
      <c r="C52" s="534">
        <f t="shared" ref="C52:F52" si="1">C47+C51</f>
        <v>0</v>
      </c>
      <c r="D52" s="377">
        <f t="shared" si="1"/>
        <v>0</v>
      </c>
      <c r="E52" s="377">
        <f t="shared" si="1"/>
        <v>0</v>
      </c>
      <c r="F52" s="377">
        <f t="shared" si="1"/>
        <v>0</v>
      </c>
    </row>
    <row r="53" spans="1:6" ht="11.65" customHeight="1">
      <c r="A53" s="725" t="s">
        <v>235</v>
      </c>
      <c r="B53" s="725"/>
      <c r="C53" s="725"/>
      <c r="D53" s="725"/>
      <c r="E53" s="725"/>
      <c r="F53" s="725"/>
    </row>
    <row r="54" spans="1:6" ht="11.65" customHeight="1">
      <c r="A54" s="52"/>
      <c r="B54" s="118"/>
      <c r="C54" s="131"/>
      <c r="D54" s="118"/>
      <c r="E54" s="118"/>
      <c r="F54" s="118"/>
    </row>
    <row r="55" spans="1:6" ht="67.400000000000006" customHeight="1">
      <c r="A55" s="726" t="s">
        <v>421</v>
      </c>
      <c r="B55" s="726"/>
      <c r="C55" s="726"/>
      <c r="D55" s="726"/>
      <c r="E55" s="726"/>
      <c r="F55" s="726"/>
    </row>
    <row r="56" spans="1:6" ht="11.65" customHeight="1">
      <c r="A56" s="613"/>
      <c r="B56" s="613"/>
      <c r="C56" s="613"/>
      <c r="D56" s="613"/>
      <c r="E56" s="613"/>
      <c r="F56" s="613"/>
    </row>
    <row r="57" spans="1:6" ht="11.65" customHeight="1">
      <c r="A57" s="583" t="s">
        <v>164</v>
      </c>
      <c r="B57" s="118"/>
      <c r="C57" s="131"/>
      <c r="D57" s="118"/>
      <c r="E57" s="118"/>
      <c r="F57" s="118"/>
    </row>
    <row r="58" spans="1:6" ht="11.65" customHeight="1">
      <c r="A58" s="584" t="s">
        <v>140</v>
      </c>
      <c r="B58" s="118"/>
      <c r="C58" s="131"/>
      <c r="D58" s="118"/>
      <c r="E58" s="118"/>
      <c r="F58" s="118"/>
    </row>
    <row r="59" spans="1:6" ht="11.65" customHeight="1">
      <c r="A59" s="73"/>
      <c r="B59" s="118"/>
      <c r="C59" s="131"/>
      <c r="D59" s="118"/>
      <c r="E59" s="118"/>
      <c r="F59" s="118"/>
    </row>
    <row r="60" spans="1:6" ht="11.65" customHeight="1">
      <c r="A60" s="158" t="s">
        <v>0</v>
      </c>
      <c r="B60" s="118"/>
      <c r="C60" s="131"/>
      <c r="D60" s="118"/>
      <c r="E60" s="118"/>
      <c r="F60" s="118"/>
    </row>
    <row r="61" spans="1:6" ht="11.65" customHeight="1">
      <c r="A61" s="88"/>
      <c r="B61" s="86"/>
      <c r="C61" s="86"/>
      <c r="D61" s="86"/>
      <c r="E61" s="86"/>
      <c r="F61" s="86"/>
    </row>
    <row r="63" spans="1:6" ht="11.65" customHeight="1">
      <c r="A63" s="84"/>
    </row>
    <row r="64" spans="1:6" ht="11.65" customHeight="1">
      <c r="A64" s="69"/>
    </row>
  </sheetData>
  <mergeCells count="3">
    <mergeCell ref="A1:F1"/>
    <mergeCell ref="A53:F53"/>
    <mergeCell ref="A55:F55"/>
  </mergeCells>
  <pageMargins left="1.4566929133858268" right="1.4566929133858268" top="0.98425196850393704" bottom="1.0629921259842521" header="0.51181102362204722" footer="0.51181102362204722"/>
  <pageSetup paperSize="9" scale="91" orientation="portrait" cellComments="asDisplayed" r:id="rId1"/>
  <headerFooter alignWithMargins="0"/>
  <rowBreaks count="1" manualBreakCount="1">
    <brk id="47" max="5"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J55"/>
  <sheetViews>
    <sheetView showGridLines="0" zoomScaleNormal="100" zoomScaleSheetLayoutView="110" workbookViewId="0">
      <selection activeCell="B1" sqref="B1:B1048576"/>
    </sheetView>
  </sheetViews>
  <sheetFormatPr defaultColWidth="8" defaultRowHeight="11.65" customHeight="1"/>
  <cols>
    <col min="1" max="1" width="28.453125" style="18" customWidth="1"/>
    <col min="2" max="6" width="8.1796875" style="18" customWidth="1"/>
    <col min="7" max="16384" width="8" style="18"/>
  </cols>
  <sheetData>
    <row r="1" spans="1:6" ht="28" customHeight="1">
      <c r="A1" s="727" t="s">
        <v>248</v>
      </c>
      <c r="B1" s="727"/>
      <c r="C1" s="727"/>
      <c r="D1" s="727"/>
      <c r="E1" s="727"/>
      <c r="F1" s="727"/>
    </row>
    <row r="2" spans="1:6" ht="11.65" customHeight="1">
      <c r="A2" s="25"/>
    </row>
    <row r="3" spans="1:6" ht="40">
      <c r="A3" s="188"/>
      <c r="B3" s="291" t="s">
        <v>454</v>
      </c>
      <c r="C3" s="509" t="s">
        <v>455</v>
      </c>
      <c r="D3" s="291" t="s">
        <v>368</v>
      </c>
      <c r="E3" s="291" t="s">
        <v>402</v>
      </c>
      <c r="F3" s="291" t="s">
        <v>456</v>
      </c>
    </row>
    <row r="4" spans="1:6" ht="11.65" customHeight="1">
      <c r="A4" s="201" t="s">
        <v>46</v>
      </c>
      <c r="B4" s="177"/>
      <c r="C4" s="501"/>
      <c r="D4" s="177"/>
      <c r="E4" s="177"/>
      <c r="F4" s="177"/>
    </row>
    <row r="5" spans="1:6" ht="11.65" customHeight="1">
      <c r="A5" s="346" t="s">
        <v>47</v>
      </c>
      <c r="B5" s="177"/>
      <c r="C5" s="501"/>
      <c r="D5" s="177"/>
      <c r="E5" s="177"/>
      <c r="F5" s="177"/>
    </row>
    <row r="6" spans="1:6" ht="11.65" customHeight="1">
      <c r="A6" s="347" t="s">
        <v>105</v>
      </c>
      <c r="B6" s="177"/>
      <c r="C6" s="501"/>
      <c r="D6" s="177"/>
      <c r="E6" s="177"/>
      <c r="F6" s="177"/>
    </row>
    <row r="7" spans="1:6" ht="11.65" customHeight="1">
      <c r="A7" s="347" t="s">
        <v>106</v>
      </c>
      <c r="B7" s="177"/>
      <c r="C7" s="501"/>
      <c r="D7" s="177"/>
      <c r="E7" s="177"/>
      <c r="F7" s="177"/>
    </row>
    <row r="8" spans="1:6" ht="11.65" customHeight="1">
      <c r="A8" s="344" t="s">
        <v>119</v>
      </c>
      <c r="B8" s="177"/>
      <c r="C8" s="501"/>
      <c r="D8" s="177"/>
      <c r="E8" s="177"/>
      <c r="F8" s="177"/>
    </row>
    <row r="9" spans="1:6" ht="20">
      <c r="A9" s="376" t="s">
        <v>339</v>
      </c>
      <c r="B9" s="177"/>
      <c r="C9" s="501"/>
      <c r="D9" s="177"/>
      <c r="E9" s="177"/>
      <c r="F9" s="177"/>
    </row>
    <row r="10" spans="1:6" ht="11.65" customHeight="1">
      <c r="A10" s="344" t="s">
        <v>49</v>
      </c>
      <c r="B10" s="177"/>
      <c r="C10" s="501"/>
      <c r="D10" s="177"/>
      <c r="E10" s="177"/>
      <c r="F10" s="177"/>
    </row>
    <row r="11" spans="1:6" ht="11.65" customHeight="1">
      <c r="A11" s="344" t="s">
        <v>148</v>
      </c>
      <c r="B11" s="177"/>
      <c r="C11" s="501"/>
      <c r="D11" s="177"/>
      <c r="E11" s="177"/>
      <c r="F11" s="177"/>
    </row>
    <row r="12" spans="1:6" ht="11.65" customHeight="1">
      <c r="A12" s="412" t="s">
        <v>50</v>
      </c>
      <c r="B12" s="124">
        <f>SUM(B6:B11)</f>
        <v>0</v>
      </c>
      <c r="C12" s="528">
        <f>SUM(C6:C11)</f>
        <v>0</v>
      </c>
      <c r="D12" s="124">
        <f>SUM(D6:D11)</f>
        <v>0</v>
      </c>
      <c r="E12" s="124">
        <f>SUM(E6:E11)</f>
        <v>0</v>
      </c>
      <c r="F12" s="124">
        <f>SUM(F6:F11)</f>
        <v>0</v>
      </c>
    </row>
    <row r="13" spans="1:6" ht="11.65" customHeight="1">
      <c r="A13" s="346" t="s">
        <v>51</v>
      </c>
      <c r="B13" s="177"/>
      <c r="C13" s="501"/>
      <c r="D13" s="177"/>
      <c r="E13" s="177"/>
      <c r="F13" s="177"/>
    </row>
    <row r="14" spans="1:6" ht="11.65" customHeight="1">
      <c r="A14" s="125" t="s">
        <v>52</v>
      </c>
      <c r="B14" s="177"/>
      <c r="C14" s="501"/>
      <c r="D14" s="177"/>
      <c r="E14" s="177"/>
      <c r="F14" s="177"/>
    </row>
    <row r="15" spans="1:6" ht="11.65" customHeight="1">
      <c r="A15" s="125" t="s">
        <v>135</v>
      </c>
      <c r="B15" s="177"/>
      <c r="C15" s="501"/>
      <c r="D15" s="177"/>
      <c r="E15" s="177"/>
      <c r="F15" s="177"/>
    </row>
    <row r="16" spans="1:6" ht="11.65" customHeight="1">
      <c r="A16" s="125" t="s">
        <v>53</v>
      </c>
      <c r="B16" s="177"/>
      <c r="C16" s="501"/>
      <c r="D16" s="177"/>
      <c r="E16" s="177"/>
      <c r="F16" s="177"/>
    </row>
    <row r="17" spans="1:6" ht="11.65" customHeight="1">
      <c r="A17" s="125" t="s">
        <v>55</v>
      </c>
      <c r="B17" s="177"/>
      <c r="C17" s="501"/>
      <c r="D17" s="177"/>
      <c r="E17" s="177"/>
      <c r="F17" s="177"/>
    </row>
    <row r="18" spans="1:6" ht="11.65" customHeight="1">
      <c r="A18" s="125" t="s">
        <v>54</v>
      </c>
      <c r="B18" s="177"/>
      <c r="C18" s="501"/>
      <c r="D18" s="177"/>
      <c r="E18" s="177"/>
      <c r="F18" s="177"/>
    </row>
    <row r="19" spans="1:6" ht="11.65" customHeight="1">
      <c r="A19" s="344" t="s">
        <v>149</v>
      </c>
      <c r="B19" s="177"/>
      <c r="C19" s="501"/>
      <c r="D19" s="177"/>
      <c r="E19" s="177"/>
      <c r="F19" s="177"/>
    </row>
    <row r="20" spans="1:6" ht="11.65" customHeight="1">
      <c r="A20" s="349" t="s">
        <v>56</v>
      </c>
      <c r="B20" s="124">
        <f>SUM(B14:B19)</f>
        <v>0</v>
      </c>
      <c r="C20" s="528">
        <f>SUM(C14:C19)</f>
        <v>0</v>
      </c>
      <c r="D20" s="124">
        <f>SUM(D14:D19)</f>
        <v>0</v>
      </c>
      <c r="E20" s="124">
        <f>SUM(E14:E19)</f>
        <v>0</v>
      </c>
      <c r="F20" s="124">
        <f>SUM(F14:F19)</f>
        <v>0</v>
      </c>
    </row>
    <row r="21" spans="1:6" ht="11.65" customHeight="1">
      <c r="A21" s="125" t="s">
        <v>57</v>
      </c>
      <c r="B21" s="177"/>
      <c r="C21" s="501"/>
      <c r="D21" s="177"/>
      <c r="E21" s="177"/>
      <c r="F21" s="177"/>
    </row>
    <row r="22" spans="1:6" ht="21">
      <c r="A22" s="185" t="s">
        <v>183</v>
      </c>
      <c r="B22" s="374">
        <f>B12+B20+B21</f>
        <v>0</v>
      </c>
      <c r="C22" s="532">
        <f>C12+C20+C21</f>
        <v>0</v>
      </c>
      <c r="D22" s="374">
        <f>D12+D20+D21</f>
        <v>0</v>
      </c>
      <c r="E22" s="374">
        <f>E12+E20+E21</f>
        <v>0</v>
      </c>
      <c r="F22" s="374">
        <f>F12+F20+F21</f>
        <v>0</v>
      </c>
    </row>
    <row r="23" spans="1:6" ht="11.65" customHeight="1">
      <c r="A23" s="117" t="s">
        <v>59</v>
      </c>
      <c r="B23" s="177"/>
      <c r="C23" s="501"/>
      <c r="D23" s="177"/>
      <c r="E23" s="177"/>
      <c r="F23" s="177"/>
    </row>
    <row r="24" spans="1:6" ht="11.65" customHeight="1">
      <c r="A24" s="346" t="s">
        <v>68</v>
      </c>
      <c r="B24" s="177"/>
      <c r="C24" s="501"/>
      <c r="D24" s="177"/>
      <c r="E24" s="177"/>
      <c r="F24" s="177"/>
    </row>
    <row r="25" spans="1:6" ht="11.65" customHeight="1">
      <c r="A25" s="125" t="s">
        <v>43</v>
      </c>
      <c r="B25" s="177"/>
      <c r="C25" s="501"/>
      <c r="D25" s="177"/>
      <c r="E25" s="177"/>
      <c r="F25" s="177"/>
    </row>
    <row r="26" spans="1:6" ht="11.65" customHeight="1">
      <c r="A26" s="125" t="s">
        <v>103</v>
      </c>
      <c r="B26" s="177"/>
      <c r="C26" s="501"/>
      <c r="D26" s="177"/>
      <c r="E26" s="177"/>
      <c r="F26" s="177"/>
    </row>
    <row r="27" spans="1:6" ht="11.65" customHeight="1">
      <c r="A27" s="125" t="s">
        <v>104</v>
      </c>
      <c r="B27" s="177"/>
      <c r="C27" s="501"/>
      <c r="D27" s="177"/>
      <c r="E27" s="177"/>
      <c r="F27" s="177"/>
    </row>
    <row r="28" spans="1:6" ht="11.65" customHeight="1">
      <c r="A28" s="125" t="s">
        <v>69</v>
      </c>
      <c r="B28" s="177"/>
      <c r="C28" s="501"/>
      <c r="D28" s="177"/>
      <c r="E28" s="177"/>
      <c r="F28" s="177"/>
    </row>
    <row r="29" spans="1:6" ht="11.65" customHeight="1">
      <c r="A29" s="125" t="s">
        <v>150</v>
      </c>
      <c r="B29" s="177"/>
      <c r="C29" s="501"/>
      <c r="D29" s="177"/>
      <c r="E29" s="177"/>
      <c r="F29" s="177"/>
    </row>
    <row r="30" spans="1:6" ht="11.65" customHeight="1">
      <c r="A30" s="349" t="s">
        <v>71</v>
      </c>
      <c r="B30" s="124">
        <f>SUM(B25:B29)</f>
        <v>0</v>
      </c>
      <c r="C30" s="528">
        <f>SUM(C25:C29)</f>
        <v>0</v>
      </c>
      <c r="D30" s="124">
        <f>SUM(D25:D29)</f>
        <v>0</v>
      </c>
      <c r="E30" s="124">
        <f>SUM(E25:E29)</f>
        <v>0</v>
      </c>
      <c r="F30" s="124">
        <f>SUM(F25:F29)</f>
        <v>0</v>
      </c>
    </row>
    <row r="31" spans="1:6" ht="11.65" customHeight="1">
      <c r="A31" s="346" t="s">
        <v>60</v>
      </c>
      <c r="B31" s="177"/>
      <c r="C31" s="501"/>
      <c r="D31" s="177"/>
      <c r="E31" s="177"/>
      <c r="F31" s="177"/>
    </row>
    <row r="32" spans="1:6" ht="11.65" customHeight="1">
      <c r="A32" s="125" t="s">
        <v>184</v>
      </c>
      <c r="B32" s="177"/>
      <c r="C32" s="501"/>
      <c r="D32" s="177"/>
      <c r="E32" s="177"/>
      <c r="F32" s="177"/>
    </row>
    <row r="33" spans="1:10" ht="11.65" customHeight="1">
      <c r="A33" s="125" t="s">
        <v>61</v>
      </c>
      <c r="B33" s="177"/>
      <c r="C33" s="501"/>
      <c r="D33" s="177"/>
      <c r="E33" s="177"/>
      <c r="F33" s="177"/>
    </row>
    <row r="34" spans="1:10" ht="11.65" customHeight="1">
      <c r="A34" s="125" t="s">
        <v>62</v>
      </c>
      <c r="B34" s="177"/>
      <c r="C34" s="501"/>
      <c r="D34" s="177"/>
      <c r="E34" s="177"/>
      <c r="F34" s="177"/>
    </row>
    <row r="35" spans="1:10" ht="11.65" customHeight="1">
      <c r="A35" s="125" t="s">
        <v>63</v>
      </c>
      <c r="B35" s="177"/>
      <c r="C35" s="501"/>
      <c r="D35" s="177"/>
      <c r="E35" s="177"/>
      <c r="F35" s="177"/>
    </row>
    <row r="36" spans="1:10" ht="11.65" customHeight="1">
      <c r="A36" s="344" t="s">
        <v>18</v>
      </c>
      <c r="B36" s="177"/>
      <c r="C36" s="501"/>
      <c r="D36" s="177"/>
      <c r="E36" s="177"/>
      <c r="F36" s="177"/>
    </row>
    <row r="37" spans="1:10" ht="11.65" customHeight="1">
      <c r="A37" s="414" t="s">
        <v>64</v>
      </c>
      <c r="B37" s="124">
        <f>SUM(B32:B36)</f>
        <v>0</v>
      </c>
      <c r="C37" s="528">
        <f>SUM(C32:C36)</f>
        <v>0</v>
      </c>
      <c r="D37" s="124">
        <f>SUM(D32:D36)</f>
        <v>0</v>
      </c>
      <c r="E37" s="124">
        <f>SUM(E32:E36)</f>
        <v>0</v>
      </c>
      <c r="F37" s="124">
        <f>SUM(F32:F36)</f>
        <v>0</v>
      </c>
      <c r="J37" s="268"/>
    </row>
    <row r="38" spans="1:10" ht="11.65" customHeight="1">
      <c r="A38" s="346"/>
      <c r="B38" s="166"/>
      <c r="C38" s="458"/>
      <c r="D38" s="166"/>
      <c r="E38" s="166"/>
      <c r="F38" s="166"/>
      <c r="J38" s="268"/>
    </row>
    <row r="39" spans="1:10" ht="40">
      <c r="A39" s="188"/>
      <c r="B39" s="291" t="s">
        <v>454</v>
      </c>
      <c r="C39" s="509" t="s">
        <v>455</v>
      </c>
      <c r="D39" s="291" t="s">
        <v>368</v>
      </c>
      <c r="E39" s="291" t="s">
        <v>402</v>
      </c>
      <c r="F39" s="291" t="s">
        <v>456</v>
      </c>
    </row>
    <row r="40" spans="1:10" ht="11.65" customHeight="1">
      <c r="A40" s="346"/>
      <c r="B40" s="166"/>
      <c r="C40" s="167"/>
      <c r="D40" s="166"/>
      <c r="E40" s="166"/>
      <c r="F40" s="166"/>
      <c r="J40" s="268"/>
    </row>
    <row r="41" spans="1:10" ht="11.65" customHeight="1">
      <c r="A41" s="346" t="s">
        <v>65</v>
      </c>
      <c r="B41" s="177"/>
      <c r="C41" s="501"/>
      <c r="D41" s="177"/>
      <c r="E41" s="177"/>
      <c r="F41" s="177"/>
    </row>
    <row r="42" spans="1:10" ht="11.65" customHeight="1">
      <c r="A42" s="125" t="s">
        <v>123</v>
      </c>
      <c r="B42" s="177"/>
      <c r="C42" s="501"/>
      <c r="D42" s="177"/>
      <c r="E42" s="177"/>
      <c r="F42" s="177"/>
    </row>
    <row r="43" spans="1:10" ht="11.65" customHeight="1">
      <c r="A43" s="125" t="s">
        <v>154</v>
      </c>
      <c r="B43" s="177"/>
      <c r="C43" s="501"/>
      <c r="D43" s="177"/>
      <c r="E43" s="177"/>
      <c r="F43" s="177"/>
    </row>
    <row r="44" spans="1:10" ht="11.65" customHeight="1">
      <c r="A44" s="125" t="s">
        <v>163</v>
      </c>
      <c r="B44" s="177"/>
      <c r="C44" s="501"/>
      <c r="D44" s="177"/>
      <c r="E44" s="177"/>
      <c r="F44" s="177"/>
    </row>
    <row r="45" spans="1:10" ht="11.65" customHeight="1">
      <c r="A45" s="349" t="s">
        <v>67</v>
      </c>
      <c r="B45" s="124">
        <f>SUM(B42:B44)</f>
        <v>0</v>
      </c>
      <c r="C45" s="528">
        <f t="shared" ref="C45:F45" si="0">SUM(C42:C44)</f>
        <v>0</v>
      </c>
      <c r="D45" s="124">
        <f t="shared" si="0"/>
        <v>0</v>
      </c>
      <c r="E45" s="124">
        <f t="shared" si="0"/>
        <v>0</v>
      </c>
      <c r="F45" s="124">
        <f t="shared" si="0"/>
        <v>0</v>
      </c>
    </row>
    <row r="46" spans="1:10" ht="20">
      <c r="A46" s="345" t="s">
        <v>340</v>
      </c>
      <c r="B46" s="177"/>
      <c r="C46" s="501"/>
      <c r="D46" s="177"/>
      <c r="E46" s="177"/>
      <c r="F46" s="177"/>
    </row>
    <row r="47" spans="1:10" ht="21">
      <c r="A47" s="185" t="s">
        <v>341</v>
      </c>
      <c r="B47" s="377">
        <f>B30+B38+B45+B46</f>
        <v>0</v>
      </c>
      <c r="C47" s="543">
        <f t="shared" ref="C47:F47" si="1">C30+C38+C45+C46</f>
        <v>0</v>
      </c>
      <c r="D47" s="377">
        <f t="shared" si="1"/>
        <v>0</v>
      </c>
      <c r="E47" s="377">
        <f t="shared" si="1"/>
        <v>0</v>
      </c>
      <c r="F47" s="377">
        <f t="shared" si="1"/>
        <v>0</v>
      </c>
    </row>
    <row r="48" spans="1:10" ht="11.65" customHeight="1">
      <c r="A48" s="142" t="s">
        <v>155</v>
      </c>
      <c r="B48" s="132">
        <f>B22-B47</f>
        <v>0</v>
      </c>
      <c r="C48" s="544">
        <f t="shared" ref="C48:F48" si="2">C22-C47</f>
        <v>0</v>
      </c>
      <c r="D48" s="132">
        <f t="shared" si="2"/>
        <v>0</v>
      </c>
      <c r="E48" s="132">
        <f t="shared" si="2"/>
        <v>0</v>
      </c>
      <c r="F48" s="132">
        <f t="shared" si="2"/>
        <v>0</v>
      </c>
    </row>
    <row r="49" spans="1:6" ht="11.65" customHeight="1">
      <c r="A49" s="721" t="s">
        <v>235</v>
      </c>
      <c r="B49" s="721"/>
      <c r="C49" s="721"/>
      <c r="D49" s="721"/>
      <c r="E49" s="721"/>
      <c r="F49" s="721"/>
    </row>
    <row r="52" spans="1:6" ht="11.25" customHeight="1">
      <c r="A52" s="583" t="s">
        <v>164</v>
      </c>
    </row>
    <row r="53" spans="1:6" ht="11.65" customHeight="1">
      <c r="A53" s="584" t="s">
        <v>140</v>
      </c>
    </row>
    <row r="54" spans="1:6" ht="11.65" customHeight="1">
      <c r="A54" s="73"/>
    </row>
    <row r="55" spans="1:6" ht="11.65" customHeight="1">
      <c r="A55" s="158" t="s">
        <v>0</v>
      </c>
    </row>
  </sheetData>
  <mergeCells count="2">
    <mergeCell ref="A1:F1"/>
    <mergeCell ref="A49:F49"/>
  </mergeCells>
  <phoneticPr fontId="25"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15"/>
  <sheetViews>
    <sheetView showGridLines="0" zoomScaleNormal="100" zoomScaleSheetLayoutView="110" workbookViewId="0">
      <selection activeCell="A12" sqref="A12"/>
    </sheetView>
  </sheetViews>
  <sheetFormatPr defaultColWidth="8" defaultRowHeight="11.65" customHeight="1"/>
  <cols>
    <col min="1" max="1" width="28.7265625" style="621" customWidth="1"/>
    <col min="2" max="2" width="8" style="621" customWidth="1"/>
    <col min="3" max="6" width="8.1796875" style="70" customWidth="1"/>
    <col min="7" max="16384" width="8" style="621"/>
  </cols>
  <sheetData>
    <row r="1" spans="1:8" ht="11.65" customHeight="1">
      <c r="A1" s="620" t="s">
        <v>443</v>
      </c>
      <c r="B1" s="620"/>
    </row>
    <row r="2" spans="1:8" ht="20">
      <c r="A2" s="159"/>
      <c r="B2" s="622" t="s">
        <v>193</v>
      </c>
      <c r="C2" s="623" t="s">
        <v>303</v>
      </c>
      <c r="D2" s="624" t="s">
        <v>366</v>
      </c>
      <c r="E2" s="624" t="s">
        <v>400</v>
      </c>
      <c r="F2" s="624" t="s">
        <v>442</v>
      </c>
    </row>
    <row r="3" spans="1:8" ht="11.65" customHeight="1">
      <c r="A3" s="160" t="s">
        <v>141</v>
      </c>
      <c r="B3" s="160"/>
      <c r="C3" s="625"/>
      <c r="D3" s="161"/>
      <c r="E3" s="161"/>
      <c r="F3" s="161"/>
    </row>
    <row r="4" spans="1:8" ht="11.65" customHeight="1">
      <c r="A4" s="271" t="s">
        <v>196</v>
      </c>
      <c r="B4" s="162"/>
      <c r="C4" s="625"/>
      <c r="D4" s="685"/>
      <c r="E4" s="685"/>
      <c r="F4" s="685"/>
    </row>
    <row r="5" spans="1:8" ht="11.65" customHeight="1">
      <c r="A5" s="636" t="s">
        <v>495</v>
      </c>
      <c r="B5" s="162"/>
      <c r="C5" s="625"/>
      <c r="D5" s="685"/>
      <c r="E5" s="685"/>
      <c r="F5" s="685"/>
    </row>
    <row r="6" spans="1:8" ht="11.65" customHeight="1">
      <c r="A6" s="272" t="s">
        <v>194</v>
      </c>
      <c r="B6" s="162"/>
      <c r="C6" s="625"/>
      <c r="D6" s="685"/>
      <c r="E6" s="685"/>
      <c r="F6" s="685"/>
    </row>
    <row r="7" spans="1:8" ht="11.65" customHeight="1">
      <c r="A7" s="163" t="s">
        <v>482</v>
      </c>
      <c r="B7" s="162" t="s">
        <v>483</v>
      </c>
      <c r="C7" s="631">
        <v>0</v>
      </c>
      <c r="D7" s="686">
        <v>345</v>
      </c>
      <c r="E7" s="686">
        <v>1038</v>
      </c>
      <c r="F7" s="686">
        <v>2441</v>
      </c>
    </row>
    <row r="8" spans="1:8" ht="11.65" customHeight="1">
      <c r="A8" s="272" t="s">
        <v>195</v>
      </c>
      <c r="B8" s="162"/>
      <c r="C8" s="625"/>
      <c r="D8" s="685"/>
      <c r="E8" s="685"/>
      <c r="F8" s="685"/>
    </row>
    <row r="9" spans="1:8" ht="11.65" customHeight="1">
      <c r="A9" s="163" t="s">
        <v>484</v>
      </c>
      <c r="B9" s="162">
        <v>1.1000000000000001</v>
      </c>
      <c r="C9" s="625">
        <v>14659</v>
      </c>
      <c r="D9" s="686">
        <v>1815</v>
      </c>
      <c r="E9" s="686">
        <v>1845</v>
      </c>
      <c r="F9" s="686">
        <v>0</v>
      </c>
    </row>
    <row r="10" spans="1:8" ht="21">
      <c r="A10" s="271" t="s">
        <v>314</v>
      </c>
      <c r="B10" s="162"/>
      <c r="C10" s="632">
        <v>14659</v>
      </c>
      <c r="D10" s="626">
        <v>2160</v>
      </c>
      <c r="E10" s="626">
        <v>2883</v>
      </c>
      <c r="F10" s="626">
        <v>2441</v>
      </c>
    </row>
    <row r="11" spans="1:8" ht="21">
      <c r="A11" s="627" t="s">
        <v>315</v>
      </c>
      <c r="B11" s="628"/>
      <c r="C11" s="632">
        <v>14659</v>
      </c>
      <c r="D11" s="629">
        <v>2160</v>
      </c>
      <c r="E11" s="629">
        <v>2883</v>
      </c>
      <c r="F11" s="629">
        <v>2441</v>
      </c>
      <c r="H11" s="216"/>
    </row>
    <row r="12" spans="1:8" ht="10">
      <c r="A12" s="428" t="s">
        <v>204</v>
      </c>
      <c r="B12" s="630"/>
      <c r="C12" s="429"/>
    </row>
    <row r="13" spans="1:8" ht="11.65" customHeight="1">
      <c r="A13" s="73"/>
      <c r="B13" s="73"/>
    </row>
    <row r="15" spans="1:8" ht="11.65" customHeight="1">
      <c r="A15" s="72"/>
      <c r="B15" s="72"/>
    </row>
  </sheetData>
  <pageMargins left="1.4566929133858268" right="1.2598425196850394" top="0.78740157480314965" bottom="0.70866141732283472" header="0.51181102362204722" footer="0.51181102362204722"/>
  <pageSetup paperSize="9" scale="82" orientation="portrait" cellComments="asDisplaye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83"/>
  <sheetViews>
    <sheetView showGridLines="0" zoomScaleNormal="100" zoomScaleSheetLayoutView="110" workbookViewId="0">
      <selection activeCell="B1" sqref="B1:B1048576"/>
    </sheetView>
  </sheetViews>
  <sheetFormatPr defaultColWidth="8" defaultRowHeight="11.65" customHeight="1"/>
  <cols>
    <col min="1" max="1" width="28.453125" style="18" customWidth="1"/>
    <col min="2" max="6" width="8.1796875" style="18" customWidth="1"/>
    <col min="7" max="16384" width="8" style="18"/>
  </cols>
  <sheetData>
    <row r="1" spans="1:6" ht="22.75" customHeight="1">
      <c r="A1" s="727" t="s">
        <v>249</v>
      </c>
      <c r="B1" s="727"/>
      <c r="C1" s="727"/>
      <c r="D1" s="727"/>
      <c r="E1" s="727"/>
      <c r="F1" s="727"/>
    </row>
    <row r="2" spans="1:6" ht="11.65" customHeight="1">
      <c r="A2" s="25"/>
    </row>
    <row r="3" spans="1:6" ht="40">
      <c r="A3" s="188"/>
      <c r="B3" s="291" t="s">
        <v>454</v>
      </c>
      <c r="C3" s="509" t="s">
        <v>455</v>
      </c>
      <c r="D3" s="291" t="s">
        <v>368</v>
      </c>
      <c r="E3" s="291" t="s">
        <v>402</v>
      </c>
      <c r="F3" s="291" t="s">
        <v>456</v>
      </c>
    </row>
    <row r="4" spans="1:6" ht="11.65" customHeight="1">
      <c r="A4" s="117" t="s">
        <v>78</v>
      </c>
      <c r="B4" s="177"/>
      <c r="C4" s="501"/>
      <c r="D4" s="177"/>
      <c r="E4" s="177"/>
      <c r="F4" s="177"/>
    </row>
    <row r="5" spans="1:6" ht="11.65" customHeight="1">
      <c r="A5" s="117" t="s">
        <v>79</v>
      </c>
      <c r="B5" s="177"/>
      <c r="C5" s="501"/>
      <c r="D5" s="177"/>
      <c r="E5" s="177"/>
      <c r="F5" s="177"/>
    </row>
    <row r="6" spans="1:6" ht="20">
      <c r="A6" s="202" t="s">
        <v>319</v>
      </c>
      <c r="B6" s="177"/>
      <c r="C6" s="501"/>
      <c r="D6" s="177"/>
      <c r="E6" s="177"/>
      <c r="F6" s="177"/>
    </row>
    <row r="7" spans="1:6" ht="11.65" customHeight="1">
      <c r="A7" s="183" t="s">
        <v>2</v>
      </c>
      <c r="B7" s="177"/>
      <c r="C7" s="501"/>
      <c r="D7" s="177"/>
      <c r="E7" s="177"/>
      <c r="F7" s="177"/>
    </row>
    <row r="8" spans="1:6" ht="11.65" customHeight="1">
      <c r="A8" s="183" t="s">
        <v>70</v>
      </c>
      <c r="B8" s="177"/>
      <c r="C8" s="501"/>
      <c r="D8" s="177"/>
      <c r="E8" s="177"/>
      <c r="F8" s="177"/>
    </row>
    <row r="9" spans="1:6" ht="11.65" customHeight="1">
      <c r="A9" s="105" t="s">
        <v>107</v>
      </c>
      <c r="B9" s="177"/>
      <c r="C9" s="501"/>
      <c r="D9" s="177"/>
      <c r="E9" s="177"/>
      <c r="F9" s="177"/>
    </row>
    <row r="10" spans="1:6" ht="11.65" customHeight="1">
      <c r="A10" s="182" t="s">
        <v>108</v>
      </c>
      <c r="B10" s="177"/>
      <c r="C10" s="501"/>
      <c r="D10" s="177"/>
      <c r="E10" s="177"/>
      <c r="F10" s="177"/>
    </row>
    <row r="11" spans="1:6" ht="11.65" customHeight="1">
      <c r="A11" s="182" t="s">
        <v>153</v>
      </c>
      <c r="B11" s="177"/>
      <c r="C11" s="501"/>
      <c r="D11" s="177"/>
      <c r="E11" s="177"/>
      <c r="F11" s="177"/>
    </row>
    <row r="12" spans="1:6" ht="11.65" customHeight="1">
      <c r="A12" s="129" t="s">
        <v>109</v>
      </c>
      <c r="B12" s="177"/>
      <c r="C12" s="501"/>
      <c r="D12" s="177"/>
      <c r="E12" s="177"/>
      <c r="F12" s="177"/>
    </row>
    <row r="13" spans="1:6" ht="11.65" customHeight="1">
      <c r="A13" s="183" t="s">
        <v>18</v>
      </c>
      <c r="B13" s="177"/>
      <c r="C13" s="501"/>
      <c r="D13" s="177"/>
      <c r="E13" s="177"/>
      <c r="F13" s="177"/>
    </row>
    <row r="14" spans="1:6" ht="11.65" customHeight="1">
      <c r="A14" s="415" t="s">
        <v>80</v>
      </c>
      <c r="B14" s="124">
        <f>SUM(B6:B13)</f>
        <v>0</v>
      </c>
      <c r="C14" s="528">
        <f>SUM(C6:C13)</f>
        <v>0</v>
      </c>
      <c r="D14" s="124">
        <f>SUM(D6:D13)</f>
        <v>0</v>
      </c>
      <c r="E14" s="124">
        <f>SUM(E6:E13)</f>
        <v>0</v>
      </c>
      <c r="F14" s="124">
        <f>SUM(F6:F13)</f>
        <v>0</v>
      </c>
    </row>
    <row r="15" spans="1:6" ht="11.65" customHeight="1">
      <c r="A15" s="117" t="s">
        <v>81</v>
      </c>
      <c r="B15" s="177"/>
      <c r="C15" s="501"/>
      <c r="D15" s="177"/>
      <c r="E15" s="177"/>
      <c r="F15" s="177"/>
    </row>
    <row r="16" spans="1:6" ht="11.65" customHeight="1">
      <c r="A16" s="129" t="s">
        <v>69</v>
      </c>
      <c r="B16" s="177"/>
      <c r="C16" s="501"/>
      <c r="D16" s="177"/>
      <c r="E16" s="177"/>
      <c r="F16" s="177"/>
    </row>
    <row r="17" spans="1:6" ht="11.65" customHeight="1">
      <c r="A17" s="129" t="s">
        <v>110</v>
      </c>
      <c r="B17" s="177"/>
      <c r="C17" s="501"/>
      <c r="D17" s="177"/>
      <c r="E17" s="177"/>
      <c r="F17" s="177"/>
    </row>
    <row r="18" spans="1:6" ht="11.65" customHeight="1">
      <c r="A18" s="129" t="s">
        <v>104</v>
      </c>
      <c r="B18" s="177"/>
      <c r="C18" s="501"/>
      <c r="D18" s="177"/>
      <c r="E18" s="177"/>
      <c r="F18" s="177"/>
    </row>
    <row r="19" spans="1:6" ht="11.65" customHeight="1">
      <c r="A19" s="129" t="s">
        <v>43</v>
      </c>
      <c r="B19" s="177"/>
      <c r="C19" s="501"/>
      <c r="D19" s="177"/>
      <c r="E19" s="177"/>
      <c r="F19" s="177"/>
    </row>
    <row r="20" spans="1:6" ht="11.65" customHeight="1">
      <c r="A20" s="129" t="s">
        <v>111</v>
      </c>
      <c r="B20" s="177"/>
      <c r="C20" s="501"/>
      <c r="D20" s="177"/>
      <c r="E20" s="177"/>
      <c r="F20" s="177"/>
    </row>
    <row r="21" spans="1:6" ht="11.65" customHeight="1">
      <c r="A21" s="129" t="s">
        <v>82</v>
      </c>
      <c r="B21" s="177"/>
      <c r="C21" s="501"/>
      <c r="D21" s="177"/>
      <c r="E21" s="177"/>
      <c r="F21" s="177"/>
    </row>
    <row r="22" spans="1:6" ht="11.65" customHeight="1">
      <c r="A22" s="184" t="s">
        <v>66</v>
      </c>
      <c r="B22" s="177"/>
      <c r="C22" s="501"/>
      <c r="D22" s="177"/>
      <c r="E22" s="177"/>
      <c r="F22" s="177"/>
    </row>
    <row r="23" spans="1:6" ht="11.65" customHeight="1">
      <c r="A23" s="184" t="s">
        <v>373</v>
      </c>
      <c r="B23" s="177"/>
      <c r="C23" s="501"/>
      <c r="D23" s="177"/>
      <c r="E23" s="177"/>
      <c r="F23" s="177"/>
    </row>
    <row r="24" spans="1:6" ht="11.65" customHeight="1">
      <c r="A24" s="157" t="s">
        <v>180</v>
      </c>
      <c r="B24" s="131"/>
      <c r="C24" s="501"/>
      <c r="D24" s="177"/>
      <c r="E24" s="177"/>
      <c r="F24" s="177"/>
    </row>
    <row r="25" spans="1:6" ht="11.65" customHeight="1">
      <c r="A25" s="133" t="s">
        <v>18</v>
      </c>
      <c r="B25" s="177"/>
      <c r="C25" s="501"/>
      <c r="D25" s="177"/>
      <c r="E25" s="177"/>
      <c r="F25" s="177"/>
    </row>
    <row r="26" spans="1:6" ht="11.65" customHeight="1">
      <c r="A26" s="459" t="s">
        <v>83</v>
      </c>
      <c r="B26" s="124">
        <f>SUM(B16:B25)</f>
        <v>0</v>
      </c>
      <c r="C26" s="528">
        <f>SUM(C16:C25)</f>
        <v>0</v>
      </c>
      <c r="D26" s="124">
        <f>SUM(D16:D25)</f>
        <v>0</v>
      </c>
      <c r="E26" s="124">
        <f>SUM(E16:E25)</f>
        <v>0</v>
      </c>
      <c r="F26" s="124">
        <f>SUM(F16:F25)</f>
        <v>0</v>
      </c>
    </row>
    <row r="27" spans="1:6" ht="21">
      <c r="A27" s="568" t="s">
        <v>342</v>
      </c>
      <c r="B27" s="203">
        <f>B14-B26</f>
        <v>0</v>
      </c>
      <c r="C27" s="533">
        <f>C14-C26</f>
        <v>0</v>
      </c>
      <c r="D27" s="203">
        <f>D14-D26</f>
        <v>0</v>
      </c>
      <c r="E27" s="203">
        <f>E14-E26</f>
        <v>0</v>
      </c>
      <c r="F27" s="203">
        <f>F14-F26</f>
        <v>0</v>
      </c>
    </row>
    <row r="28" spans="1:6" ht="11.65" customHeight="1">
      <c r="A28" s="569" t="s">
        <v>84</v>
      </c>
      <c r="B28" s="177"/>
      <c r="C28" s="501"/>
      <c r="D28" s="177"/>
      <c r="E28" s="177"/>
      <c r="F28" s="177"/>
    </row>
    <row r="29" spans="1:6" ht="11.65" customHeight="1">
      <c r="A29" s="569" t="s">
        <v>79</v>
      </c>
      <c r="B29" s="177"/>
      <c r="C29" s="501"/>
      <c r="D29" s="177"/>
      <c r="E29" s="177"/>
      <c r="F29" s="177"/>
    </row>
    <row r="30" spans="1:6" ht="20">
      <c r="A30" s="454" t="s">
        <v>343</v>
      </c>
      <c r="B30" s="177"/>
      <c r="C30" s="501"/>
      <c r="D30" s="177"/>
      <c r="E30" s="177"/>
      <c r="F30" s="177"/>
    </row>
    <row r="31" spans="1:6" s="24" customFormat="1" ht="11.65" customHeight="1">
      <c r="A31" s="454" t="s">
        <v>185</v>
      </c>
      <c r="B31" s="143"/>
      <c r="C31" s="545"/>
      <c r="D31" s="143"/>
      <c r="E31" s="143"/>
      <c r="F31" s="143"/>
    </row>
    <row r="32" spans="1:6" ht="11.65" customHeight="1">
      <c r="A32" s="454" t="s">
        <v>131</v>
      </c>
      <c r="B32" s="177"/>
      <c r="C32" s="501"/>
      <c r="D32" s="177"/>
      <c r="E32" s="177"/>
      <c r="F32" s="177"/>
    </row>
    <row r="33" spans="1:9" ht="11.65" customHeight="1">
      <c r="A33" s="157" t="s">
        <v>112</v>
      </c>
      <c r="B33" s="177"/>
      <c r="C33" s="501"/>
      <c r="D33" s="177"/>
      <c r="E33" s="177"/>
      <c r="F33" s="177"/>
    </row>
    <row r="34" spans="1:9" ht="11.65" customHeight="1">
      <c r="A34" s="157" t="s">
        <v>48</v>
      </c>
      <c r="B34" s="177"/>
      <c r="C34" s="501"/>
      <c r="D34" s="177"/>
      <c r="E34" s="177"/>
      <c r="F34" s="177"/>
    </row>
    <row r="35" spans="1:9" ht="11.65" customHeight="1">
      <c r="A35" s="133" t="s">
        <v>18</v>
      </c>
      <c r="B35" s="177"/>
      <c r="C35" s="501"/>
      <c r="D35" s="177"/>
      <c r="E35" s="177"/>
      <c r="F35" s="177"/>
    </row>
    <row r="36" spans="1:9" ht="11.65" customHeight="1">
      <c r="A36" s="417" t="s">
        <v>80</v>
      </c>
      <c r="B36" s="124">
        <f>SUM(B30:B35)</f>
        <v>0</v>
      </c>
      <c r="C36" s="528">
        <f>SUM(C30:C35)</f>
        <v>0</v>
      </c>
      <c r="D36" s="124">
        <f>SUM(D30:D35)</f>
        <v>0</v>
      </c>
      <c r="E36" s="124">
        <f>SUM(E30:E35)</f>
        <v>0</v>
      </c>
      <c r="F36" s="124">
        <f>SUM(F30:F35)</f>
        <v>0</v>
      </c>
      <c r="I36" s="268" t="s">
        <v>202</v>
      </c>
    </row>
    <row r="37" spans="1:9" ht="11.65" customHeight="1">
      <c r="A37" s="121"/>
      <c r="B37" s="166"/>
      <c r="C37" s="166"/>
      <c r="D37" s="166"/>
      <c r="E37" s="166"/>
      <c r="F37" s="166"/>
    </row>
    <row r="39" spans="1:9" ht="21.4" customHeight="1">
      <c r="A39" s="728" t="s">
        <v>250</v>
      </c>
      <c r="B39" s="729"/>
      <c r="C39" s="729"/>
      <c r="D39" s="729"/>
      <c r="E39" s="729"/>
      <c r="F39" s="729"/>
    </row>
    <row r="40" spans="1:9" ht="11.65" customHeight="1">
      <c r="A40" s="25"/>
    </row>
    <row r="41" spans="1:9" ht="40">
      <c r="A41" s="188"/>
      <c r="B41" s="291" t="s">
        <v>454</v>
      </c>
      <c r="C41" s="509" t="s">
        <v>455</v>
      </c>
      <c r="D41" s="291" t="s">
        <v>368</v>
      </c>
      <c r="E41" s="291" t="s">
        <v>402</v>
      </c>
      <c r="F41" s="291" t="s">
        <v>456</v>
      </c>
    </row>
    <row r="42" spans="1:9" ht="11.65" customHeight="1">
      <c r="A42" s="121" t="s">
        <v>81</v>
      </c>
      <c r="B42" s="177"/>
      <c r="C42" s="501"/>
      <c r="D42" s="177"/>
      <c r="E42" s="177"/>
      <c r="F42" s="177"/>
    </row>
    <row r="43" spans="1:9" ht="20">
      <c r="A43" s="193" t="s">
        <v>344</v>
      </c>
      <c r="B43" s="177"/>
      <c r="C43" s="501"/>
      <c r="D43" s="177"/>
      <c r="E43" s="177"/>
      <c r="F43" s="177"/>
    </row>
    <row r="44" spans="1:9" ht="11.65" customHeight="1">
      <c r="A44" s="157" t="s">
        <v>113</v>
      </c>
      <c r="B44" s="177"/>
      <c r="C44" s="501"/>
      <c r="D44" s="177"/>
      <c r="E44" s="177"/>
      <c r="F44" s="177"/>
    </row>
    <row r="45" spans="1:9" ht="11.65" customHeight="1">
      <c r="A45" s="157" t="s">
        <v>186</v>
      </c>
      <c r="B45" s="177"/>
      <c r="C45" s="501"/>
      <c r="D45" s="177"/>
      <c r="E45" s="177"/>
      <c r="F45" s="177"/>
    </row>
    <row r="46" spans="1:9" ht="11.65" customHeight="1">
      <c r="A46" s="133" t="s">
        <v>114</v>
      </c>
      <c r="B46" s="177"/>
      <c r="C46" s="501"/>
      <c r="D46" s="177"/>
      <c r="E46" s="177"/>
      <c r="F46" s="177"/>
    </row>
    <row r="47" spans="1:9" ht="10">
      <c r="A47" s="157" t="s">
        <v>48</v>
      </c>
      <c r="B47" s="177"/>
      <c r="C47" s="501"/>
      <c r="D47" s="177"/>
      <c r="E47" s="177"/>
      <c r="F47" s="177"/>
    </row>
    <row r="48" spans="1:9" ht="11.65" customHeight="1">
      <c r="A48" s="157" t="s">
        <v>187</v>
      </c>
      <c r="B48" s="177"/>
      <c r="C48" s="501"/>
      <c r="D48" s="177"/>
      <c r="E48" s="177"/>
      <c r="F48" s="177"/>
    </row>
    <row r="49" spans="1:6" ht="11.65" customHeight="1">
      <c r="A49" s="183" t="s">
        <v>18</v>
      </c>
      <c r="B49" s="177"/>
      <c r="C49" s="501"/>
      <c r="D49" s="177"/>
      <c r="E49" s="177"/>
      <c r="F49" s="177"/>
    </row>
    <row r="50" spans="1:6" ht="11.65" customHeight="1">
      <c r="A50" s="415" t="s">
        <v>83</v>
      </c>
      <c r="B50" s="418">
        <f>SUM(B43:B49)</f>
        <v>0</v>
      </c>
      <c r="C50" s="546">
        <f>SUM(C43:C49)</f>
        <v>0</v>
      </c>
      <c r="D50" s="418">
        <f>SUM(D43:D49)</f>
        <v>0</v>
      </c>
      <c r="E50" s="418">
        <f>SUM(E43:E49)</f>
        <v>0</v>
      </c>
      <c r="F50" s="418">
        <f>SUM(F43:F49)</f>
        <v>0</v>
      </c>
    </row>
    <row r="51" spans="1:6" ht="21">
      <c r="A51" s="185" t="s">
        <v>311</v>
      </c>
      <c r="B51" s="375">
        <f>B36-B50</f>
        <v>0</v>
      </c>
      <c r="C51" s="531">
        <f>C36-C50</f>
        <v>0</v>
      </c>
      <c r="D51" s="375">
        <f>D36-D50</f>
        <v>0</v>
      </c>
      <c r="E51" s="375">
        <f>E36-E50</f>
        <v>0</v>
      </c>
      <c r="F51" s="375">
        <f>F36-F50</f>
        <v>0</v>
      </c>
    </row>
    <row r="52" spans="1:6" ht="11.65" customHeight="1">
      <c r="A52" s="117" t="s">
        <v>85</v>
      </c>
      <c r="B52" s="177"/>
      <c r="C52" s="501"/>
      <c r="D52" s="177"/>
      <c r="E52" s="177"/>
      <c r="F52" s="177"/>
    </row>
    <row r="53" spans="1:6" ht="11.65" customHeight="1">
      <c r="A53" s="123" t="s">
        <v>79</v>
      </c>
      <c r="B53" s="177"/>
      <c r="C53" s="501"/>
      <c r="D53" s="177"/>
      <c r="E53" s="177"/>
      <c r="F53" s="177"/>
    </row>
    <row r="54" spans="1:6" ht="11.65" customHeight="1">
      <c r="A54" s="183" t="s">
        <v>167</v>
      </c>
      <c r="B54" s="177"/>
      <c r="C54" s="501"/>
      <c r="D54" s="177"/>
      <c r="E54" s="177"/>
      <c r="F54" s="177"/>
    </row>
    <row r="55" spans="1:6" ht="11.65" customHeight="1">
      <c r="A55" s="183" t="s">
        <v>18</v>
      </c>
      <c r="B55" s="177"/>
      <c r="C55" s="501"/>
      <c r="D55" s="177"/>
      <c r="E55" s="177"/>
      <c r="F55" s="177"/>
    </row>
    <row r="56" spans="1:6" ht="11.65" customHeight="1">
      <c r="A56" s="415" t="s">
        <v>80</v>
      </c>
      <c r="B56" s="124">
        <f>SUM(B54:B55)</f>
        <v>0</v>
      </c>
      <c r="C56" s="528">
        <f t="shared" ref="C56:F56" si="0">SUM(C54:C55)</f>
        <v>0</v>
      </c>
      <c r="D56" s="124">
        <f t="shared" si="0"/>
        <v>0</v>
      </c>
      <c r="E56" s="124">
        <f t="shared" si="0"/>
        <v>0</v>
      </c>
      <c r="F56" s="124">
        <f t="shared" si="0"/>
        <v>0</v>
      </c>
    </row>
    <row r="57" spans="1:6" ht="11.65" customHeight="1">
      <c r="A57" s="117" t="s">
        <v>81</v>
      </c>
      <c r="B57" s="177"/>
      <c r="C57" s="501"/>
      <c r="D57" s="177"/>
      <c r="E57" s="177"/>
      <c r="F57" s="177"/>
    </row>
    <row r="58" spans="1:6" ht="11.65" customHeight="1">
      <c r="A58" s="183" t="s">
        <v>115</v>
      </c>
      <c r="B58" s="177"/>
      <c r="C58" s="501"/>
      <c r="D58" s="177"/>
      <c r="E58" s="177"/>
      <c r="F58" s="177"/>
    </row>
    <row r="59" spans="1:6" ht="11.65" customHeight="1">
      <c r="A59" s="157" t="s">
        <v>374</v>
      </c>
      <c r="B59" s="177"/>
      <c r="C59" s="501"/>
      <c r="D59" s="177"/>
      <c r="E59" s="177"/>
      <c r="F59" s="177"/>
    </row>
    <row r="60" spans="1:6" ht="11.65" customHeight="1">
      <c r="A60" s="133" t="s">
        <v>18</v>
      </c>
      <c r="B60" s="177"/>
      <c r="C60" s="501"/>
      <c r="D60" s="177"/>
      <c r="E60" s="177"/>
      <c r="F60" s="177"/>
    </row>
    <row r="61" spans="1:6" ht="11.65" customHeight="1">
      <c r="A61" s="416" t="s">
        <v>83</v>
      </c>
      <c r="B61" s="418">
        <f>SUM(B58:B60)</f>
        <v>0</v>
      </c>
      <c r="C61" s="546">
        <f>SUM(C58:C60)</f>
        <v>0</v>
      </c>
      <c r="D61" s="418">
        <f>SUM(D58:D60)</f>
        <v>0</v>
      </c>
      <c r="E61" s="418">
        <f>SUM(E58:E60)</f>
        <v>0</v>
      </c>
      <c r="F61" s="418">
        <f>SUM(F58:F60)</f>
        <v>0</v>
      </c>
    </row>
    <row r="62" spans="1:6" ht="21">
      <c r="A62" s="194" t="s">
        <v>323</v>
      </c>
      <c r="B62" s="375">
        <f>B56-B61</f>
        <v>0</v>
      </c>
      <c r="C62" s="531">
        <f>C56-C61</f>
        <v>0</v>
      </c>
      <c r="D62" s="375">
        <f>D56-D61</f>
        <v>0</v>
      </c>
      <c r="E62" s="375">
        <f>E56-E61</f>
        <v>0</v>
      </c>
      <c r="F62" s="375">
        <f>F56-F61</f>
        <v>0</v>
      </c>
    </row>
    <row r="63" spans="1:6" ht="20">
      <c r="A63" s="419" t="s">
        <v>345</v>
      </c>
      <c r="B63" s="420">
        <f>B27+B51+B62</f>
        <v>0</v>
      </c>
      <c r="C63" s="547">
        <f>C27+C51+C62</f>
        <v>0</v>
      </c>
      <c r="D63" s="420">
        <f>D27+D51+D62</f>
        <v>0</v>
      </c>
      <c r="E63" s="420">
        <f>E27+E51+E62</f>
        <v>0</v>
      </c>
      <c r="F63" s="420">
        <f>F27+F51+F62</f>
        <v>0</v>
      </c>
    </row>
    <row r="64" spans="1:6" ht="20">
      <c r="A64" s="191" t="s">
        <v>346</v>
      </c>
      <c r="B64" s="378">
        <v>0</v>
      </c>
      <c r="C64" s="548">
        <v>0</v>
      </c>
      <c r="D64" s="378">
        <v>0</v>
      </c>
      <c r="E64" s="378">
        <v>0</v>
      </c>
      <c r="F64" s="378">
        <v>0</v>
      </c>
    </row>
    <row r="65" spans="1:8" ht="20">
      <c r="A65" s="345" t="s">
        <v>347</v>
      </c>
      <c r="B65" s="177"/>
      <c r="C65" s="501"/>
      <c r="D65" s="177"/>
      <c r="E65" s="177"/>
      <c r="F65" s="177"/>
    </row>
    <row r="66" spans="1:8" ht="11.65" customHeight="1">
      <c r="A66" s="205" t="s">
        <v>132</v>
      </c>
      <c r="B66" s="177"/>
      <c r="C66" s="501"/>
      <c r="D66" s="177"/>
      <c r="E66" s="177"/>
      <c r="F66" s="177"/>
    </row>
    <row r="67" spans="1:8" ht="11.65" customHeight="1">
      <c r="A67" s="205" t="s">
        <v>116</v>
      </c>
      <c r="B67" s="177"/>
      <c r="C67" s="501"/>
      <c r="D67" s="177"/>
      <c r="E67" s="177"/>
      <c r="F67" s="177"/>
    </row>
    <row r="68" spans="1:8" ht="20">
      <c r="A68" s="206" t="s">
        <v>188</v>
      </c>
      <c r="B68" s="378"/>
      <c r="C68" s="548"/>
      <c r="D68" s="378"/>
      <c r="E68" s="378"/>
      <c r="F68" s="378"/>
    </row>
    <row r="69" spans="1:8" ht="20">
      <c r="A69" s="421" t="s">
        <v>348</v>
      </c>
      <c r="B69" s="464">
        <f>SUM(B66:B68)</f>
        <v>0</v>
      </c>
      <c r="C69" s="549">
        <f t="shared" ref="C69:F69" si="1">SUM(C66:C68)</f>
        <v>0</v>
      </c>
      <c r="D69" s="422">
        <f t="shared" si="1"/>
        <v>0</v>
      </c>
      <c r="E69" s="422">
        <f>SUM(E66:E68)</f>
        <v>0</v>
      </c>
      <c r="F69" s="422">
        <f t="shared" si="1"/>
        <v>0</v>
      </c>
    </row>
    <row r="70" spans="1:8" ht="20">
      <c r="A70" s="345" t="s">
        <v>349</v>
      </c>
      <c r="B70" s="122"/>
      <c r="C70" s="539"/>
      <c r="D70" s="122"/>
      <c r="E70" s="122"/>
      <c r="F70" s="122"/>
      <c r="H70" s="158" t="s">
        <v>169</v>
      </c>
    </row>
    <row r="71" spans="1:8" ht="11.65" customHeight="1">
      <c r="A71" s="205" t="s">
        <v>132</v>
      </c>
      <c r="B71" s="177"/>
      <c r="C71" s="501"/>
      <c r="D71" s="177"/>
      <c r="E71" s="177"/>
      <c r="F71" s="177"/>
    </row>
    <row r="72" spans="1:8" ht="11.65" customHeight="1">
      <c r="A72" s="205" t="s">
        <v>116</v>
      </c>
      <c r="B72" s="177"/>
      <c r="C72" s="501"/>
      <c r="D72" s="177"/>
      <c r="E72" s="177"/>
      <c r="F72" s="177"/>
    </row>
    <row r="73" spans="1:8" ht="20">
      <c r="A73" s="206" t="s">
        <v>189</v>
      </c>
      <c r="B73" s="378"/>
      <c r="C73" s="548"/>
      <c r="D73" s="378"/>
      <c r="E73" s="378"/>
      <c r="F73" s="378"/>
    </row>
    <row r="74" spans="1:8" ht="20">
      <c r="A74" s="421" t="s">
        <v>350</v>
      </c>
      <c r="B74" s="422">
        <f>SUM(B71:B73)</f>
        <v>0</v>
      </c>
      <c r="C74" s="549">
        <f t="shared" ref="C74:F74" si="2">SUM(C71:C73)</f>
        <v>0</v>
      </c>
      <c r="D74" s="422">
        <f>SUM(D71:D73)</f>
        <v>0</v>
      </c>
      <c r="E74" s="422">
        <f>SUM(E71:E73)</f>
        <v>0</v>
      </c>
      <c r="F74" s="422">
        <f t="shared" si="2"/>
        <v>0</v>
      </c>
    </row>
    <row r="75" spans="1:8" ht="30">
      <c r="A75" s="193" t="s">
        <v>351</v>
      </c>
      <c r="B75" s="380"/>
      <c r="C75" s="550"/>
      <c r="D75" s="380"/>
      <c r="E75" s="380"/>
      <c r="F75" s="380"/>
    </row>
    <row r="76" spans="1:8" ht="21">
      <c r="A76" s="204" t="s">
        <v>352</v>
      </c>
      <c r="B76" s="379">
        <f>B63+B64+B69-B74+B75</f>
        <v>0</v>
      </c>
      <c r="C76" s="551">
        <f t="shared" ref="C76:F76" si="3">C63+C64+C69-C74+C75</f>
        <v>0</v>
      </c>
      <c r="D76" s="379">
        <f t="shared" si="3"/>
        <v>0</v>
      </c>
      <c r="E76" s="379">
        <f t="shared" si="3"/>
        <v>0</v>
      </c>
      <c r="F76" s="379">
        <f t="shared" si="3"/>
        <v>0</v>
      </c>
    </row>
    <row r="77" spans="1:8" ht="11.65" customHeight="1">
      <c r="A77" s="721" t="s">
        <v>235</v>
      </c>
      <c r="B77" s="721"/>
      <c r="C77" s="721"/>
      <c r="D77" s="721"/>
      <c r="E77" s="721"/>
      <c r="F77" s="721"/>
    </row>
    <row r="78" spans="1:8" ht="11.65" customHeight="1">
      <c r="A78" s="423"/>
      <c r="B78" s="423"/>
      <c r="C78" s="423"/>
      <c r="D78" s="423"/>
      <c r="E78" s="423"/>
      <c r="F78" s="423"/>
    </row>
    <row r="80" spans="1:8" ht="11.65" customHeight="1">
      <c r="A80" s="583" t="s">
        <v>164</v>
      </c>
    </row>
    <row r="81" spans="1:1" ht="11.65" customHeight="1">
      <c r="A81" s="584" t="s">
        <v>140</v>
      </c>
    </row>
    <row r="82" spans="1:1" ht="11.65" customHeight="1">
      <c r="A82" s="73"/>
    </row>
    <row r="83" spans="1:1" ht="11.65" customHeight="1">
      <c r="A83" s="158" t="s">
        <v>0</v>
      </c>
    </row>
  </sheetData>
  <mergeCells count="3">
    <mergeCell ref="A1:F1"/>
    <mergeCell ref="A39:F39"/>
    <mergeCell ref="A77:F77"/>
  </mergeCells>
  <phoneticPr fontId="25"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zoomScaleNormal="100" zoomScaleSheetLayoutView="110" workbookViewId="0">
      <selection activeCell="B1" sqref="B1:B1048576"/>
    </sheetView>
  </sheetViews>
  <sheetFormatPr defaultColWidth="9.1796875" defaultRowHeight="11.65" customHeight="1"/>
  <cols>
    <col min="1" max="1" width="32.7265625" style="61" customWidth="1"/>
    <col min="2" max="6" width="7.26953125" style="61" customWidth="1"/>
    <col min="7" max="7" width="7.453125" style="64" customWidth="1"/>
    <col min="8" max="8" width="8.453125" style="64" customWidth="1"/>
    <col min="9" max="9" width="9.1796875" style="601"/>
    <col min="10" max="13" width="9.1796875" style="61"/>
    <col min="14" max="14" width="2" style="61" customWidth="1"/>
    <col min="15" max="16384" width="9.1796875" style="61"/>
  </cols>
  <sheetData>
    <row r="1" spans="1:15" ht="11.65" customHeight="1">
      <c r="A1" s="58" t="s">
        <v>433</v>
      </c>
      <c r="B1" s="59"/>
      <c r="C1" s="59"/>
      <c r="D1" s="59"/>
      <c r="E1" s="59"/>
      <c r="F1" s="59"/>
      <c r="G1" s="59"/>
      <c r="H1" s="59"/>
      <c r="I1" s="599"/>
      <c r="J1" s="63"/>
    </row>
    <row r="2" spans="1:15" ht="11.65" customHeight="1">
      <c r="A2" s="58"/>
      <c r="B2" s="59"/>
      <c r="C2" s="59"/>
      <c r="D2" s="59"/>
      <c r="E2" s="59"/>
      <c r="F2" s="59"/>
      <c r="G2" s="59"/>
      <c r="H2" s="59"/>
      <c r="I2" s="599"/>
      <c r="J2" s="63"/>
    </row>
    <row r="3" spans="1:15" ht="41.5">
      <c r="A3" s="198"/>
      <c r="B3" s="291" t="s">
        <v>454</v>
      </c>
      <c r="C3" s="509" t="s">
        <v>455</v>
      </c>
      <c r="D3" s="291" t="s">
        <v>368</v>
      </c>
      <c r="E3" s="291" t="s">
        <v>402</v>
      </c>
      <c r="F3" s="291" t="s">
        <v>456</v>
      </c>
      <c r="G3" s="571"/>
      <c r="H3" s="571"/>
      <c r="I3" s="600" t="s">
        <v>406</v>
      </c>
      <c r="J3" s="63"/>
    </row>
    <row r="4" spans="1:15" ht="11.65" customHeight="1">
      <c r="A4" s="354" t="s">
        <v>161</v>
      </c>
      <c r="B4" s="92"/>
      <c r="C4" s="535"/>
      <c r="D4" s="92"/>
      <c r="E4" s="92"/>
      <c r="F4" s="92"/>
      <c r="G4" s="92"/>
      <c r="H4" s="92"/>
      <c r="J4" s="63"/>
    </row>
    <row r="5" spans="1:15" ht="11.65" customHeight="1">
      <c r="A5" s="153" t="s">
        <v>292</v>
      </c>
      <c r="B5" s="92"/>
      <c r="C5" s="535"/>
      <c r="D5" s="92"/>
      <c r="E5" s="92"/>
      <c r="F5" s="92"/>
      <c r="G5" s="92"/>
      <c r="H5" s="92"/>
      <c r="J5" s="63"/>
    </row>
    <row r="6" spans="1:15" ht="20">
      <c r="A6" s="353" t="s">
        <v>353</v>
      </c>
      <c r="B6" s="92"/>
      <c r="C6" s="535"/>
      <c r="D6" s="92"/>
      <c r="E6" s="92"/>
      <c r="F6" s="92"/>
      <c r="G6" s="92"/>
      <c r="H6" s="92"/>
      <c r="I6" s="262" t="s">
        <v>411</v>
      </c>
      <c r="J6" s="94"/>
      <c r="K6" s="94"/>
      <c r="L6" s="94"/>
      <c r="M6" s="94"/>
      <c r="N6" s="94"/>
    </row>
    <row r="7" spans="1:15" ht="11.65" customHeight="1">
      <c r="A7" s="354" t="s">
        <v>120</v>
      </c>
      <c r="B7" s="138">
        <f>SUM(B5:B6)</f>
        <v>0</v>
      </c>
      <c r="C7" s="536">
        <f>SUM(C5:C6)</f>
        <v>0</v>
      </c>
      <c r="D7" s="138">
        <f>SUM(D5:D6)</f>
        <v>0</v>
      </c>
      <c r="E7" s="138">
        <f>SUM(E5:E6)</f>
        <v>0</v>
      </c>
      <c r="F7" s="138">
        <f>SUM(F5:F6)</f>
        <v>0</v>
      </c>
      <c r="G7" s="92"/>
      <c r="H7" s="92"/>
      <c r="I7" s="262"/>
      <c r="J7" s="94"/>
      <c r="K7" s="94"/>
      <c r="L7" s="94"/>
      <c r="M7" s="94"/>
      <c r="N7" s="94"/>
    </row>
    <row r="8" spans="1:15" ht="11.65" customHeight="1">
      <c r="A8" s="560" t="s">
        <v>162</v>
      </c>
      <c r="B8" s="93"/>
      <c r="C8" s="552"/>
      <c r="D8" s="93"/>
      <c r="E8" s="93"/>
      <c r="F8" s="93"/>
      <c r="G8" s="572"/>
      <c r="H8" s="572"/>
      <c r="I8" s="262"/>
      <c r="J8" s="94"/>
      <c r="K8" s="94"/>
      <c r="L8" s="94"/>
      <c r="M8" s="94"/>
      <c r="N8" s="94"/>
    </row>
    <row r="9" spans="1:15" ht="11.65" customHeight="1">
      <c r="A9" s="139" t="s">
        <v>88</v>
      </c>
      <c r="B9" s="93"/>
      <c r="C9" s="552"/>
      <c r="D9" s="93"/>
      <c r="E9" s="93"/>
      <c r="F9" s="93"/>
      <c r="G9" s="92"/>
      <c r="H9" s="92"/>
      <c r="I9" s="262"/>
      <c r="J9" s="94"/>
      <c r="K9" s="94"/>
      <c r="L9" s="94"/>
      <c r="M9" s="94"/>
      <c r="N9" s="94"/>
    </row>
    <row r="10" spans="1:15" ht="11.65" customHeight="1">
      <c r="A10" s="139" t="s">
        <v>118</v>
      </c>
      <c r="B10" s="93"/>
      <c r="C10" s="552"/>
      <c r="D10" s="93"/>
      <c r="E10" s="93"/>
      <c r="F10" s="93"/>
      <c r="G10" s="92"/>
      <c r="H10" s="92"/>
      <c r="I10" s="262"/>
      <c r="J10" s="94"/>
      <c r="K10" s="94"/>
      <c r="L10" s="94"/>
      <c r="M10" s="94"/>
      <c r="N10" s="94"/>
    </row>
    <row r="11" spans="1:15" ht="11.65" customHeight="1">
      <c r="A11" s="560" t="s">
        <v>117</v>
      </c>
      <c r="B11" s="144">
        <f>SUM(B9:B10)</f>
        <v>0</v>
      </c>
      <c r="C11" s="553">
        <f>SUM(C9:C10)</f>
        <v>0</v>
      </c>
      <c r="D11" s="144">
        <f>SUM(D9:D10)</f>
        <v>0</v>
      </c>
      <c r="E11" s="144">
        <f>SUM(E9:E10)</f>
        <v>0</v>
      </c>
      <c r="F11" s="144">
        <f>SUM(F9:F10)</f>
        <v>0</v>
      </c>
      <c r="G11" s="92"/>
      <c r="H11" s="92"/>
      <c r="I11" s="262"/>
      <c r="J11" s="94"/>
      <c r="K11" s="94"/>
      <c r="L11" s="94"/>
      <c r="M11" s="94"/>
      <c r="N11" s="94"/>
    </row>
    <row r="12" spans="1:15" ht="11.65" customHeight="1">
      <c r="A12" s="354" t="s">
        <v>179</v>
      </c>
      <c r="B12" s="92"/>
      <c r="C12" s="535"/>
      <c r="D12" s="92"/>
      <c r="E12" s="92"/>
      <c r="F12" s="92"/>
      <c r="G12" s="92"/>
      <c r="H12" s="92"/>
      <c r="I12" s="602"/>
      <c r="J12" s="269"/>
      <c r="K12" s="269"/>
      <c r="L12" s="269"/>
      <c r="M12" s="269"/>
      <c r="N12" s="269"/>
    </row>
    <row r="13" spans="1:15" ht="11.65" customHeight="1">
      <c r="A13" s="153" t="s">
        <v>300</v>
      </c>
      <c r="B13" s="92"/>
      <c r="C13" s="535"/>
      <c r="D13" s="92"/>
      <c r="E13" s="92"/>
      <c r="F13" s="92"/>
      <c r="G13" s="572"/>
      <c r="H13" s="572"/>
      <c r="I13" s="262"/>
      <c r="J13" s="94"/>
      <c r="K13" s="94"/>
      <c r="L13" s="94"/>
      <c r="M13" s="94"/>
      <c r="N13" s="94"/>
    </row>
    <row r="14" spans="1:15" ht="11.65" customHeight="1">
      <c r="A14" s="153" t="s">
        <v>301</v>
      </c>
      <c r="B14" s="92"/>
      <c r="C14" s="535"/>
      <c r="D14" s="92"/>
      <c r="E14" s="92"/>
      <c r="F14" s="92"/>
      <c r="G14" s="92"/>
      <c r="H14" s="92"/>
      <c r="I14" s="262" t="s">
        <v>239</v>
      </c>
      <c r="J14" s="94"/>
      <c r="K14" s="94"/>
      <c r="L14" s="94"/>
      <c r="M14" s="94"/>
      <c r="N14" s="94"/>
    </row>
    <row r="15" spans="1:15" ht="14.5">
      <c r="A15" s="353" t="s">
        <v>375</v>
      </c>
      <c r="B15" s="92"/>
      <c r="C15" s="535"/>
      <c r="D15" s="92"/>
      <c r="E15" s="92"/>
      <c r="F15" s="92"/>
      <c r="G15" s="92"/>
      <c r="H15" s="595"/>
      <c r="J15" s="94"/>
      <c r="K15" s="94"/>
      <c r="L15" s="94"/>
      <c r="M15" s="94"/>
      <c r="N15" s="94"/>
      <c r="O15" s="208"/>
    </row>
    <row r="16" spans="1:15" ht="14.5">
      <c r="A16" s="354" t="s">
        <v>305</v>
      </c>
      <c r="B16" s="138">
        <f>SUM(B13:B15)</f>
        <v>0</v>
      </c>
      <c r="C16" s="536">
        <f>SUM(C13:C15)</f>
        <v>0</v>
      </c>
      <c r="D16" s="138">
        <f>SUM(D13:D15)</f>
        <v>0</v>
      </c>
      <c r="E16" s="138">
        <f>SUM(E13:E15)</f>
        <v>0</v>
      </c>
      <c r="F16" s="138">
        <f>SUM(F13:F15)</f>
        <v>0</v>
      </c>
      <c r="G16" s="92"/>
      <c r="J16" s="94"/>
      <c r="K16" s="94"/>
      <c r="L16" s="94"/>
      <c r="M16" s="94"/>
      <c r="N16" s="94"/>
      <c r="O16" s="208"/>
    </row>
    <row r="17" spans="1:15" ht="31.5">
      <c r="A17" s="382" t="s">
        <v>324</v>
      </c>
      <c r="B17" s="95"/>
      <c r="C17" s="535"/>
      <c r="D17" s="95"/>
      <c r="E17" s="95"/>
      <c r="F17" s="95"/>
      <c r="G17" s="92"/>
      <c r="H17" s="92"/>
      <c r="J17" s="94"/>
      <c r="K17" s="94"/>
      <c r="L17" s="94"/>
      <c r="M17" s="94"/>
      <c r="N17" s="94"/>
      <c r="O17" s="211"/>
    </row>
    <row r="18" spans="1:15" ht="14.5">
      <c r="A18" s="357" t="s">
        <v>152</v>
      </c>
      <c r="B18" s="94">
        <f>B16</f>
        <v>0</v>
      </c>
      <c r="C18" s="554">
        <f>C16</f>
        <v>0</v>
      </c>
      <c r="D18" s="94">
        <f>D16</f>
        <v>0</v>
      </c>
      <c r="E18" s="94">
        <f>E16</f>
        <v>0</v>
      </c>
      <c r="F18" s="94">
        <f>F16</f>
        <v>0</v>
      </c>
      <c r="G18" s="572"/>
      <c r="H18" s="572"/>
      <c r="I18" s="262" t="s">
        <v>412</v>
      </c>
      <c r="J18" s="94"/>
      <c r="K18" s="94"/>
      <c r="L18" s="94"/>
      <c r="M18" s="94"/>
      <c r="N18" s="94"/>
    </row>
    <row r="19" spans="1:15" ht="11.65" customHeight="1">
      <c r="A19" s="614" t="s">
        <v>423</v>
      </c>
      <c r="B19" s="94"/>
      <c r="C19" s="535"/>
      <c r="D19" s="94"/>
      <c r="E19" s="94"/>
      <c r="F19" s="94"/>
      <c r="G19" s="95"/>
      <c r="H19" s="95"/>
      <c r="I19" s="603"/>
      <c r="J19" s="94"/>
      <c r="K19" s="94"/>
      <c r="L19" s="94"/>
      <c r="M19" s="94"/>
      <c r="N19" s="94"/>
    </row>
    <row r="20" spans="1:15" ht="11.65" customHeight="1">
      <c r="A20" s="615" t="s">
        <v>424</v>
      </c>
      <c r="B20" s="94"/>
      <c r="C20" s="535"/>
      <c r="D20" s="94"/>
      <c r="E20" s="94"/>
      <c r="F20" s="94"/>
      <c r="G20" s="94"/>
      <c r="H20" s="94"/>
      <c r="I20" s="603"/>
      <c r="J20" s="94"/>
      <c r="K20" s="94"/>
      <c r="L20" s="94"/>
      <c r="M20" s="94"/>
      <c r="N20" s="94"/>
      <c r="O20" s="430"/>
    </row>
    <row r="21" spans="1:15" ht="11.65" customHeight="1">
      <c r="A21" s="615" t="s">
        <v>428</v>
      </c>
      <c r="B21" s="94"/>
      <c r="C21" s="535"/>
      <c r="D21" s="94"/>
      <c r="E21" s="94"/>
      <c r="F21" s="94"/>
      <c r="G21" s="94"/>
      <c r="H21" s="94"/>
      <c r="I21" s="603"/>
      <c r="J21" s="94"/>
      <c r="K21" s="94"/>
      <c r="L21" s="94"/>
      <c r="M21" s="94"/>
      <c r="N21" s="94"/>
      <c r="O21" s="430"/>
    </row>
    <row r="22" spans="1:15" ht="11.65" customHeight="1">
      <c r="A22" s="614" t="s">
        <v>426</v>
      </c>
      <c r="B22" s="94"/>
      <c r="C22" s="535"/>
      <c r="D22" s="94"/>
      <c r="E22" s="94"/>
      <c r="F22" s="94"/>
      <c r="G22" s="94"/>
      <c r="H22" s="94"/>
      <c r="I22" s="603"/>
      <c r="J22" s="94"/>
      <c r="K22" s="94"/>
      <c r="L22" s="94"/>
      <c r="M22" s="94"/>
      <c r="N22" s="94"/>
      <c r="O22" s="431"/>
    </row>
    <row r="23" spans="1:15" ht="11.65" customHeight="1">
      <c r="A23" s="614" t="s">
        <v>427</v>
      </c>
      <c r="B23" s="94"/>
      <c r="C23" s="535"/>
      <c r="D23" s="94"/>
      <c r="E23" s="94"/>
      <c r="F23" s="94"/>
      <c r="G23" s="94"/>
      <c r="H23" s="94"/>
      <c r="J23" s="94"/>
      <c r="K23" s="94"/>
      <c r="L23" s="94"/>
      <c r="M23" s="94"/>
      <c r="N23" s="94"/>
      <c r="O23" s="431"/>
    </row>
    <row r="24" spans="1:15" ht="14.65" customHeight="1">
      <c r="A24" s="381" t="s">
        <v>190</v>
      </c>
      <c r="B24" s="207">
        <f>SUM(B18:B23)</f>
        <v>0</v>
      </c>
      <c r="C24" s="555">
        <f>SUM(C18:C23)</f>
        <v>0</v>
      </c>
      <c r="D24" s="207">
        <f>SUM(D18:D23)</f>
        <v>0</v>
      </c>
      <c r="E24" s="207">
        <f>SUM(E18:E23)</f>
        <v>0</v>
      </c>
      <c r="F24" s="207">
        <f>SUM(F18:F23)</f>
        <v>0</v>
      </c>
      <c r="G24" s="94"/>
      <c r="H24" s="94"/>
      <c r="I24" s="604"/>
      <c r="J24" s="63"/>
      <c r="O24" s="432"/>
    </row>
    <row r="25" spans="1:15" ht="11.65" customHeight="1">
      <c r="A25" s="730" t="s">
        <v>235</v>
      </c>
      <c r="B25" s="730"/>
      <c r="C25" s="730"/>
      <c r="D25" s="730"/>
      <c r="E25" s="730"/>
      <c r="F25" s="730"/>
      <c r="G25" s="96"/>
      <c r="H25" s="96"/>
      <c r="I25" s="604"/>
      <c r="J25" s="63"/>
    </row>
    <row r="26" spans="1:15" ht="11.65" customHeight="1">
      <c r="A26" s="433"/>
      <c r="B26" s="433"/>
      <c r="C26" s="433"/>
      <c r="D26" s="433"/>
      <c r="E26" s="433"/>
      <c r="F26" s="433"/>
      <c r="G26" s="96"/>
      <c r="H26" s="96"/>
      <c r="I26" s="604"/>
      <c r="J26" s="63"/>
    </row>
    <row r="27" spans="1:15" ht="13.9" customHeight="1">
      <c r="A27" s="720" t="s">
        <v>385</v>
      </c>
      <c r="B27" s="720"/>
      <c r="C27" s="720"/>
      <c r="D27" s="720"/>
      <c r="E27" s="720"/>
      <c r="F27" s="720"/>
      <c r="G27" s="573"/>
      <c r="H27" s="573"/>
      <c r="J27" s="63"/>
    </row>
    <row r="28" spans="1:15" ht="13.9" customHeight="1">
      <c r="A28" s="617" t="s">
        <v>435</v>
      </c>
      <c r="B28" s="616"/>
      <c r="C28" s="616"/>
      <c r="D28" s="616"/>
      <c r="E28" s="616"/>
      <c r="F28" s="616"/>
      <c r="G28" s="573"/>
      <c r="H28" s="573"/>
      <c r="J28" s="63"/>
    </row>
    <row r="29" spans="1:15" ht="14.5">
      <c r="A29" s="68"/>
      <c r="B29" s="59"/>
      <c r="C29" s="59"/>
      <c r="D29" s="59"/>
      <c r="E29" s="59"/>
      <c r="F29" s="59"/>
      <c r="G29" s="570"/>
      <c r="H29" s="570"/>
      <c r="J29" s="63"/>
    </row>
    <row r="30" spans="1:15" ht="11.65" customHeight="1">
      <c r="A30" s="583" t="s">
        <v>164</v>
      </c>
      <c r="B30" s="59"/>
      <c r="C30" s="59"/>
      <c r="D30" s="59"/>
      <c r="E30" s="59"/>
      <c r="F30" s="59"/>
      <c r="G30" s="570"/>
      <c r="H30" s="570"/>
      <c r="J30" s="63"/>
    </row>
    <row r="31" spans="1:15" ht="17.25" customHeight="1">
      <c r="A31" s="584" t="s">
        <v>140</v>
      </c>
      <c r="G31" s="570"/>
      <c r="H31" s="570"/>
      <c r="J31" s="63"/>
    </row>
    <row r="32" spans="1:15" ht="11.65" customHeight="1">
      <c r="A32" s="73"/>
      <c r="B32" s="59"/>
      <c r="C32" s="59"/>
      <c r="D32" s="59"/>
      <c r="E32" s="59"/>
      <c r="F32" s="59"/>
      <c r="G32" s="59"/>
      <c r="H32" s="59"/>
    </row>
    <row r="33" spans="1:10" ht="11.65" customHeight="1">
      <c r="A33" s="158" t="s">
        <v>0</v>
      </c>
      <c r="B33" s="59"/>
      <c r="C33" s="59"/>
      <c r="D33" s="59"/>
      <c r="E33" s="59"/>
      <c r="F33" s="59"/>
      <c r="G33" s="59"/>
      <c r="H33" s="59"/>
      <c r="J33" s="63"/>
    </row>
    <row r="34" spans="1:10" ht="11.65" customHeight="1">
      <c r="A34" s="69"/>
      <c r="G34" s="61"/>
      <c r="H34" s="61"/>
      <c r="J34" s="63"/>
    </row>
    <row r="35" spans="1:10" ht="11.65" customHeight="1">
      <c r="G35" s="61"/>
      <c r="H35" s="61"/>
    </row>
  </sheetData>
  <mergeCells count="2">
    <mergeCell ref="A25:F25"/>
    <mergeCell ref="A27:F27"/>
  </mergeCells>
  <pageMargins left="1.4566929133858268" right="1.4566929133858268" top="0.98425196850393704" bottom="1.0629921259842521" header="0.51181102362204722" footer="0.51181102362204722"/>
  <pageSetup paperSize="9" scale="85" orientation="portrait" cellComments="asDisplayed"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W73"/>
  <sheetViews>
    <sheetView showGridLines="0" zoomScaleNormal="100" zoomScaleSheetLayoutView="110" workbookViewId="0">
      <selection activeCell="B1" sqref="B1:B1048576"/>
    </sheetView>
  </sheetViews>
  <sheetFormatPr defaultColWidth="9.1796875" defaultRowHeight="12.5"/>
  <cols>
    <col min="1" max="1" width="32.7265625" style="1" customWidth="1"/>
    <col min="2" max="3" width="8.1796875" style="1" customWidth="1"/>
    <col min="4" max="4" width="8.453125" style="1" customWidth="1"/>
    <col min="5" max="5" width="8.26953125" style="1" customWidth="1"/>
    <col min="6" max="6" width="9" style="1" customWidth="1"/>
    <col min="7" max="7" width="8.81640625" style="1" customWidth="1"/>
    <col min="8" max="8" width="8.453125" style="1" customWidth="1"/>
    <col min="9" max="9" width="7.1796875" style="1" customWidth="1"/>
    <col min="10" max="10" width="7.1796875" style="40" customWidth="1"/>
    <col min="11" max="11" width="8.453125" style="40" customWidth="1"/>
    <col min="12" max="12" width="9.1796875" style="3"/>
    <col min="13" max="16384" width="9.1796875" style="1"/>
  </cols>
  <sheetData>
    <row r="1" spans="1:18">
      <c r="A1" s="215" t="s">
        <v>464</v>
      </c>
      <c r="B1" s="11"/>
      <c r="C1" s="11"/>
      <c r="D1" s="11"/>
      <c r="E1" s="37"/>
      <c r="F1" s="37"/>
      <c r="G1" s="37"/>
      <c r="H1" s="37"/>
      <c r="I1" s="37"/>
      <c r="J1" s="49"/>
      <c r="K1" s="49"/>
    </row>
    <row r="2" spans="1:18">
      <c r="A2" s="37"/>
      <c r="B2" s="37"/>
      <c r="C2" s="37"/>
      <c r="D2" s="37"/>
      <c r="E2" s="37"/>
      <c r="F2" s="37"/>
      <c r="G2" s="37"/>
      <c r="H2" s="37"/>
      <c r="I2" s="37"/>
      <c r="J2" s="49"/>
      <c r="K2" s="49"/>
    </row>
    <row r="3" spans="1:18" s="38" customFormat="1" ht="13">
      <c r="A3" s="36"/>
      <c r="B3" s="388" t="s">
        <v>287</v>
      </c>
      <c r="C3" s="389"/>
      <c r="D3" s="389"/>
      <c r="E3" s="389"/>
      <c r="F3" s="388"/>
      <c r="G3" s="388"/>
      <c r="H3" s="388"/>
      <c r="I3" s="388"/>
      <c r="J3" s="388"/>
      <c r="K3" s="50"/>
      <c r="L3" s="387"/>
    </row>
    <row r="4" spans="1:18" s="38" customFormat="1" ht="50">
      <c r="A4" s="361"/>
      <c r="B4" s="360" t="s">
        <v>278</v>
      </c>
      <c r="C4" s="360" t="s">
        <v>279</v>
      </c>
      <c r="D4" s="360" t="s">
        <v>280</v>
      </c>
      <c r="E4" s="360" t="s">
        <v>281</v>
      </c>
      <c r="F4" s="360" t="s">
        <v>282</v>
      </c>
      <c r="G4" s="360" t="s">
        <v>283</v>
      </c>
      <c r="H4" s="360" t="s">
        <v>330</v>
      </c>
      <c r="I4" s="360" t="s">
        <v>284</v>
      </c>
      <c r="J4" s="360" t="s">
        <v>285</v>
      </c>
      <c r="K4" s="101"/>
      <c r="L4" s="387" t="s">
        <v>192</v>
      </c>
    </row>
    <row r="5" spans="1:18" ht="12.65" customHeight="1">
      <c r="A5" s="339" t="s">
        <v>460</v>
      </c>
      <c r="B5" s="361"/>
      <c r="C5" s="361"/>
      <c r="D5" s="361"/>
      <c r="E5" s="361"/>
      <c r="F5" s="361"/>
      <c r="G5" s="361"/>
      <c r="H5" s="361"/>
      <c r="I5" s="361"/>
      <c r="J5" s="384"/>
      <c r="K5" s="101"/>
    </row>
    <row r="6" spans="1:18">
      <c r="A6" s="343" t="s">
        <v>90</v>
      </c>
      <c r="B6" s="361"/>
      <c r="C6" s="361"/>
      <c r="D6" s="361"/>
      <c r="E6" s="361"/>
      <c r="F6" s="361"/>
      <c r="G6" s="361"/>
      <c r="H6" s="361"/>
      <c r="I6" s="361"/>
      <c r="J6" s="384">
        <f>SUM(B6:I6)</f>
        <v>0</v>
      </c>
      <c r="K6" s="101"/>
    </row>
    <row r="7" spans="1:18" s="174" customFormat="1">
      <c r="A7" s="342" t="s">
        <v>390</v>
      </c>
      <c r="B7" s="361"/>
      <c r="C7" s="361"/>
      <c r="D7" s="361"/>
      <c r="E7" s="361"/>
      <c r="F7" s="361"/>
      <c r="G7" s="361"/>
      <c r="H7" s="361"/>
      <c r="I7" s="361"/>
      <c r="J7" s="384"/>
      <c r="K7" s="101"/>
      <c r="L7" s="3"/>
    </row>
    <row r="8" spans="1:18" ht="20">
      <c r="A8" s="343" t="s">
        <v>354</v>
      </c>
      <c r="B8" s="361"/>
      <c r="C8" s="361"/>
      <c r="D8" s="361"/>
      <c r="E8" s="361"/>
      <c r="F8" s="361"/>
      <c r="G8" s="361"/>
      <c r="H8" s="361"/>
      <c r="I8" s="361"/>
      <c r="J8" s="384">
        <f>SUM(B8:I8)</f>
        <v>0</v>
      </c>
      <c r="K8" s="101"/>
      <c r="L8" s="556" t="s">
        <v>405</v>
      </c>
      <c r="M8" s="264"/>
      <c r="N8" s="264"/>
      <c r="O8" s="264"/>
      <c r="P8" s="264"/>
      <c r="Q8" s="264"/>
      <c r="R8" s="264"/>
    </row>
    <row r="9" spans="1:18" s="174" customFormat="1" ht="20">
      <c r="A9" s="343" t="s">
        <v>398</v>
      </c>
      <c r="B9" s="361"/>
      <c r="C9" s="361"/>
      <c r="D9" s="361"/>
      <c r="E9" s="361"/>
      <c r="F9" s="361"/>
      <c r="G9" s="361"/>
      <c r="H9" s="361"/>
      <c r="I9" s="361"/>
      <c r="J9" s="384"/>
      <c r="K9" s="101"/>
      <c r="L9" s="556"/>
      <c r="M9" s="264"/>
      <c r="N9" s="264"/>
      <c r="O9" s="264"/>
      <c r="P9" s="264"/>
      <c r="Q9" s="264"/>
      <c r="R9" s="264"/>
    </row>
    <row r="10" spans="1:18" ht="13">
      <c r="A10" s="339" t="s">
        <v>91</v>
      </c>
      <c r="B10" s="363">
        <f>SUM(B6:B9)</f>
        <v>0</v>
      </c>
      <c r="C10" s="363">
        <f t="shared" ref="C10:I10" si="0">SUM(C6:C9)</f>
        <v>0</v>
      </c>
      <c r="D10" s="363">
        <f t="shared" si="0"/>
        <v>0</v>
      </c>
      <c r="E10" s="363">
        <f t="shared" si="0"/>
        <v>0</v>
      </c>
      <c r="F10" s="363">
        <f t="shared" si="0"/>
        <v>0</v>
      </c>
      <c r="G10" s="363">
        <f t="shared" si="0"/>
        <v>0</v>
      </c>
      <c r="H10" s="363">
        <f t="shared" si="0"/>
        <v>0</v>
      </c>
      <c r="I10" s="363">
        <f t="shared" si="0"/>
        <v>0</v>
      </c>
      <c r="J10" s="363">
        <f>SUM(B10:I10)</f>
        <v>0</v>
      </c>
      <c r="K10" s="152"/>
      <c r="L10" s="387"/>
      <c r="M10" s="264"/>
      <c r="N10" s="264"/>
      <c r="O10" s="264"/>
      <c r="P10" s="264"/>
      <c r="Q10" s="264"/>
      <c r="R10" s="264"/>
    </row>
    <row r="11" spans="1:18" ht="13">
      <c r="A11" s="339" t="s">
        <v>92</v>
      </c>
      <c r="B11" s="361"/>
      <c r="C11" s="361"/>
      <c r="D11" s="361"/>
      <c r="E11" s="361"/>
      <c r="F11" s="361"/>
      <c r="G11" s="361"/>
      <c r="H11" s="361"/>
      <c r="I11" s="361"/>
      <c r="J11" s="384"/>
      <c r="K11" s="101"/>
      <c r="L11" s="387"/>
      <c r="M11" s="264"/>
      <c r="N11" s="264"/>
      <c r="O11" s="264"/>
      <c r="P11" s="264"/>
      <c r="Q11" s="264"/>
      <c r="R11" s="264"/>
    </row>
    <row r="12" spans="1:18" ht="21">
      <c r="A12" s="367" t="s">
        <v>355</v>
      </c>
      <c r="B12" s="361"/>
      <c r="C12" s="361"/>
      <c r="D12" s="361"/>
      <c r="E12" s="361"/>
      <c r="F12" s="361"/>
      <c r="G12" s="361"/>
      <c r="H12" s="361"/>
      <c r="I12" s="361"/>
      <c r="J12" s="384"/>
      <c r="K12" s="101"/>
      <c r="L12" s="387"/>
      <c r="M12" s="264"/>
      <c r="N12" s="264"/>
      <c r="O12" s="264"/>
      <c r="P12" s="264"/>
      <c r="Q12" s="264"/>
      <c r="R12" s="264"/>
    </row>
    <row r="13" spans="1:18" ht="11.65" customHeight="1">
      <c r="A13" s="368" t="s">
        <v>299</v>
      </c>
      <c r="B13" s="361"/>
      <c r="C13" s="361"/>
      <c r="D13" s="361"/>
      <c r="E13" s="361"/>
      <c r="F13" s="361"/>
      <c r="G13" s="361"/>
      <c r="H13" s="361"/>
      <c r="I13" s="361"/>
      <c r="J13" s="384">
        <f t="shared" ref="J13:J22" si="1">SUM(B13:I13)</f>
        <v>0</v>
      </c>
      <c r="K13" s="101"/>
      <c r="L13" s="387"/>
      <c r="M13" s="264"/>
      <c r="N13" s="264"/>
      <c r="O13" s="264"/>
      <c r="P13" s="264"/>
      <c r="Q13" s="264"/>
      <c r="R13" s="264"/>
    </row>
    <row r="14" spans="1:18" s="174" customFormat="1" ht="24" customHeight="1">
      <c r="A14" s="368" t="s">
        <v>391</v>
      </c>
      <c r="B14" s="361"/>
      <c r="C14" s="361"/>
      <c r="D14" s="361"/>
      <c r="E14" s="361"/>
      <c r="F14" s="361"/>
      <c r="G14" s="361"/>
      <c r="H14" s="361"/>
      <c r="I14" s="361"/>
      <c r="J14" s="384">
        <f t="shared" si="1"/>
        <v>0</v>
      </c>
      <c r="K14" s="101"/>
      <c r="L14" s="387"/>
      <c r="M14" s="264"/>
      <c r="N14" s="264"/>
      <c r="O14" s="264"/>
      <c r="P14" s="264"/>
      <c r="Q14" s="264"/>
      <c r="R14" s="264"/>
    </row>
    <row r="15" spans="1:18" ht="20">
      <c r="A15" s="368" t="s">
        <v>327</v>
      </c>
      <c r="B15" s="361"/>
      <c r="C15" s="361"/>
      <c r="D15" s="361"/>
      <c r="E15" s="361"/>
      <c r="F15" s="361"/>
      <c r="G15" s="361"/>
      <c r="H15" s="361"/>
      <c r="I15" s="361"/>
      <c r="J15" s="384">
        <f t="shared" si="1"/>
        <v>0</v>
      </c>
      <c r="K15" s="101"/>
      <c r="L15" s="387"/>
      <c r="M15" s="264"/>
      <c r="N15" s="264"/>
      <c r="O15" s="264"/>
      <c r="P15" s="264"/>
      <c r="Q15" s="264"/>
      <c r="R15" s="264"/>
    </row>
    <row r="16" spans="1:18" s="174" customFormat="1" ht="20">
      <c r="A16" s="368" t="s">
        <v>392</v>
      </c>
      <c r="B16" s="361"/>
      <c r="C16" s="361"/>
      <c r="D16" s="361"/>
      <c r="E16" s="361"/>
      <c r="F16" s="361"/>
      <c r="G16" s="361"/>
      <c r="H16" s="361"/>
      <c r="I16" s="361"/>
      <c r="J16" s="384">
        <f t="shared" si="1"/>
        <v>0</v>
      </c>
      <c r="K16" s="101"/>
      <c r="L16" s="387"/>
      <c r="M16" s="264"/>
      <c r="N16" s="264"/>
      <c r="O16" s="264"/>
      <c r="P16" s="264"/>
      <c r="Q16" s="264"/>
      <c r="R16" s="264"/>
    </row>
    <row r="17" spans="1:18" ht="11.65" customHeight="1">
      <c r="A17" s="368" t="s">
        <v>124</v>
      </c>
      <c r="B17" s="361"/>
      <c r="C17" s="361"/>
      <c r="D17" s="361"/>
      <c r="E17" s="361"/>
      <c r="F17" s="361"/>
      <c r="G17" s="361"/>
      <c r="H17" s="361"/>
      <c r="I17" s="361"/>
      <c r="J17" s="384">
        <f t="shared" si="1"/>
        <v>0</v>
      </c>
      <c r="K17" s="101"/>
      <c r="L17" s="387"/>
      <c r="M17" s="264"/>
      <c r="N17" s="264"/>
      <c r="O17" s="264"/>
      <c r="P17" s="264"/>
      <c r="Q17" s="264"/>
      <c r="R17" s="264"/>
    </row>
    <row r="18" spans="1:18" ht="11.65" customHeight="1">
      <c r="A18" s="368" t="s">
        <v>125</v>
      </c>
      <c r="B18" s="361"/>
      <c r="C18" s="361"/>
      <c r="D18" s="361"/>
      <c r="E18" s="361"/>
      <c r="F18" s="361"/>
      <c r="G18" s="361"/>
      <c r="H18" s="361"/>
      <c r="I18" s="361"/>
      <c r="J18" s="384">
        <f t="shared" si="1"/>
        <v>0</v>
      </c>
      <c r="K18" s="101"/>
      <c r="L18" s="387"/>
      <c r="M18" s="264"/>
      <c r="N18" s="264"/>
      <c r="O18" s="264"/>
      <c r="P18" s="264"/>
      <c r="Q18" s="264"/>
      <c r="R18" s="264"/>
    </row>
    <row r="19" spans="1:18" s="174" customFormat="1" ht="11.65" customHeight="1">
      <c r="A19" s="368" t="s">
        <v>393</v>
      </c>
      <c r="B19" s="361"/>
      <c r="C19" s="361"/>
      <c r="D19" s="361"/>
      <c r="E19" s="361"/>
      <c r="F19" s="361"/>
      <c r="G19" s="361"/>
      <c r="H19" s="361"/>
      <c r="I19" s="361"/>
      <c r="J19" s="384">
        <f t="shared" si="1"/>
        <v>0</v>
      </c>
      <c r="K19" s="101"/>
      <c r="L19" s="387"/>
      <c r="M19" s="264"/>
      <c r="N19" s="264"/>
      <c r="O19" s="264"/>
      <c r="P19" s="264"/>
      <c r="Q19" s="264"/>
      <c r="R19" s="264"/>
    </row>
    <row r="20" spans="1:18" ht="11.65" customHeight="1">
      <c r="A20" s="368" t="s">
        <v>126</v>
      </c>
      <c r="B20" s="361"/>
      <c r="C20" s="361"/>
      <c r="D20" s="361"/>
      <c r="E20" s="361"/>
      <c r="F20" s="361"/>
      <c r="G20" s="361"/>
      <c r="H20" s="361"/>
      <c r="I20" s="361"/>
      <c r="J20" s="384">
        <f t="shared" si="1"/>
        <v>0</v>
      </c>
      <c r="K20" s="101"/>
      <c r="L20" s="387"/>
      <c r="M20" s="264"/>
      <c r="N20" s="264"/>
      <c r="O20" s="264"/>
      <c r="P20" s="264"/>
      <c r="Q20" s="264"/>
      <c r="R20" s="264"/>
    </row>
    <row r="21" spans="1:18" ht="20">
      <c r="A21" s="368" t="s">
        <v>356</v>
      </c>
      <c r="B21" s="361"/>
      <c r="C21" s="361"/>
      <c r="D21" s="361"/>
      <c r="E21" s="361"/>
      <c r="F21" s="361"/>
      <c r="G21" s="361"/>
      <c r="H21" s="361"/>
      <c r="I21" s="361"/>
      <c r="J21" s="384">
        <f t="shared" si="1"/>
        <v>0</v>
      </c>
      <c r="K21" s="101"/>
      <c r="L21" s="387"/>
      <c r="M21" s="264"/>
      <c r="N21" s="264"/>
      <c r="O21" s="264"/>
      <c r="P21" s="264"/>
      <c r="Q21" s="264"/>
      <c r="R21" s="264"/>
    </row>
    <row r="22" spans="1:18" ht="11.65" customHeight="1">
      <c r="A22" s="367" t="s">
        <v>127</v>
      </c>
      <c r="B22" s="365">
        <f t="shared" ref="B22:I22" si="2">SUM(B13:B21)</f>
        <v>0</v>
      </c>
      <c r="C22" s="365">
        <f t="shared" si="2"/>
        <v>0</v>
      </c>
      <c r="D22" s="365">
        <f t="shared" si="2"/>
        <v>0</v>
      </c>
      <c r="E22" s="365">
        <f t="shared" si="2"/>
        <v>0</v>
      </c>
      <c r="F22" s="365">
        <f t="shared" si="2"/>
        <v>0</v>
      </c>
      <c r="G22" s="365">
        <f t="shared" si="2"/>
        <v>0</v>
      </c>
      <c r="H22" s="365">
        <f t="shared" si="2"/>
        <v>0</v>
      </c>
      <c r="I22" s="365">
        <f t="shared" si="2"/>
        <v>0</v>
      </c>
      <c r="J22" s="365">
        <f t="shared" si="1"/>
        <v>0</v>
      </c>
      <c r="K22" s="152"/>
      <c r="L22" s="263" t="s">
        <v>404</v>
      </c>
      <c r="M22" s="270"/>
      <c r="N22" s="270"/>
      <c r="O22" s="270"/>
      <c r="P22" s="270"/>
      <c r="Q22" s="270"/>
      <c r="R22" s="264"/>
    </row>
    <row r="23" spans="1:18" ht="11.65" customHeight="1">
      <c r="A23" s="367" t="s">
        <v>93</v>
      </c>
      <c r="B23" s="365"/>
      <c r="C23" s="365"/>
      <c r="D23" s="365"/>
      <c r="E23" s="365"/>
      <c r="F23" s="365"/>
      <c r="G23" s="365"/>
      <c r="H23" s="365"/>
      <c r="I23" s="365"/>
      <c r="J23" s="365"/>
      <c r="K23" s="152"/>
      <c r="L23" s="387"/>
      <c r="M23" s="264"/>
      <c r="N23" s="264"/>
      <c r="O23" s="264"/>
      <c r="P23" s="264"/>
      <c r="Q23" s="264"/>
      <c r="R23" s="264"/>
    </row>
    <row r="24" spans="1:18" s="174" customFormat="1" ht="25.15" customHeight="1">
      <c r="A24" s="368" t="s">
        <v>329</v>
      </c>
      <c r="B24" s="386"/>
      <c r="C24" s="386"/>
      <c r="D24" s="386"/>
      <c r="E24" s="386"/>
      <c r="F24" s="386"/>
      <c r="G24" s="386"/>
      <c r="H24" s="386"/>
      <c r="I24" s="386"/>
      <c r="J24" s="385">
        <f t="shared" ref="J24:J33" si="3">SUM(B24:I24)</f>
        <v>0</v>
      </c>
      <c r="K24" s="152"/>
      <c r="L24" s="387"/>
      <c r="M24" s="264"/>
      <c r="N24" s="264"/>
      <c r="O24" s="264"/>
      <c r="P24" s="264"/>
      <c r="Q24" s="264"/>
      <c r="R24" s="264"/>
    </row>
    <row r="25" spans="1:18" ht="20">
      <c r="A25" s="368" t="s">
        <v>396</v>
      </c>
      <c r="B25" s="361"/>
      <c r="C25" s="361"/>
      <c r="D25" s="361"/>
      <c r="E25" s="361"/>
      <c r="F25" s="361"/>
      <c r="G25" s="361"/>
      <c r="H25" s="361"/>
      <c r="I25" s="361"/>
      <c r="J25" s="385">
        <f t="shared" si="3"/>
        <v>0</v>
      </c>
      <c r="K25" s="141"/>
      <c r="L25" s="387"/>
      <c r="M25" s="264"/>
      <c r="N25" s="264"/>
      <c r="O25" s="264"/>
      <c r="P25" s="264"/>
      <c r="Q25" s="264"/>
      <c r="R25" s="264"/>
    </row>
    <row r="26" spans="1:18" ht="10.5" customHeight="1">
      <c r="A26" s="368" t="s">
        <v>94</v>
      </c>
      <c r="B26" s="361"/>
      <c r="C26" s="361"/>
      <c r="D26" s="361"/>
      <c r="E26" s="361"/>
      <c r="F26" s="361"/>
      <c r="G26" s="361"/>
      <c r="H26" s="361"/>
      <c r="I26" s="361"/>
      <c r="J26" s="384">
        <f t="shared" si="3"/>
        <v>0</v>
      </c>
      <c r="K26" s="101"/>
      <c r="L26" s="556" t="s">
        <v>405</v>
      </c>
      <c r="M26" s="264"/>
      <c r="N26" s="264"/>
      <c r="O26" s="264"/>
      <c r="P26" s="264"/>
      <c r="Q26" s="264"/>
      <c r="R26" s="264"/>
    </row>
    <row r="27" spans="1:18" s="174" customFormat="1" ht="20">
      <c r="A27" s="368" t="s">
        <v>397</v>
      </c>
      <c r="B27" s="361"/>
      <c r="C27" s="361"/>
      <c r="D27" s="361"/>
      <c r="E27" s="361"/>
      <c r="F27" s="361"/>
      <c r="G27" s="361"/>
      <c r="H27" s="361"/>
      <c r="I27" s="361"/>
      <c r="J27" s="384">
        <f t="shared" si="3"/>
        <v>0</v>
      </c>
      <c r="K27" s="101"/>
      <c r="L27" s="556"/>
      <c r="M27" s="264"/>
      <c r="N27" s="264"/>
      <c r="O27" s="264"/>
      <c r="P27" s="264"/>
      <c r="Q27" s="264"/>
      <c r="R27" s="264"/>
    </row>
    <row r="28" spans="1:18" ht="10.5" customHeight="1">
      <c r="A28" s="368" t="s">
        <v>429</v>
      </c>
      <c r="B28" s="361"/>
      <c r="C28" s="361"/>
      <c r="D28" s="361"/>
      <c r="E28" s="361"/>
      <c r="F28" s="361"/>
      <c r="G28" s="361"/>
      <c r="H28" s="361"/>
      <c r="I28" s="361"/>
      <c r="J28" s="384">
        <f t="shared" si="3"/>
        <v>0</v>
      </c>
      <c r="K28" s="101"/>
      <c r="M28" s="264"/>
      <c r="N28" s="264"/>
      <c r="O28" s="264"/>
      <c r="P28" s="264"/>
      <c r="Q28" s="264"/>
      <c r="R28" s="264"/>
    </row>
    <row r="29" spans="1:18" s="174" customFormat="1" ht="25.5" customHeight="1">
      <c r="A29" s="580" t="s">
        <v>430</v>
      </c>
      <c r="B29" s="361"/>
      <c r="C29" s="361"/>
      <c r="D29" s="361"/>
      <c r="E29" s="361"/>
      <c r="F29" s="361"/>
      <c r="G29" s="361"/>
      <c r="H29" s="361"/>
      <c r="I29" s="361"/>
      <c r="J29" s="384">
        <f t="shared" si="3"/>
        <v>0</v>
      </c>
      <c r="K29" s="101"/>
      <c r="L29" s="3"/>
      <c r="M29" s="264"/>
      <c r="N29" s="264"/>
      <c r="O29" s="264"/>
      <c r="P29" s="264"/>
      <c r="Q29" s="264"/>
      <c r="R29" s="264"/>
    </row>
    <row r="30" spans="1:18" ht="20">
      <c r="A30" s="580" t="s">
        <v>431</v>
      </c>
      <c r="B30" s="361"/>
      <c r="C30" s="361"/>
      <c r="D30" s="361"/>
      <c r="E30" s="361"/>
      <c r="F30" s="361"/>
      <c r="G30" s="361"/>
      <c r="H30" s="361"/>
      <c r="I30" s="361"/>
      <c r="J30" s="384">
        <f t="shared" si="3"/>
        <v>0</v>
      </c>
      <c r="K30" s="101"/>
      <c r="L30" s="387"/>
      <c r="M30" s="264"/>
      <c r="N30" s="264"/>
      <c r="O30" s="264"/>
      <c r="P30" s="264"/>
      <c r="Q30" s="264"/>
      <c r="R30" s="264"/>
    </row>
    <row r="31" spans="1:18" s="174" customFormat="1" ht="10.5" customHeight="1">
      <c r="A31" s="368" t="s">
        <v>18</v>
      </c>
      <c r="B31" s="361"/>
      <c r="C31" s="361"/>
      <c r="D31" s="361"/>
      <c r="E31" s="361"/>
      <c r="F31" s="361"/>
      <c r="G31" s="361"/>
      <c r="H31" s="361"/>
      <c r="I31" s="361"/>
      <c r="J31" s="384">
        <f t="shared" si="3"/>
        <v>0</v>
      </c>
      <c r="K31" s="101"/>
      <c r="L31" s="3"/>
      <c r="M31" s="264"/>
      <c r="N31" s="264"/>
      <c r="O31" s="264"/>
      <c r="P31" s="264"/>
      <c r="Q31" s="264"/>
      <c r="R31" s="264"/>
    </row>
    <row r="32" spans="1:18" ht="10.5" customHeight="1">
      <c r="A32" s="368" t="s">
        <v>394</v>
      </c>
      <c r="B32" s="361"/>
      <c r="C32" s="361"/>
      <c r="D32" s="361"/>
      <c r="E32" s="361"/>
      <c r="F32" s="361"/>
      <c r="G32" s="361"/>
      <c r="H32" s="361"/>
      <c r="I32" s="361"/>
      <c r="J32" s="384">
        <f t="shared" si="3"/>
        <v>0</v>
      </c>
      <c r="K32" s="101"/>
    </row>
    <row r="33" spans="1:23" ht="11.65" customHeight="1">
      <c r="A33" s="364" t="s">
        <v>166</v>
      </c>
      <c r="B33" s="473">
        <f>SUM(B24:B32)</f>
        <v>0</v>
      </c>
      <c r="C33" s="473">
        <f>SUM(C24:C32)</f>
        <v>0</v>
      </c>
      <c r="D33" s="473">
        <f t="shared" ref="D33:I33" si="4">SUM(D24:D32)</f>
        <v>0</v>
      </c>
      <c r="E33" s="473">
        <f t="shared" si="4"/>
        <v>0</v>
      </c>
      <c r="F33" s="473">
        <f t="shared" si="4"/>
        <v>0</v>
      </c>
      <c r="G33" s="473">
        <f t="shared" si="4"/>
        <v>0</v>
      </c>
      <c r="H33" s="473">
        <f t="shared" si="4"/>
        <v>0</v>
      </c>
      <c r="I33" s="473">
        <f t="shared" si="4"/>
        <v>0</v>
      </c>
      <c r="J33" s="473">
        <f t="shared" si="3"/>
        <v>0</v>
      </c>
      <c r="K33" s="152"/>
    </row>
    <row r="34" spans="1:23" s="174" customFormat="1" ht="11.65" hidden="1" customHeight="1">
      <c r="A34" s="364"/>
      <c r="B34" s="386"/>
      <c r="C34" s="386"/>
      <c r="D34" s="386"/>
      <c r="E34" s="386"/>
      <c r="F34" s="386"/>
      <c r="G34" s="386"/>
      <c r="H34" s="386"/>
      <c r="I34" s="386"/>
      <c r="J34" s="386"/>
      <c r="K34" s="152"/>
      <c r="L34" s="3"/>
    </row>
    <row r="35" spans="1:23" s="38" customFormat="1" ht="13" hidden="1">
      <c r="A35" s="89"/>
      <c r="B35" s="388" t="s">
        <v>287</v>
      </c>
      <c r="C35" s="389"/>
      <c r="D35" s="389"/>
      <c r="E35" s="389"/>
      <c r="F35" s="388"/>
      <c r="G35" s="388"/>
      <c r="H35" s="388"/>
      <c r="I35" s="388"/>
      <c r="J35" s="388"/>
      <c r="K35" s="50"/>
      <c r="L35" s="387"/>
    </row>
    <row r="36" spans="1:23" s="38" customFormat="1" ht="57.4" hidden="1" customHeight="1">
      <c r="A36" s="361"/>
      <c r="B36" s="360" t="s">
        <v>278</v>
      </c>
      <c r="C36" s="360" t="s">
        <v>279</v>
      </c>
      <c r="D36" s="360" t="s">
        <v>280</v>
      </c>
      <c r="E36" s="360" t="s">
        <v>281</v>
      </c>
      <c r="F36" s="360" t="s">
        <v>282</v>
      </c>
      <c r="G36" s="360" t="s">
        <v>283</v>
      </c>
      <c r="H36" s="360" t="s">
        <v>330</v>
      </c>
      <c r="I36" s="360" t="s">
        <v>284</v>
      </c>
      <c r="J36" s="360" t="s">
        <v>285</v>
      </c>
      <c r="K36" s="101"/>
      <c r="L36" s="387"/>
    </row>
    <row r="37" spans="1:23" ht="10.5" customHeight="1">
      <c r="A37" s="339" t="s">
        <v>461</v>
      </c>
      <c r="B37" s="361"/>
      <c r="C37" s="361"/>
      <c r="D37" s="361"/>
      <c r="E37" s="361"/>
      <c r="F37" s="361"/>
      <c r="G37" s="361"/>
      <c r="H37" s="361"/>
      <c r="I37" s="361"/>
      <c r="J37" s="384"/>
      <c r="K37" s="101"/>
    </row>
    <row r="38" spans="1:23" ht="10.5" customHeight="1">
      <c r="A38" s="343" t="s">
        <v>95</v>
      </c>
      <c r="B38" s="361">
        <f t="shared" ref="B38:I38" si="5">B6+B22+B33-B26</f>
        <v>0</v>
      </c>
      <c r="C38" s="361">
        <f t="shared" si="5"/>
        <v>0</v>
      </c>
      <c r="D38" s="361">
        <f t="shared" si="5"/>
        <v>0</v>
      </c>
      <c r="E38" s="361">
        <f t="shared" si="5"/>
        <v>0</v>
      </c>
      <c r="F38" s="361">
        <f t="shared" si="5"/>
        <v>0</v>
      </c>
      <c r="G38" s="361">
        <f t="shared" si="5"/>
        <v>0</v>
      </c>
      <c r="H38" s="361">
        <f t="shared" si="5"/>
        <v>0</v>
      </c>
      <c r="I38" s="361">
        <f t="shared" si="5"/>
        <v>0</v>
      </c>
      <c r="J38" s="386">
        <f>SUM(B38:I38)</f>
        <v>0</v>
      </c>
      <c r="K38" s="140"/>
    </row>
    <row r="39" spans="1:23" s="174" customFormat="1" ht="10.5" customHeight="1">
      <c r="A39" s="343" t="s">
        <v>390</v>
      </c>
      <c r="B39" s="361"/>
      <c r="C39" s="361"/>
      <c r="D39" s="361"/>
      <c r="E39" s="361"/>
      <c r="F39" s="361"/>
      <c r="G39" s="361"/>
      <c r="H39" s="361"/>
      <c r="I39" s="361"/>
      <c r="J39" s="386"/>
      <c r="K39" s="140"/>
      <c r="L39" s="3"/>
    </row>
    <row r="40" spans="1:23" ht="20">
      <c r="A40" s="343" t="s">
        <v>325</v>
      </c>
      <c r="B40" s="361">
        <f t="shared" ref="B40:I41" si="6">B8+B26</f>
        <v>0</v>
      </c>
      <c r="C40" s="361">
        <f t="shared" si="6"/>
        <v>0</v>
      </c>
      <c r="D40" s="361">
        <f t="shared" si="6"/>
        <v>0</v>
      </c>
      <c r="E40" s="361">
        <f t="shared" si="6"/>
        <v>0</v>
      </c>
      <c r="F40" s="361">
        <f t="shared" si="6"/>
        <v>0</v>
      </c>
      <c r="G40" s="361">
        <f t="shared" si="6"/>
        <v>0</v>
      </c>
      <c r="H40" s="361">
        <f t="shared" si="6"/>
        <v>0</v>
      </c>
      <c r="I40" s="361">
        <f t="shared" si="6"/>
        <v>0</v>
      </c>
      <c r="J40" s="386">
        <f>SUM(B40:I40)</f>
        <v>0</v>
      </c>
      <c r="K40" s="140"/>
      <c r="L40" s="598"/>
      <c r="W40" s="1" t="s">
        <v>244</v>
      </c>
    </row>
    <row r="41" spans="1:23" s="174" customFormat="1" ht="20">
      <c r="A41" s="343" t="s">
        <v>376</v>
      </c>
      <c r="B41" s="361">
        <f t="shared" si="6"/>
        <v>0</v>
      </c>
      <c r="C41" s="361">
        <f t="shared" si="6"/>
        <v>0</v>
      </c>
      <c r="D41" s="361">
        <f t="shared" si="6"/>
        <v>0</v>
      </c>
      <c r="E41" s="361">
        <f t="shared" si="6"/>
        <v>0</v>
      </c>
      <c r="F41" s="361">
        <f t="shared" si="6"/>
        <v>0</v>
      </c>
      <c r="G41" s="361">
        <f t="shared" si="6"/>
        <v>0</v>
      </c>
      <c r="H41" s="361">
        <f t="shared" si="6"/>
        <v>0</v>
      </c>
      <c r="I41" s="361">
        <f t="shared" si="6"/>
        <v>0</v>
      </c>
      <c r="J41" s="386">
        <f>SUM(B41:I41)</f>
        <v>0</v>
      </c>
      <c r="K41" s="140"/>
      <c r="L41" s="598"/>
    </row>
    <row r="42" spans="1:23" ht="10.5" customHeight="1">
      <c r="A42" s="383" t="s">
        <v>96</v>
      </c>
      <c r="B42" s="363">
        <f t="shared" ref="B42:I42" si="7">SUM(B38:B41)</f>
        <v>0</v>
      </c>
      <c r="C42" s="363">
        <f t="shared" si="7"/>
        <v>0</v>
      </c>
      <c r="D42" s="363">
        <f t="shared" si="7"/>
        <v>0</v>
      </c>
      <c r="E42" s="363">
        <f t="shared" si="7"/>
        <v>0</v>
      </c>
      <c r="F42" s="363">
        <f t="shared" si="7"/>
        <v>0</v>
      </c>
      <c r="G42" s="363">
        <f t="shared" si="7"/>
        <v>0</v>
      </c>
      <c r="H42" s="363">
        <f t="shared" si="7"/>
        <v>0</v>
      </c>
      <c r="I42" s="363">
        <f t="shared" si="7"/>
        <v>0</v>
      </c>
      <c r="J42" s="363">
        <f>SUM(B42:I42)</f>
        <v>0</v>
      </c>
      <c r="K42" s="152"/>
      <c r="L42" s="598"/>
    </row>
    <row r="43" spans="1:23" s="174" customFormat="1" ht="10.5" customHeight="1">
      <c r="A43" s="339"/>
      <c r="B43" s="386"/>
      <c r="C43" s="386"/>
      <c r="D43" s="386"/>
      <c r="E43" s="386"/>
      <c r="F43" s="386"/>
      <c r="G43" s="386"/>
      <c r="H43" s="386"/>
      <c r="I43" s="386"/>
      <c r="J43" s="386"/>
      <c r="K43" s="152"/>
      <c r="L43" s="598"/>
    </row>
    <row r="44" spans="1:23" s="174" customFormat="1" ht="10.5" customHeight="1">
      <c r="A44" s="89" t="s">
        <v>97</v>
      </c>
      <c r="B44" s="45"/>
      <c r="C44" s="45"/>
      <c r="D44" s="45"/>
      <c r="E44" s="46"/>
      <c r="F44" s="90"/>
      <c r="G44" s="90"/>
      <c r="H44" s="90"/>
      <c r="I44" s="90"/>
      <c r="J44" s="90"/>
      <c r="K44" s="152"/>
      <c r="L44" s="598"/>
    </row>
    <row r="45" spans="1:23" s="174" customFormat="1" ht="10.5" customHeight="1">
      <c r="A45" s="89" t="s">
        <v>98</v>
      </c>
      <c r="B45" s="45"/>
      <c r="C45" s="45"/>
      <c r="D45" s="45"/>
      <c r="E45" s="46"/>
      <c r="F45" s="90"/>
      <c r="G45" s="90"/>
      <c r="H45" s="90"/>
      <c r="I45" s="90"/>
      <c r="J45" s="90"/>
      <c r="K45" s="152"/>
      <c r="L45" s="598"/>
    </row>
    <row r="46" spans="1:23" s="174" customFormat="1" ht="10.5" customHeight="1">
      <c r="A46" s="200" t="s">
        <v>99</v>
      </c>
      <c r="B46" s="45"/>
      <c r="C46" s="45"/>
      <c r="D46" s="45"/>
      <c r="E46" s="41"/>
      <c r="F46" s="90"/>
      <c r="G46" s="90"/>
      <c r="H46" s="90"/>
      <c r="I46" s="90"/>
      <c r="J46" s="90"/>
      <c r="K46" s="152"/>
      <c r="L46" s="598"/>
    </row>
    <row r="47" spans="1:23" s="174" customFormat="1" ht="10.5" customHeight="1">
      <c r="A47" s="200" t="s">
        <v>100</v>
      </c>
      <c r="B47" s="45"/>
      <c r="C47" s="45"/>
      <c r="D47" s="45"/>
      <c r="E47" s="46"/>
      <c r="F47" s="90"/>
      <c r="G47" s="90"/>
      <c r="H47" s="90"/>
      <c r="I47" s="90"/>
      <c r="J47" s="90"/>
      <c r="K47" s="152"/>
      <c r="L47" s="598"/>
    </row>
    <row r="48" spans="1:23" s="174" customFormat="1" ht="10.5" customHeight="1">
      <c r="A48" s="91" t="s">
        <v>160</v>
      </c>
      <c r="B48" s="45"/>
      <c r="C48" s="45"/>
      <c r="D48" s="45"/>
      <c r="E48" s="97">
        <f>E46+E47</f>
        <v>0</v>
      </c>
      <c r="F48" s="90"/>
      <c r="G48" s="90"/>
      <c r="H48" s="90"/>
      <c r="I48" s="90"/>
      <c r="J48" s="90"/>
      <c r="K48" s="152"/>
      <c r="L48" s="598"/>
    </row>
    <row r="49" spans="1:12" s="174" customFormat="1" ht="10.5" customHeight="1">
      <c r="A49" s="339"/>
      <c r="B49" s="386"/>
      <c r="C49" s="386"/>
      <c r="D49" s="386"/>
      <c r="E49" s="386"/>
      <c r="F49" s="386"/>
      <c r="G49" s="386"/>
      <c r="H49" s="386"/>
      <c r="I49" s="386"/>
      <c r="J49" s="386"/>
      <c r="K49" s="152"/>
      <c r="L49" s="598"/>
    </row>
    <row r="50" spans="1:12" s="42" customFormat="1">
      <c r="A50" s="731" t="s">
        <v>235</v>
      </c>
      <c r="B50" s="731"/>
      <c r="C50" s="731"/>
      <c r="D50" s="731"/>
      <c r="E50" s="731"/>
      <c r="F50" s="731"/>
      <c r="G50" s="731"/>
      <c r="H50" s="731"/>
      <c r="I50" s="731"/>
      <c r="J50" s="731"/>
      <c r="K50" s="48"/>
      <c r="L50" s="200"/>
    </row>
    <row r="51" spans="1:12" s="42" customFormat="1">
      <c r="A51" s="424"/>
      <c r="B51" s="424"/>
      <c r="C51" s="424"/>
      <c r="D51" s="424"/>
      <c r="E51" s="424"/>
      <c r="F51" s="424"/>
      <c r="G51" s="424"/>
      <c r="H51" s="424"/>
      <c r="I51" s="424"/>
      <c r="J51" s="424"/>
      <c r="K51" s="48"/>
      <c r="L51" s="200"/>
    </row>
    <row r="52" spans="1:12" s="42" customFormat="1" ht="23.65" customHeight="1">
      <c r="A52" s="722" t="s">
        <v>419</v>
      </c>
      <c r="B52" s="722"/>
      <c r="C52" s="722"/>
      <c r="D52" s="722"/>
      <c r="E52" s="722"/>
      <c r="F52" s="722"/>
      <c r="G52" s="722"/>
      <c r="H52" s="722"/>
      <c r="I52" s="722"/>
      <c r="J52" s="722"/>
      <c r="K52" s="41"/>
      <c r="L52" s="200"/>
    </row>
    <row r="53" spans="1:12" s="42" customFormat="1" ht="24" customHeight="1">
      <c r="A53" s="722" t="s">
        <v>403</v>
      </c>
      <c r="B53" s="722"/>
      <c r="C53" s="722"/>
      <c r="D53" s="722"/>
      <c r="E53" s="722"/>
      <c r="F53" s="722"/>
      <c r="G53" s="722"/>
      <c r="H53" s="722"/>
      <c r="I53" s="722"/>
      <c r="J53" s="722"/>
      <c r="K53" s="41"/>
      <c r="L53" s="200"/>
    </row>
    <row r="54" spans="1:12" s="42" customFormat="1" ht="13.75" customHeight="1">
      <c r="A54" s="11" t="s">
        <v>383</v>
      </c>
      <c r="B54" s="11"/>
      <c r="C54" s="11"/>
      <c r="D54" s="11"/>
      <c r="E54" s="11"/>
      <c r="F54" s="11"/>
      <c r="G54" s="11"/>
      <c r="H54" s="11"/>
      <c r="I54" s="11"/>
      <c r="J54" s="41"/>
      <c r="K54" s="41"/>
      <c r="L54" s="200"/>
    </row>
    <row r="55" spans="1:12" s="42" customFormat="1">
      <c r="A55" s="84"/>
      <c r="B55" s="47"/>
      <c r="C55" s="47"/>
      <c r="D55" s="47"/>
      <c r="E55" s="47"/>
      <c r="F55" s="47"/>
      <c r="G55" s="47"/>
      <c r="H55" s="47"/>
      <c r="I55" s="47"/>
      <c r="J55" s="48"/>
      <c r="K55" s="48"/>
      <c r="L55" s="200"/>
    </row>
    <row r="56" spans="1:12" s="42" customFormat="1" ht="14.5">
      <c r="A56"/>
      <c r="B56"/>
      <c r="C56"/>
      <c r="D56"/>
      <c r="E56"/>
      <c r="F56"/>
      <c r="G56"/>
      <c r="J56" s="44"/>
      <c r="K56" s="44"/>
      <c r="L56" s="11"/>
    </row>
    <row r="57" spans="1:12" s="7" customFormat="1" ht="14.5">
      <c r="A57"/>
      <c r="B57"/>
      <c r="C57"/>
      <c r="D57"/>
      <c r="E57"/>
      <c r="F57"/>
      <c r="G57"/>
      <c r="H57" s="3"/>
      <c r="I57" s="3"/>
      <c r="K57" s="150"/>
      <c r="L57" s="3"/>
    </row>
    <row r="58" spans="1:12" s="7" customFormat="1" ht="14.5">
      <c r="A58"/>
      <c r="B58"/>
      <c r="C58"/>
      <c r="D58"/>
      <c r="E58"/>
      <c r="F58"/>
      <c r="G58"/>
      <c r="H58" s="3"/>
      <c r="I58" s="3"/>
      <c r="K58" s="150"/>
      <c r="L58" s="3"/>
    </row>
    <row r="59" spans="1:12" s="7" customFormat="1" ht="14.5">
      <c r="A59"/>
      <c r="B59"/>
      <c r="C59"/>
      <c r="D59"/>
      <c r="E59"/>
      <c r="F59"/>
      <c r="G59"/>
      <c r="H59" s="3"/>
      <c r="I59" s="3"/>
      <c r="K59" s="150"/>
      <c r="L59" s="3"/>
    </row>
    <row r="60" spans="1:12" s="7" customFormat="1" ht="14.5">
      <c r="A60"/>
      <c r="B60"/>
      <c r="C60"/>
      <c r="D60"/>
      <c r="E60"/>
      <c r="F60"/>
      <c r="G60"/>
      <c r="H60" s="3"/>
      <c r="I60" s="3"/>
      <c r="K60" s="150"/>
      <c r="L60" s="3"/>
    </row>
    <row r="61" spans="1:12" s="7" customFormat="1" ht="14.5">
      <c r="A61"/>
      <c r="B61"/>
      <c r="C61"/>
      <c r="D61"/>
      <c r="E61"/>
      <c r="F61"/>
      <c r="G61"/>
      <c r="H61" s="3"/>
      <c r="I61" s="3"/>
      <c r="K61" s="150"/>
      <c r="L61" s="3"/>
    </row>
    <row r="62" spans="1:12" s="7" customFormat="1" ht="14.5">
      <c r="A62"/>
      <c r="B62"/>
      <c r="C62"/>
      <c r="D62"/>
      <c r="E62"/>
      <c r="F62"/>
      <c r="G62"/>
      <c r="H62" s="3"/>
      <c r="I62" s="3"/>
      <c r="K62" s="150"/>
      <c r="L62" s="3"/>
    </row>
    <row r="63" spans="1:12" s="150" customFormat="1" ht="14.5">
      <c r="A63"/>
      <c r="B63"/>
      <c r="C63"/>
      <c r="D63"/>
      <c r="E63"/>
      <c r="F63"/>
      <c r="G63"/>
      <c r="H63" s="3"/>
      <c r="I63" s="3"/>
      <c r="L63" s="3"/>
    </row>
    <row r="64" spans="1:12" s="7" customFormat="1" ht="14.5">
      <c r="A64" s="583" t="s">
        <v>164</v>
      </c>
      <c r="B64"/>
      <c r="C64"/>
      <c r="D64"/>
      <c r="E64"/>
      <c r="F64"/>
      <c r="G64"/>
      <c r="H64" s="3"/>
      <c r="I64" s="3"/>
      <c r="K64" s="150"/>
      <c r="L64" s="3"/>
    </row>
    <row r="65" spans="1:12" s="7" customFormat="1" ht="14.5">
      <c r="A65" s="584" t="s">
        <v>140</v>
      </c>
      <c r="B65"/>
      <c r="C65"/>
      <c r="D65"/>
      <c r="E65"/>
      <c r="F65"/>
      <c r="G65"/>
      <c r="H65" s="3"/>
      <c r="I65" s="3"/>
      <c r="K65" s="150"/>
      <c r="L65" s="3"/>
    </row>
    <row r="66" spans="1:12" s="7" customFormat="1" ht="14.5">
      <c r="A66" s="73"/>
      <c r="B66"/>
      <c r="C66"/>
      <c r="D66"/>
      <c r="E66"/>
      <c r="F66"/>
      <c r="G66"/>
      <c r="H66" s="3"/>
      <c r="I66" s="3"/>
      <c r="K66" s="150"/>
      <c r="L66" s="3"/>
    </row>
    <row r="67" spans="1:12" s="7" customFormat="1" ht="14.5">
      <c r="A67" s="158" t="s">
        <v>0</v>
      </c>
      <c r="B67"/>
      <c r="C67"/>
      <c r="D67"/>
      <c r="E67"/>
      <c r="F67"/>
      <c r="G67"/>
      <c r="H67" s="3"/>
      <c r="I67" s="3"/>
      <c r="K67" s="150"/>
      <c r="L67" s="3"/>
    </row>
    <row r="68" spans="1:12" s="7" customFormat="1" ht="14.5">
      <c r="A68"/>
      <c r="B68"/>
      <c r="C68"/>
      <c r="D68"/>
      <c r="E68"/>
      <c r="F68"/>
      <c r="G68"/>
      <c r="H68" s="3"/>
      <c r="I68" s="3"/>
      <c r="K68" s="150"/>
      <c r="L68" s="3"/>
    </row>
    <row r="69" spans="1:12" s="7" customFormat="1" ht="14.5">
      <c r="A69"/>
      <c r="B69"/>
      <c r="C69"/>
      <c r="D69"/>
      <c r="E69"/>
      <c r="F69"/>
      <c r="G69"/>
      <c r="H69" s="3"/>
      <c r="I69" s="3"/>
      <c r="K69" s="150"/>
      <c r="L69" s="3"/>
    </row>
    <row r="70" spans="1:12" s="7" customFormat="1" ht="14.5">
      <c r="A70"/>
      <c r="B70"/>
      <c r="C70"/>
      <c r="D70"/>
      <c r="E70"/>
      <c r="F70"/>
      <c r="G70"/>
      <c r="H70" s="3"/>
      <c r="I70" s="2"/>
      <c r="K70" s="150"/>
      <c r="L70" s="3"/>
    </row>
    <row r="71" spans="1:12" s="7" customFormat="1" ht="14.5">
      <c r="A71"/>
      <c r="B71"/>
      <c r="C71"/>
      <c r="D71"/>
      <c r="E71"/>
      <c r="F71"/>
      <c r="G71"/>
      <c r="I71" s="8"/>
      <c r="K71" s="150"/>
      <c r="L71" s="3"/>
    </row>
    <row r="72" spans="1:12" ht="14.5">
      <c r="A72"/>
      <c r="B72"/>
      <c r="C72"/>
      <c r="D72"/>
      <c r="E72"/>
      <c r="F72"/>
      <c r="G72"/>
    </row>
    <row r="73" spans="1:12" ht="14.5">
      <c r="A73"/>
      <c r="B73"/>
      <c r="C73"/>
      <c r="D73"/>
      <c r="E73"/>
      <c r="F73"/>
      <c r="G73"/>
    </row>
  </sheetData>
  <mergeCells count="3">
    <mergeCell ref="A50:J50"/>
    <mergeCell ref="A52:J52"/>
    <mergeCell ref="A53:J53"/>
  </mergeCells>
  <phoneticPr fontId="25"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6"/>
  <sheetViews>
    <sheetView showGridLines="0" zoomScaleNormal="100" zoomScaleSheetLayoutView="110" workbookViewId="0"/>
  </sheetViews>
  <sheetFormatPr defaultColWidth="8" defaultRowHeight="11.65" customHeight="1"/>
  <cols>
    <col min="1" max="1" width="26.1796875" style="275" customWidth="1"/>
    <col min="2" max="2" width="8.81640625" style="275" customWidth="1"/>
    <col min="3" max="6" width="8.453125" style="275" customWidth="1"/>
    <col min="7" max="16384" width="8" style="275"/>
  </cols>
  <sheetData>
    <row r="1" spans="1:6" ht="10.5">
      <c r="A1" s="273" t="s">
        <v>501</v>
      </c>
      <c r="B1" s="274"/>
      <c r="C1" s="274"/>
    </row>
    <row r="2" spans="1:6" ht="30">
      <c r="A2" s="276"/>
      <c r="B2" s="277" t="s">
        <v>444</v>
      </c>
      <c r="C2" s="278" t="s">
        <v>445</v>
      </c>
      <c r="D2" s="278" t="s">
        <v>446</v>
      </c>
      <c r="E2" s="481" t="s">
        <v>252</v>
      </c>
      <c r="F2" s="481" t="s">
        <v>253</v>
      </c>
    </row>
    <row r="3" spans="1:6" ht="11.65" customHeight="1">
      <c r="A3" s="273" t="s">
        <v>262</v>
      </c>
      <c r="B3" s="274"/>
      <c r="E3" s="482"/>
      <c r="F3" s="482"/>
    </row>
    <row r="4" spans="1:6" ht="94.5">
      <c r="A4" s="633" t="s">
        <v>485</v>
      </c>
      <c r="B4" s="682">
        <v>324406</v>
      </c>
      <c r="C4" s="683">
        <v>353925</v>
      </c>
      <c r="D4" s="683">
        <v>368479</v>
      </c>
      <c r="E4" s="684">
        <v>14554</v>
      </c>
      <c r="F4" s="684">
        <v>0</v>
      </c>
    </row>
    <row r="5" spans="1:6" ht="11.65" customHeight="1">
      <c r="A5" s="627" t="s">
        <v>254</v>
      </c>
      <c r="B5" s="279">
        <v>324406</v>
      </c>
      <c r="C5" s="279">
        <v>353925</v>
      </c>
      <c r="D5" s="279">
        <v>368479</v>
      </c>
      <c r="E5" s="483">
        <v>14554</v>
      </c>
      <c r="F5" s="483">
        <v>0</v>
      </c>
    </row>
    <row r="6" spans="1:6" s="18" customFormat="1" ht="11.65" customHeight="1"/>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7"/>
  <sheetViews>
    <sheetView showGridLines="0" zoomScaleNormal="100" zoomScaleSheetLayoutView="110" workbookViewId="0">
      <selection activeCell="A2" sqref="A2:XFD2"/>
    </sheetView>
  </sheetViews>
  <sheetFormatPr defaultColWidth="8" defaultRowHeight="11.65" customHeight="1"/>
  <cols>
    <col min="1" max="1" width="26.1796875" style="282" customWidth="1"/>
    <col min="2" max="2" width="8.81640625" style="282" customWidth="1"/>
    <col min="3" max="6" width="8.453125" style="282" customWidth="1"/>
    <col min="7" max="16384" width="8" style="282"/>
  </cols>
  <sheetData>
    <row r="1" spans="1:6" ht="10.5">
      <c r="A1" s="280" t="s">
        <v>500</v>
      </c>
      <c r="B1" s="281"/>
    </row>
    <row r="2" spans="1:6" ht="30">
      <c r="A2" s="283"/>
      <c r="B2" s="277" t="s">
        <v>444</v>
      </c>
      <c r="C2" s="278" t="s">
        <v>445</v>
      </c>
      <c r="D2" s="278" t="s">
        <v>446</v>
      </c>
      <c r="E2" s="481" t="s">
        <v>252</v>
      </c>
      <c r="F2" s="481" t="s">
        <v>253</v>
      </c>
    </row>
    <row r="3" spans="1:6" ht="11.65" customHeight="1">
      <c r="A3" s="286" t="s">
        <v>1</v>
      </c>
      <c r="B3" s="296"/>
      <c r="C3" s="284"/>
      <c r="D3" s="284"/>
      <c r="E3" s="485"/>
      <c r="F3" s="484"/>
    </row>
    <row r="4" spans="1:6" ht="11.65" customHeight="1">
      <c r="A4" s="287" t="s">
        <v>256</v>
      </c>
      <c r="B4" s="296">
        <v>43261</v>
      </c>
      <c r="C4" s="284">
        <v>2341</v>
      </c>
      <c r="D4" s="284">
        <v>2446</v>
      </c>
      <c r="E4" s="484">
        <v>105</v>
      </c>
      <c r="F4" s="484">
        <v>0</v>
      </c>
    </row>
    <row r="5" spans="1:6" ht="11.65" customHeight="1">
      <c r="A5" s="286" t="s">
        <v>257</v>
      </c>
      <c r="B5" s="285">
        <v>43261</v>
      </c>
      <c r="C5" s="285">
        <v>2341</v>
      </c>
      <c r="D5" s="285">
        <v>2446</v>
      </c>
      <c r="E5" s="486">
        <v>105</v>
      </c>
      <c r="F5" s="486">
        <v>0</v>
      </c>
    </row>
    <row r="6" spans="1:6" ht="11.65" customHeight="1">
      <c r="A6" s="288" t="s">
        <v>258</v>
      </c>
      <c r="B6" s="285">
        <v>43261</v>
      </c>
      <c r="C6" s="285">
        <v>2341</v>
      </c>
      <c r="D6" s="285">
        <v>2446</v>
      </c>
      <c r="E6" s="486">
        <v>105</v>
      </c>
      <c r="F6" s="486">
        <v>0</v>
      </c>
    </row>
    <row r="7" spans="1:6" s="18" customFormat="1" ht="11.65" customHeight="1"/>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8"/>
    <pageSetUpPr fitToPage="1"/>
  </sheetPr>
  <dimension ref="A1:F32"/>
  <sheetViews>
    <sheetView showGridLines="0" zoomScaleNormal="100" zoomScaleSheetLayoutView="110" workbookViewId="0">
      <selection activeCell="A22" sqref="A22:XFD24"/>
    </sheetView>
  </sheetViews>
  <sheetFormatPr defaultColWidth="9.1796875" defaultRowHeight="11.65" customHeight="1"/>
  <cols>
    <col min="1" max="1" width="30.453125" style="217" customWidth="1"/>
    <col min="2" max="3" width="8" style="217" customWidth="1"/>
    <col min="4" max="6" width="7.453125" style="217" customWidth="1"/>
    <col min="7" max="16384" width="9.1796875" style="217"/>
  </cols>
  <sheetData>
    <row r="1" spans="1:6" ht="11.65" customHeight="1">
      <c r="A1" s="218" t="s">
        <v>504</v>
      </c>
      <c r="B1" s="219"/>
      <c r="C1" s="219"/>
      <c r="E1" s="220"/>
    </row>
    <row r="2" spans="1:6" ht="10.5">
      <c r="A2" s="705" t="s">
        <v>486</v>
      </c>
      <c r="B2" s="705"/>
      <c r="C2" s="705"/>
      <c r="D2" s="705"/>
      <c r="E2" s="705"/>
      <c r="F2" s="705"/>
    </row>
    <row r="3" spans="1:6" ht="57.4" customHeight="1">
      <c r="A3" s="297"/>
      <c r="B3" s="294" t="s">
        <v>447</v>
      </c>
      <c r="C3" s="488" t="s">
        <v>448</v>
      </c>
      <c r="D3" s="295" t="s">
        <v>367</v>
      </c>
      <c r="E3" s="295" t="s">
        <v>401</v>
      </c>
      <c r="F3" s="295" t="s">
        <v>449</v>
      </c>
    </row>
    <row r="4" spans="1:6" ht="15.75" customHeight="1">
      <c r="A4" s="487" t="s">
        <v>487</v>
      </c>
      <c r="B4" s="487"/>
      <c r="C4" s="487"/>
      <c r="D4" s="487"/>
      <c r="E4" s="487"/>
      <c r="F4" s="487"/>
    </row>
    <row r="5" spans="1:6" ht="11.65" customHeight="1">
      <c r="A5" s="222" t="s">
        <v>9</v>
      </c>
      <c r="B5" s="669"/>
      <c r="C5" s="670"/>
      <c r="D5" s="671"/>
      <c r="E5" s="671"/>
      <c r="F5" s="671"/>
    </row>
    <row r="6" spans="1:6" ht="20">
      <c r="A6" s="448" t="s">
        <v>488</v>
      </c>
      <c r="B6" s="669">
        <v>281677</v>
      </c>
      <c r="C6" s="670">
        <v>286568</v>
      </c>
      <c r="D6" s="671">
        <v>261335</v>
      </c>
      <c r="E6" s="671">
        <v>258926</v>
      </c>
      <c r="F6" s="671">
        <v>258454</v>
      </c>
    </row>
    <row r="7" spans="1:6" ht="22.75" customHeight="1">
      <c r="A7" s="448" t="s">
        <v>317</v>
      </c>
      <c r="B7" s="669">
        <v>33689</v>
      </c>
      <c r="C7" s="670">
        <v>39747</v>
      </c>
      <c r="D7" s="671">
        <v>42454</v>
      </c>
      <c r="E7" s="671">
        <v>41433</v>
      </c>
      <c r="F7" s="671">
        <v>41125</v>
      </c>
    </row>
    <row r="8" spans="1:6" ht="11.65" customHeight="1">
      <c r="A8" s="227" t="s">
        <v>214</v>
      </c>
      <c r="B8" s="672">
        <v>315366</v>
      </c>
      <c r="C8" s="673">
        <v>326315</v>
      </c>
      <c r="D8" s="672">
        <v>303789</v>
      </c>
      <c r="E8" s="672">
        <v>300359</v>
      </c>
      <c r="F8" s="672">
        <v>299579</v>
      </c>
    </row>
    <row r="9" spans="1:6" s="228" customFormat="1" ht="11.65" customHeight="1">
      <c r="A9" s="293" t="s">
        <v>264</v>
      </c>
      <c r="B9" s="674">
        <v>315366</v>
      </c>
      <c r="C9" s="673">
        <v>326315</v>
      </c>
      <c r="D9" s="674">
        <v>303789</v>
      </c>
      <c r="E9" s="674">
        <v>300359</v>
      </c>
      <c r="F9" s="674">
        <v>299579</v>
      </c>
    </row>
    <row r="10" spans="1:6" s="223" customFormat="1" ht="15.4" customHeight="1">
      <c r="A10" s="487" t="s">
        <v>489</v>
      </c>
      <c r="B10" s="675"/>
      <c r="C10" s="675"/>
      <c r="D10" s="675"/>
      <c r="E10" s="675"/>
      <c r="F10" s="675"/>
    </row>
    <row r="11" spans="1:6" ht="11.65" customHeight="1">
      <c r="A11" s="222" t="s">
        <v>9</v>
      </c>
      <c r="B11" s="669"/>
      <c r="C11" s="670"/>
      <c r="D11" s="676"/>
      <c r="E11" s="676"/>
      <c r="F11" s="676"/>
    </row>
    <row r="12" spans="1:6" ht="20">
      <c r="A12" s="448" t="s">
        <v>488</v>
      </c>
      <c r="B12" s="669">
        <v>93892</v>
      </c>
      <c r="C12" s="670">
        <v>95522</v>
      </c>
      <c r="D12" s="676">
        <v>87112</v>
      </c>
      <c r="E12" s="676">
        <v>86308</v>
      </c>
      <c r="F12" s="676">
        <v>86152</v>
      </c>
    </row>
    <row r="13" spans="1:6" ht="21.4" customHeight="1">
      <c r="A13" s="448" t="s">
        <v>293</v>
      </c>
      <c r="B13" s="669">
        <v>11230</v>
      </c>
      <c r="C13" s="670">
        <v>13249</v>
      </c>
      <c r="D13" s="676">
        <v>14151</v>
      </c>
      <c r="E13" s="676">
        <v>13811</v>
      </c>
      <c r="F13" s="676">
        <v>13708</v>
      </c>
    </row>
    <row r="14" spans="1:6" s="228" customFormat="1" ht="11.65" customHeight="1">
      <c r="A14" s="227" t="s">
        <v>214</v>
      </c>
      <c r="B14" s="677">
        <v>105122</v>
      </c>
      <c r="C14" s="678">
        <v>108771</v>
      </c>
      <c r="D14" s="677">
        <v>101263</v>
      </c>
      <c r="E14" s="677">
        <v>100119</v>
      </c>
      <c r="F14" s="677">
        <v>99860</v>
      </c>
    </row>
    <row r="15" spans="1:6" s="228" customFormat="1" ht="11.65" customHeight="1">
      <c r="A15" s="293" t="s">
        <v>265</v>
      </c>
      <c r="B15" s="677">
        <v>105122</v>
      </c>
      <c r="C15" s="679">
        <v>108771</v>
      </c>
      <c r="D15" s="680">
        <v>101263</v>
      </c>
      <c r="E15" s="680">
        <v>100119</v>
      </c>
      <c r="F15" s="680">
        <v>99860</v>
      </c>
    </row>
    <row r="16" spans="1:6" s="223" customFormat="1" ht="15.4" customHeight="1">
      <c r="A16" s="491" t="s">
        <v>14</v>
      </c>
      <c r="B16" s="681"/>
      <c r="C16" s="681"/>
      <c r="D16" s="681"/>
      <c r="E16" s="681"/>
      <c r="F16" s="681"/>
    </row>
    <row r="17" spans="1:6" ht="11.65" customHeight="1">
      <c r="A17" s="222" t="s">
        <v>9</v>
      </c>
      <c r="B17" s="669"/>
      <c r="C17" s="670"/>
      <c r="D17" s="676"/>
      <c r="E17" s="676"/>
      <c r="F17" s="676"/>
    </row>
    <row r="18" spans="1:6" ht="20">
      <c r="A18" s="448" t="s">
        <v>488</v>
      </c>
      <c r="B18" s="669">
        <v>375569</v>
      </c>
      <c r="C18" s="670">
        <v>382090</v>
      </c>
      <c r="D18" s="676">
        <v>348447</v>
      </c>
      <c r="E18" s="676">
        <v>345234</v>
      </c>
      <c r="F18" s="676">
        <v>344606</v>
      </c>
    </row>
    <row r="19" spans="1:6" ht="19.75" customHeight="1">
      <c r="A19" s="448" t="s">
        <v>293</v>
      </c>
      <c r="B19" s="669">
        <v>44919</v>
      </c>
      <c r="C19" s="670">
        <v>52996</v>
      </c>
      <c r="D19" s="671">
        <v>56605</v>
      </c>
      <c r="E19" s="671">
        <v>55244</v>
      </c>
      <c r="F19" s="671">
        <v>54833</v>
      </c>
    </row>
    <row r="20" spans="1:6" s="228" customFormat="1" ht="14.25" customHeight="1">
      <c r="A20" s="227" t="s">
        <v>214</v>
      </c>
      <c r="B20" s="677">
        <v>420488</v>
      </c>
      <c r="C20" s="678">
        <v>435086</v>
      </c>
      <c r="D20" s="677">
        <v>405052</v>
      </c>
      <c r="E20" s="677">
        <v>400478</v>
      </c>
      <c r="F20" s="677">
        <v>399439</v>
      </c>
    </row>
    <row r="21" spans="1:6" s="228" customFormat="1" ht="11.65" customHeight="1">
      <c r="A21" s="292" t="s">
        <v>13</v>
      </c>
      <c r="B21" s="677">
        <v>420488</v>
      </c>
      <c r="C21" s="678">
        <v>435086</v>
      </c>
      <c r="D21" s="677">
        <v>405052</v>
      </c>
      <c r="E21" s="677">
        <v>400478</v>
      </c>
      <c r="F21" s="677">
        <v>399439</v>
      </c>
    </row>
    <row r="22" spans="1:6" s="734" customFormat="1" ht="14.5">
      <c r="A22" s="700" t="s">
        <v>502</v>
      </c>
      <c r="B22" s="700"/>
      <c r="C22" s="700"/>
      <c r="D22" s="700"/>
      <c r="E22" s="700"/>
      <c r="F22" s="701"/>
    </row>
    <row r="23" spans="1:6" s="734" customFormat="1" ht="14.5">
      <c r="A23" s="700" t="s">
        <v>490</v>
      </c>
      <c r="B23" s="700"/>
      <c r="C23" s="700"/>
      <c r="D23" s="700"/>
      <c r="E23" s="700"/>
      <c r="F23" s="701"/>
    </row>
    <row r="24" spans="1:6" s="734" customFormat="1" ht="10">
      <c r="A24" s="700" t="s">
        <v>491</v>
      </c>
      <c r="B24" s="700"/>
      <c r="C24" s="700"/>
      <c r="D24" s="700"/>
      <c r="E24" s="700"/>
    </row>
    <row r="32" spans="1:6" ht="10"/>
  </sheetData>
  <pageMargins left="1.4566929133858268" right="1.2598425196850394" top="0.78740157480314965" bottom="0.70866141732283472" header="0.51181102362204722" footer="0.51181102362204722"/>
  <pageSetup paperSize="9" orientation="portrait" cellComments="asDisplayed" r:id="rId1"/>
  <headerFooter alignWithMargins="0"/>
  <rowBreaks count="1" manualBreakCount="1">
    <brk id="1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22"/>
  <sheetViews>
    <sheetView showGridLines="0" zoomScaleNormal="100" zoomScaleSheetLayoutView="110" workbookViewId="0">
      <selection activeCell="D31" sqref="D31"/>
    </sheetView>
  </sheetViews>
  <sheetFormatPr defaultColWidth="8" defaultRowHeight="11.65" customHeight="1"/>
  <cols>
    <col min="1" max="1" width="29.81640625" style="18" customWidth="1"/>
    <col min="2" max="6" width="7.81640625" style="18" customWidth="1"/>
    <col min="7" max="16384" width="8" style="18"/>
  </cols>
  <sheetData>
    <row r="1" spans="1:7" ht="10.5">
      <c r="A1" s="735" t="s">
        <v>503</v>
      </c>
      <c r="B1" s="735"/>
      <c r="C1" s="735"/>
      <c r="D1" s="735"/>
      <c r="E1" s="735"/>
      <c r="F1" s="735"/>
    </row>
    <row r="2" spans="1:7" ht="40.5">
      <c r="A2" s="165"/>
      <c r="B2" s="291" t="s">
        <v>454</v>
      </c>
      <c r="C2" s="509" t="s">
        <v>455</v>
      </c>
      <c r="D2" s="291" t="s">
        <v>368</v>
      </c>
      <c r="E2" s="291" t="s">
        <v>402</v>
      </c>
      <c r="F2" s="291" t="s">
        <v>456</v>
      </c>
    </row>
    <row r="3" spans="1:7" ht="11.65" customHeight="1">
      <c r="A3" s="318" t="s">
        <v>19</v>
      </c>
      <c r="B3" s="109"/>
      <c r="C3" s="510"/>
      <c r="D3" s="110"/>
      <c r="E3" s="110"/>
      <c r="F3" s="110"/>
    </row>
    <row r="4" spans="1:7" ht="11.65" customHeight="1">
      <c r="A4" s="318" t="s">
        <v>492</v>
      </c>
      <c r="B4" s="317">
        <v>420488</v>
      </c>
      <c r="C4" s="512">
        <v>435086</v>
      </c>
      <c r="D4" s="317">
        <v>405052</v>
      </c>
      <c r="E4" s="317">
        <v>400478</v>
      </c>
      <c r="F4" s="317">
        <v>399439</v>
      </c>
    </row>
    <row r="5" spans="1:7" ht="11.65" customHeight="1">
      <c r="A5" s="318" t="s">
        <v>27</v>
      </c>
      <c r="B5" s="109"/>
      <c r="C5" s="510"/>
      <c r="D5" s="110"/>
      <c r="E5" s="110"/>
      <c r="F5" s="110"/>
    </row>
    <row r="6" spans="1:7" ht="11.65" customHeight="1">
      <c r="A6" s="320" t="s">
        <v>28</v>
      </c>
      <c r="B6" s="109"/>
      <c r="C6" s="510"/>
      <c r="D6" s="110"/>
      <c r="E6" s="110"/>
      <c r="F6" s="110"/>
    </row>
    <row r="7" spans="1:7" ht="11.65" customHeight="1">
      <c r="A7" s="184" t="s">
        <v>144</v>
      </c>
      <c r="B7" s="109">
        <v>82372</v>
      </c>
      <c r="C7" s="511">
        <v>53051</v>
      </c>
      <c r="D7" s="109">
        <v>36884</v>
      </c>
      <c r="E7" s="109">
        <v>32237</v>
      </c>
      <c r="F7" s="109">
        <v>30702</v>
      </c>
    </row>
    <row r="8" spans="1:7" ht="10">
      <c r="A8" s="184" t="s">
        <v>34</v>
      </c>
      <c r="B8" s="109">
        <v>1728</v>
      </c>
      <c r="C8" s="511">
        <v>0</v>
      </c>
      <c r="D8" s="109">
        <v>0</v>
      </c>
      <c r="E8" s="109">
        <v>0</v>
      </c>
      <c r="F8" s="109">
        <v>0</v>
      </c>
    </row>
    <row r="9" spans="1:7" ht="11.65" customHeight="1">
      <c r="A9" s="320" t="s">
        <v>38</v>
      </c>
      <c r="B9" s="317">
        <v>84100</v>
      </c>
      <c r="C9" s="512">
        <v>53051</v>
      </c>
      <c r="D9" s="317">
        <v>36884</v>
      </c>
      <c r="E9" s="317">
        <v>32237</v>
      </c>
      <c r="F9" s="317">
        <v>30702</v>
      </c>
    </row>
    <row r="10" spans="1:7" ht="21">
      <c r="A10" s="467" t="s">
        <v>320</v>
      </c>
      <c r="B10" s="317">
        <v>-336388</v>
      </c>
      <c r="C10" s="512">
        <v>-382035</v>
      </c>
      <c r="D10" s="317">
        <v>-368168</v>
      </c>
      <c r="E10" s="317">
        <v>-368241</v>
      </c>
      <c r="F10" s="317">
        <v>-368737</v>
      </c>
      <c r="G10" s="19"/>
    </row>
    <row r="11" spans="1:7" ht="11.65" customHeight="1">
      <c r="A11" s="319" t="s">
        <v>10</v>
      </c>
      <c r="B11" s="109">
        <v>306866</v>
      </c>
      <c r="C11" s="511">
        <v>329039</v>
      </c>
      <c r="D11" s="109">
        <v>311563</v>
      </c>
      <c r="E11" s="109">
        <v>312997</v>
      </c>
      <c r="F11" s="109">
        <v>313904</v>
      </c>
      <c r="G11" s="19"/>
    </row>
    <row r="12" spans="1:7" ht="21">
      <c r="A12" s="392" t="s">
        <v>295</v>
      </c>
      <c r="B12" s="317">
        <v>-29522</v>
      </c>
      <c r="C12" s="512">
        <v>-52996</v>
      </c>
      <c r="D12" s="317">
        <v>-56605</v>
      </c>
      <c r="E12" s="317">
        <v>-55244</v>
      </c>
      <c r="F12" s="317">
        <v>-54833</v>
      </c>
      <c r="G12" s="19"/>
    </row>
    <row r="13" spans="1:7" ht="31.5">
      <c r="A13" s="393" t="s">
        <v>296</v>
      </c>
      <c r="B13" s="317">
        <v>-29522</v>
      </c>
      <c r="C13" s="512">
        <v>-52996</v>
      </c>
      <c r="D13" s="317">
        <v>-56605</v>
      </c>
      <c r="E13" s="317">
        <v>-55244</v>
      </c>
      <c r="F13" s="317">
        <v>-54833</v>
      </c>
      <c r="G13" s="19"/>
    </row>
    <row r="14" spans="1:7" s="82" customFormat="1" ht="10.5">
      <c r="A14" s="637"/>
      <c r="B14" s="666"/>
      <c r="C14" s="666"/>
      <c r="D14" s="666"/>
      <c r="E14" s="666"/>
      <c r="F14" s="666"/>
      <c r="G14" s="51"/>
    </row>
    <row r="15" spans="1:7" s="82" customFormat="1" ht="10.5">
      <c r="A15" s="172" t="s">
        <v>173</v>
      </c>
      <c r="B15" s="173"/>
      <c r="C15" s="173"/>
      <c r="D15" s="173"/>
      <c r="E15" s="173"/>
      <c r="F15" s="173"/>
      <c r="G15" s="51"/>
    </row>
    <row r="16" spans="1:7" s="82" customFormat="1" ht="20">
      <c r="A16" s="189"/>
      <c r="B16" s="667" t="s">
        <v>263</v>
      </c>
      <c r="C16" s="668" t="s">
        <v>303</v>
      </c>
      <c r="D16" s="667" t="s">
        <v>366</v>
      </c>
      <c r="E16" s="667" t="s">
        <v>400</v>
      </c>
      <c r="F16" s="667" t="s">
        <v>442</v>
      </c>
      <c r="G16" s="53"/>
    </row>
    <row r="17" spans="1:7" s="82" customFormat="1" ht="35.25" customHeight="1">
      <c r="A17" s="562" t="s">
        <v>467</v>
      </c>
      <c r="B17" s="426">
        <v>-29522</v>
      </c>
      <c r="C17" s="514">
        <v>-52996</v>
      </c>
      <c r="D17" s="426">
        <v>-56605</v>
      </c>
      <c r="E17" s="426">
        <v>-55244</v>
      </c>
      <c r="F17" s="426">
        <v>-54833</v>
      </c>
      <c r="G17" s="51"/>
    </row>
    <row r="18" spans="1:7" s="82" customFormat="1" ht="48.75" customHeight="1">
      <c r="A18" s="563" t="s">
        <v>493</v>
      </c>
      <c r="B18" s="175">
        <v>44919</v>
      </c>
      <c r="C18" s="515">
        <v>52996</v>
      </c>
      <c r="D18" s="175">
        <v>56605</v>
      </c>
      <c r="E18" s="175">
        <v>55244</v>
      </c>
      <c r="F18" s="175">
        <v>54833</v>
      </c>
      <c r="G18" s="51"/>
    </row>
    <row r="19" spans="1:7" s="82" customFormat="1" ht="10.5">
      <c r="A19" s="618" t="s">
        <v>432</v>
      </c>
      <c r="B19" s="634">
        <v>15397</v>
      </c>
      <c r="C19" s="632">
        <v>0</v>
      </c>
      <c r="D19" s="634">
        <v>0</v>
      </c>
      <c r="E19" s="634">
        <v>0</v>
      </c>
      <c r="F19" s="634">
        <v>0</v>
      </c>
      <c r="G19" s="51"/>
    </row>
    <row r="20" spans="1:7" s="82" customFormat="1" ht="14.5">
      <c r="A20" s="736" t="s">
        <v>497</v>
      </c>
      <c r="B20" s="702"/>
      <c r="C20" s="702"/>
      <c r="D20" s="702"/>
      <c r="E20" s="702"/>
      <c r="F20" s="702"/>
      <c r="G20" s="51"/>
    </row>
    <row r="21" spans="1:7" s="82" customFormat="1" ht="10.5">
      <c r="A21" s="457" t="s">
        <v>494</v>
      </c>
      <c r="B21" s="737"/>
      <c r="C21" s="330"/>
      <c r="D21" s="737"/>
      <c r="E21" s="737"/>
      <c r="F21" s="737"/>
      <c r="G21" s="51"/>
    </row>
    <row r="22" spans="1:7" s="82" customFormat="1" ht="10">
      <c r="A22" s="565" t="s">
        <v>505</v>
      </c>
      <c r="B22" s="565"/>
      <c r="C22" s="565"/>
      <c r="D22" s="565"/>
      <c r="E22" s="565"/>
      <c r="F22" s="565"/>
      <c r="G22" s="156"/>
    </row>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8"/>
    <pageSetUpPr fitToPage="1"/>
  </sheetPr>
  <dimension ref="A1:G25"/>
  <sheetViews>
    <sheetView showGridLines="0" zoomScaleNormal="100" zoomScaleSheetLayoutView="110" workbookViewId="0">
      <selection activeCell="J29" sqref="J29"/>
    </sheetView>
  </sheetViews>
  <sheetFormatPr defaultColWidth="8" defaultRowHeight="11.65" customHeight="1"/>
  <cols>
    <col min="1" max="1" width="29.1796875" style="147" customWidth="1"/>
    <col min="2" max="2" width="7.81640625" style="147" customWidth="1"/>
    <col min="3" max="6" width="8" style="147" customWidth="1"/>
    <col min="7" max="16384" width="8" style="147"/>
  </cols>
  <sheetData>
    <row r="1" spans="1:7" ht="10.5" customHeight="1">
      <c r="A1" s="145" t="s">
        <v>243</v>
      </c>
      <c r="B1" s="146"/>
      <c r="C1" s="146"/>
      <c r="D1" s="146"/>
      <c r="E1" s="146"/>
    </row>
    <row r="2" spans="1:7" ht="40">
      <c r="A2" s="188"/>
      <c r="B2" s="291" t="s">
        <v>454</v>
      </c>
      <c r="C2" s="509" t="s">
        <v>455</v>
      </c>
      <c r="D2" s="291" t="s">
        <v>368</v>
      </c>
      <c r="E2" s="291" t="s">
        <v>402</v>
      </c>
      <c r="F2" s="291" t="s">
        <v>456</v>
      </c>
    </row>
    <row r="3" spans="1:7" ht="11.65" customHeight="1">
      <c r="A3" s="117" t="s">
        <v>46</v>
      </c>
      <c r="B3" s="177"/>
      <c r="C3" s="501"/>
      <c r="D3" s="177"/>
      <c r="E3" s="177"/>
      <c r="F3" s="177"/>
    </row>
    <row r="4" spans="1:7" ht="11.65" customHeight="1">
      <c r="A4" s="182" t="s">
        <v>47</v>
      </c>
      <c r="B4" s="378">
        <v>203324</v>
      </c>
      <c r="C4" s="548">
        <v>189495</v>
      </c>
      <c r="D4" s="378">
        <v>183544</v>
      </c>
      <c r="E4" s="378">
        <v>184282</v>
      </c>
      <c r="F4" s="378">
        <v>185086</v>
      </c>
    </row>
    <row r="5" spans="1:7" ht="11.65" customHeight="1">
      <c r="A5" s="182" t="s">
        <v>51</v>
      </c>
      <c r="B5" s="378">
        <v>334602</v>
      </c>
      <c r="C5" s="548">
        <v>337897</v>
      </c>
      <c r="D5" s="378">
        <v>329937</v>
      </c>
      <c r="E5" s="378">
        <v>315522</v>
      </c>
      <c r="F5" s="378">
        <v>302247</v>
      </c>
    </row>
    <row r="6" spans="1:7" ht="11.65" customHeight="1">
      <c r="A6" s="121" t="s">
        <v>58</v>
      </c>
      <c r="B6" s="657">
        <v>537926</v>
      </c>
      <c r="C6" s="695">
        <v>527392</v>
      </c>
      <c r="D6" s="657">
        <v>513481</v>
      </c>
      <c r="E6" s="657">
        <v>499804</v>
      </c>
      <c r="F6" s="657">
        <v>487333</v>
      </c>
    </row>
    <row r="7" spans="1:7" ht="11.65" customHeight="1">
      <c r="A7" s="179" t="s">
        <v>59</v>
      </c>
      <c r="B7" s="378"/>
      <c r="C7" s="548"/>
      <c r="D7" s="378"/>
      <c r="E7" s="378"/>
      <c r="F7" s="378"/>
    </row>
    <row r="8" spans="1:7" ht="11.65" customHeight="1">
      <c r="A8" s="182" t="s">
        <v>68</v>
      </c>
      <c r="B8" s="378">
        <v>107044</v>
      </c>
      <c r="C8" s="548">
        <v>107333</v>
      </c>
      <c r="D8" s="378">
        <v>107753</v>
      </c>
      <c r="E8" s="378">
        <v>108173</v>
      </c>
      <c r="F8" s="378">
        <v>108646</v>
      </c>
    </row>
    <row r="9" spans="1:7" ht="11.65" customHeight="1">
      <c r="A9" s="182" t="s">
        <v>65</v>
      </c>
      <c r="B9" s="378">
        <v>58621</v>
      </c>
      <c r="C9" s="548">
        <v>58908</v>
      </c>
      <c r="D9" s="378">
        <v>59245</v>
      </c>
      <c r="E9" s="378">
        <v>59563</v>
      </c>
      <c r="F9" s="378">
        <v>59894</v>
      </c>
    </row>
    <row r="10" spans="1:7" ht="10.5">
      <c r="A10" s="179" t="s">
        <v>72</v>
      </c>
      <c r="B10" s="696">
        <v>165665</v>
      </c>
      <c r="C10" s="697">
        <v>166241</v>
      </c>
      <c r="D10" s="696">
        <v>166998</v>
      </c>
      <c r="E10" s="696">
        <v>167736</v>
      </c>
      <c r="F10" s="696">
        <v>168540</v>
      </c>
    </row>
    <row r="11" spans="1:7" ht="10.5">
      <c r="A11" s="241" t="s">
        <v>73</v>
      </c>
      <c r="B11" s="375">
        <v>372261</v>
      </c>
      <c r="C11" s="531">
        <v>361151</v>
      </c>
      <c r="D11" s="375">
        <v>346483</v>
      </c>
      <c r="E11" s="375">
        <v>332068</v>
      </c>
      <c r="F11" s="375">
        <v>318793</v>
      </c>
    </row>
    <row r="12" spans="1:7" ht="10.5">
      <c r="A12" s="230" t="s">
        <v>306</v>
      </c>
      <c r="B12" s="656"/>
      <c r="C12" s="548"/>
      <c r="D12" s="378"/>
      <c r="E12" s="378"/>
      <c r="F12" s="378"/>
      <c r="G12" s="19"/>
    </row>
    <row r="13" spans="1:7" ht="10.5">
      <c r="A13" s="455" t="s">
        <v>74</v>
      </c>
      <c r="B13" s="656"/>
      <c r="C13" s="548"/>
      <c r="D13" s="378"/>
      <c r="E13" s="378"/>
      <c r="F13" s="378"/>
      <c r="G13" s="19"/>
    </row>
    <row r="14" spans="1:7" ht="10">
      <c r="A14" s="134" t="s">
        <v>75</v>
      </c>
      <c r="B14" s="656">
        <v>500895</v>
      </c>
      <c r="C14" s="548">
        <v>542781</v>
      </c>
      <c r="D14" s="378">
        <v>584718</v>
      </c>
      <c r="E14" s="378">
        <v>625547</v>
      </c>
      <c r="F14" s="378">
        <v>667105</v>
      </c>
      <c r="G14" s="19"/>
    </row>
    <row r="15" spans="1:7" ht="10">
      <c r="A15" s="134" t="s">
        <v>76</v>
      </c>
      <c r="B15" s="656">
        <v>79243</v>
      </c>
      <c r="C15" s="548">
        <v>79243</v>
      </c>
      <c r="D15" s="656">
        <v>79243</v>
      </c>
      <c r="E15" s="656">
        <v>79243</v>
      </c>
      <c r="F15" s="656">
        <v>79243</v>
      </c>
      <c r="G15" s="19"/>
    </row>
    <row r="16" spans="1:7" ht="20">
      <c r="A16" s="197" t="s">
        <v>308</v>
      </c>
      <c r="B16" s="656">
        <v>-207877</v>
      </c>
      <c r="C16" s="548">
        <v>-260873</v>
      </c>
      <c r="D16" s="656">
        <v>-317478</v>
      </c>
      <c r="E16" s="656">
        <v>-372722</v>
      </c>
      <c r="F16" s="656">
        <v>-427555</v>
      </c>
      <c r="G16" s="19"/>
    </row>
    <row r="17" spans="1:7" ht="11.65" customHeight="1">
      <c r="A17" s="455" t="s">
        <v>77</v>
      </c>
      <c r="B17" s="698">
        <v>372261</v>
      </c>
      <c r="C17" s="695">
        <v>361151</v>
      </c>
      <c r="D17" s="698">
        <v>346483</v>
      </c>
      <c r="E17" s="698">
        <v>332068</v>
      </c>
      <c r="F17" s="698">
        <v>318793</v>
      </c>
      <c r="G17" s="19"/>
    </row>
    <row r="18" spans="1:7" ht="11.65" customHeight="1">
      <c r="A18" s="456" t="s">
        <v>146</v>
      </c>
      <c r="B18" s="699">
        <v>372261</v>
      </c>
      <c r="C18" s="533">
        <v>361151</v>
      </c>
      <c r="D18" s="699">
        <v>346483</v>
      </c>
      <c r="E18" s="699">
        <v>332068</v>
      </c>
      <c r="F18" s="699">
        <v>318793</v>
      </c>
      <c r="G18" s="19"/>
    </row>
    <row r="19" spans="1:7" ht="11.65" customHeight="1">
      <c r="A19" s="457" t="s">
        <v>235</v>
      </c>
      <c r="B19" s="458"/>
      <c r="C19" s="458"/>
      <c r="D19" s="458"/>
      <c r="E19" s="458"/>
      <c r="F19" s="458"/>
      <c r="G19" s="19"/>
    </row>
    <row r="20" spans="1:7" ht="11.65" customHeight="1">
      <c r="A20" s="186" t="s">
        <v>496</v>
      </c>
      <c r="B20" s="27"/>
      <c r="C20" s="27"/>
      <c r="D20" s="27"/>
      <c r="E20" s="27"/>
      <c r="F20" s="27"/>
      <c r="G20" s="19"/>
    </row>
    <row r="21" spans="1:7" ht="11.65" customHeight="1">
      <c r="A21" s="26"/>
      <c r="B21" s="19"/>
      <c r="C21" s="19"/>
      <c r="D21" s="19"/>
      <c r="E21" s="19"/>
      <c r="F21" s="19"/>
      <c r="G21" s="19"/>
    </row>
    <row r="22" spans="1:7" ht="11.65" customHeight="1">
      <c r="A22" s="148"/>
    </row>
    <row r="24" spans="1:7" ht="11.65" customHeight="1">
      <c r="A24" s="99"/>
    </row>
    <row r="25" spans="1:7" ht="11.65" customHeight="1">
      <c r="A25" s="100"/>
    </row>
  </sheetData>
  <phoneticPr fontId="25" type="noConversion"/>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19"/>
  <sheetViews>
    <sheetView showGridLines="0" zoomScaleNormal="100" zoomScaleSheetLayoutView="110" workbookViewId="0">
      <selection activeCell="J27" sqref="J27"/>
    </sheetView>
  </sheetViews>
  <sheetFormatPr defaultColWidth="8" defaultRowHeight="11.65" customHeight="1"/>
  <cols>
    <col min="1" max="1" width="27.7265625" style="77" customWidth="1"/>
    <col min="2" max="2" width="7.7265625" style="29" customWidth="1"/>
    <col min="3" max="3" width="8.81640625" style="29" customWidth="1"/>
    <col min="4" max="4" width="7.7265625" style="29" customWidth="1"/>
    <col min="5" max="5" width="9.1796875" style="29" customWidth="1"/>
    <col min="6" max="7" width="7.81640625" style="29" customWidth="1"/>
    <col min="8" max="8" width="7.453125" style="28" customWidth="1"/>
    <col min="9" max="16384" width="8" style="28"/>
  </cols>
  <sheetData>
    <row r="1" spans="1:8" ht="10.5">
      <c r="A1" s="704" t="s">
        <v>457</v>
      </c>
      <c r="B1" s="704"/>
      <c r="C1" s="704"/>
      <c r="D1" s="704"/>
      <c r="E1" s="704"/>
      <c r="F1" s="704"/>
      <c r="G1" s="639"/>
    </row>
    <row r="2" spans="1:8" s="31" customFormat="1" ht="40">
      <c r="A2" s="192"/>
      <c r="B2" s="290" t="s">
        <v>273</v>
      </c>
      <c r="C2" s="290" t="s">
        <v>274</v>
      </c>
      <c r="D2" s="290" t="s">
        <v>275</v>
      </c>
      <c r="E2" s="290" t="s">
        <v>276</v>
      </c>
      <c r="F2" s="290" t="s">
        <v>277</v>
      </c>
      <c r="G2" s="582"/>
      <c r="H2" s="30"/>
    </row>
    <row r="3" spans="1:8" s="29" customFormat="1" ht="11.65" customHeight="1">
      <c r="A3" s="351" t="s">
        <v>506</v>
      </c>
      <c r="B3" s="177"/>
      <c r="C3" s="177"/>
      <c r="D3" s="177"/>
      <c r="E3" s="177"/>
      <c r="F3" s="177"/>
      <c r="G3" s="177"/>
      <c r="H3" s="32"/>
    </row>
    <row r="4" spans="1:8" s="77" customFormat="1" ht="20">
      <c r="A4" s="413" t="s">
        <v>310</v>
      </c>
      <c r="B4" s="656">
        <v>-207877</v>
      </c>
      <c r="C4" s="656">
        <v>79243</v>
      </c>
      <c r="D4" s="656">
        <v>0</v>
      </c>
      <c r="E4" s="656">
        <v>500895</v>
      </c>
      <c r="F4" s="656">
        <v>372261</v>
      </c>
      <c r="G4" s="131"/>
      <c r="H4" s="33"/>
    </row>
    <row r="5" spans="1:8" ht="10.5">
      <c r="A5" s="460" t="s">
        <v>86</v>
      </c>
      <c r="B5" s="657">
        <v>-207877</v>
      </c>
      <c r="C5" s="657">
        <v>79243</v>
      </c>
      <c r="D5" s="657">
        <v>0</v>
      </c>
      <c r="E5" s="657">
        <v>500895</v>
      </c>
      <c r="F5" s="657">
        <v>372261</v>
      </c>
      <c r="G5" s="166"/>
      <c r="H5" s="33"/>
    </row>
    <row r="6" spans="1:8" ht="10.5">
      <c r="A6" s="123" t="s">
        <v>121</v>
      </c>
      <c r="B6" s="378"/>
      <c r="C6" s="378"/>
      <c r="D6" s="378"/>
      <c r="E6" s="378"/>
      <c r="F6" s="378"/>
      <c r="G6" s="177"/>
      <c r="H6" s="33"/>
    </row>
    <row r="7" spans="1:8" ht="10">
      <c r="A7" s="184" t="s">
        <v>177</v>
      </c>
      <c r="B7" s="378">
        <v>-52996</v>
      </c>
      <c r="C7" s="378">
        <v>0</v>
      </c>
      <c r="D7" s="378">
        <v>0</v>
      </c>
      <c r="E7" s="378">
        <v>0</v>
      </c>
      <c r="F7" s="378">
        <v>-52996</v>
      </c>
      <c r="G7" s="177"/>
      <c r="H7" s="30"/>
    </row>
    <row r="8" spans="1:8" ht="10.5">
      <c r="A8" s="351" t="s">
        <v>40</v>
      </c>
      <c r="B8" s="658">
        <v>-52996</v>
      </c>
      <c r="C8" s="658">
        <v>0</v>
      </c>
      <c r="D8" s="658">
        <v>0</v>
      </c>
      <c r="E8" s="658">
        <v>0</v>
      </c>
      <c r="F8" s="658">
        <v>-52996</v>
      </c>
      <c r="G8" s="166"/>
      <c r="H8" s="30"/>
    </row>
    <row r="9" spans="1:8" ht="10">
      <c r="A9" s="133" t="s">
        <v>142</v>
      </c>
      <c r="B9" s="659"/>
      <c r="C9" s="659"/>
      <c r="D9" s="659"/>
      <c r="E9" s="659"/>
      <c r="F9" s="659"/>
      <c r="G9" s="177"/>
    </row>
    <row r="10" spans="1:8" ht="20">
      <c r="A10" s="197" t="s">
        <v>297</v>
      </c>
      <c r="B10" s="378">
        <v>-52996</v>
      </c>
      <c r="C10" s="378">
        <v>0</v>
      </c>
      <c r="D10" s="378">
        <v>0</v>
      </c>
      <c r="E10" s="378">
        <v>0</v>
      </c>
      <c r="F10" s="660">
        <v>-52996</v>
      </c>
      <c r="G10" s="352"/>
      <c r="H10" s="34"/>
    </row>
    <row r="11" spans="1:8" ht="11.65" customHeight="1">
      <c r="A11" s="123" t="s">
        <v>87</v>
      </c>
      <c r="B11" s="661"/>
      <c r="C11" s="661"/>
      <c r="D11" s="661"/>
      <c r="E11" s="661"/>
      <c r="F11" s="661"/>
      <c r="G11" s="177"/>
      <c r="H11" s="34"/>
    </row>
    <row r="12" spans="1:8" ht="11.65" customHeight="1">
      <c r="A12" s="567" t="s">
        <v>134</v>
      </c>
      <c r="B12" s="378"/>
      <c r="C12" s="378"/>
      <c r="D12" s="378"/>
      <c r="E12" s="378"/>
      <c r="F12" s="378"/>
      <c r="G12" s="177"/>
    </row>
    <row r="13" spans="1:8" s="665" customFormat="1" ht="11.65" customHeight="1">
      <c r="A13" s="134" t="s">
        <v>151</v>
      </c>
      <c r="B13" s="378">
        <v>0</v>
      </c>
      <c r="C13" s="378">
        <v>0</v>
      </c>
      <c r="D13" s="378">
        <v>0</v>
      </c>
      <c r="E13" s="378">
        <v>2446</v>
      </c>
      <c r="F13" s="378">
        <v>2446</v>
      </c>
      <c r="G13" s="177"/>
    </row>
    <row r="14" spans="1:8" ht="11.65" customHeight="1">
      <c r="A14" s="187" t="s">
        <v>178</v>
      </c>
      <c r="B14" s="662">
        <v>0</v>
      </c>
      <c r="C14" s="662">
        <v>0</v>
      </c>
      <c r="D14" s="662">
        <v>0</v>
      </c>
      <c r="E14" s="662">
        <v>39440</v>
      </c>
      <c r="F14" s="662">
        <v>39440</v>
      </c>
      <c r="G14" s="136"/>
      <c r="H14" s="665"/>
    </row>
    <row r="15" spans="1:8" ht="21">
      <c r="A15" s="635" t="s">
        <v>321</v>
      </c>
      <c r="B15" s="657">
        <v>0</v>
      </c>
      <c r="C15" s="657">
        <v>0</v>
      </c>
      <c r="D15" s="657">
        <v>0</v>
      </c>
      <c r="E15" s="657">
        <v>41886</v>
      </c>
      <c r="F15" s="657">
        <v>41886</v>
      </c>
      <c r="G15" s="166"/>
    </row>
    <row r="16" spans="1:8" ht="21">
      <c r="A16" s="185" t="s">
        <v>458</v>
      </c>
      <c r="B16" s="663">
        <v>-260873</v>
      </c>
      <c r="C16" s="663">
        <v>79243</v>
      </c>
      <c r="D16" s="663">
        <v>0</v>
      </c>
      <c r="E16" s="663">
        <v>542781</v>
      </c>
      <c r="F16" s="663">
        <v>361151</v>
      </c>
      <c r="G16" s="166"/>
      <c r="H16" s="34"/>
    </row>
    <row r="17" spans="1:8" ht="21">
      <c r="A17" s="398" t="s">
        <v>298</v>
      </c>
      <c r="B17" s="664">
        <v>-260873</v>
      </c>
      <c r="C17" s="664">
        <v>79243</v>
      </c>
      <c r="D17" s="664">
        <v>0</v>
      </c>
      <c r="E17" s="664">
        <v>542781</v>
      </c>
      <c r="F17" s="664">
        <v>361151</v>
      </c>
      <c r="G17" s="166"/>
      <c r="H17" s="34"/>
    </row>
    <row r="18" spans="1:8" ht="11.65" customHeight="1">
      <c r="A18" s="703" t="s">
        <v>235</v>
      </c>
      <c r="B18" s="703"/>
      <c r="C18" s="703"/>
      <c r="D18" s="703"/>
      <c r="E18" s="703"/>
      <c r="F18" s="703"/>
      <c r="G18" s="638"/>
      <c r="H18" s="34"/>
    </row>
    <row r="19" spans="1:8" ht="11.65" customHeight="1">
      <c r="A19" s="76"/>
      <c r="B19" s="35"/>
      <c r="C19" s="35"/>
      <c r="D19" s="35"/>
      <c r="H19" s="34"/>
    </row>
  </sheetData>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8"/>
    <pageSetUpPr fitToPage="1"/>
  </sheetPr>
  <dimension ref="A1:G17"/>
  <sheetViews>
    <sheetView showGridLines="0" zoomScaleNormal="100" zoomScaleSheetLayoutView="110" workbookViewId="0">
      <selection activeCell="K24" sqref="K24"/>
    </sheetView>
  </sheetViews>
  <sheetFormatPr defaultColWidth="8" defaultRowHeight="11.65" customHeight="1"/>
  <cols>
    <col min="1" max="1" width="28.453125" style="642" customWidth="1"/>
    <col min="2" max="6" width="8.1796875" style="642" customWidth="1"/>
    <col min="7" max="7" width="8.26953125" style="642" customWidth="1"/>
    <col min="8" max="16384" width="8" style="642"/>
  </cols>
  <sheetData>
    <row r="1" spans="1:7" ht="11.65" customHeight="1">
      <c r="A1" s="640" t="s">
        <v>245</v>
      </c>
      <c r="B1" s="641"/>
      <c r="C1" s="641"/>
      <c r="D1" s="641"/>
      <c r="E1" s="641"/>
      <c r="F1" s="641"/>
      <c r="G1" s="641"/>
    </row>
    <row r="2" spans="1:7" ht="40">
      <c r="A2" s="643"/>
      <c r="B2" s="291" t="s">
        <v>454</v>
      </c>
      <c r="C2" s="509" t="s">
        <v>455</v>
      </c>
      <c r="D2" s="291" t="s">
        <v>368</v>
      </c>
      <c r="E2" s="291" t="s">
        <v>402</v>
      </c>
      <c r="F2" s="291" t="s">
        <v>456</v>
      </c>
    </row>
    <row r="3" spans="1:7" ht="10.5">
      <c r="A3" s="644" t="s">
        <v>78</v>
      </c>
      <c r="B3" s="378"/>
      <c r="C3" s="548"/>
      <c r="D3" s="378"/>
      <c r="E3" s="378"/>
      <c r="F3" s="378"/>
    </row>
    <row r="4" spans="1:7" ht="10">
      <c r="A4" s="654" t="s">
        <v>80</v>
      </c>
      <c r="B4" s="378">
        <v>410127</v>
      </c>
      <c r="C4" s="548">
        <v>381515</v>
      </c>
      <c r="D4" s="378">
        <v>347690</v>
      </c>
      <c r="E4" s="378">
        <v>344496</v>
      </c>
      <c r="F4" s="378">
        <v>343802</v>
      </c>
    </row>
    <row r="5" spans="1:7" ht="10">
      <c r="A5" s="655" t="s">
        <v>83</v>
      </c>
      <c r="B5" s="378">
        <v>381466</v>
      </c>
      <c r="C5" s="548">
        <v>381515</v>
      </c>
      <c r="D5" s="378">
        <v>347690</v>
      </c>
      <c r="E5" s="378">
        <v>344496</v>
      </c>
      <c r="F5" s="378">
        <v>343802</v>
      </c>
    </row>
    <row r="6" spans="1:7" ht="21">
      <c r="A6" s="645" t="s">
        <v>286</v>
      </c>
      <c r="B6" s="377">
        <v>28661</v>
      </c>
      <c r="C6" s="534">
        <v>0</v>
      </c>
      <c r="D6" s="377">
        <v>0</v>
      </c>
      <c r="E6" s="377">
        <v>0</v>
      </c>
      <c r="F6" s="377">
        <v>0</v>
      </c>
    </row>
    <row r="7" spans="1:7" ht="10.5">
      <c r="A7" s="646" t="s">
        <v>84</v>
      </c>
      <c r="B7" s="378"/>
      <c r="C7" s="548"/>
      <c r="D7" s="378"/>
      <c r="E7" s="378"/>
      <c r="F7" s="378"/>
    </row>
    <row r="8" spans="1:7" ht="10">
      <c r="A8" s="654" t="s">
        <v>80</v>
      </c>
      <c r="B8" s="378">
        <v>748</v>
      </c>
      <c r="C8" s="548">
        <v>0</v>
      </c>
      <c r="D8" s="378">
        <v>0</v>
      </c>
      <c r="E8" s="378">
        <v>0</v>
      </c>
      <c r="F8" s="378">
        <v>0</v>
      </c>
    </row>
    <row r="9" spans="1:7" ht="10">
      <c r="A9" s="655" t="s">
        <v>83</v>
      </c>
      <c r="B9" s="378">
        <v>52963</v>
      </c>
      <c r="C9" s="548">
        <v>56290</v>
      </c>
      <c r="D9" s="378">
        <v>48645</v>
      </c>
      <c r="E9" s="378">
        <v>40829</v>
      </c>
      <c r="F9" s="378">
        <v>41558</v>
      </c>
    </row>
    <row r="10" spans="1:7" ht="21">
      <c r="A10" s="647" t="s">
        <v>311</v>
      </c>
      <c r="B10" s="374">
        <v>-52215</v>
      </c>
      <c r="C10" s="532">
        <v>-56290</v>
      </c>
      <c r="D10" s="374">
        <v>-48645</v>
      </c>
      <c r="E10" s="374">
        <v>-40829</v>
      </c>
      <c r="F10" s="374">
        <v>-41558</v>
      </c>
    </row>
    <row r="11" spans="1:7" ht="11.65" customHeight="1">
      <c r="A11" s="648" t="s">
        <v>85</v>
      </c>
      <c r="B11" s="378"/>
      <c r="C11" s="548"/>
      <c r="D11" s="378"/>
      <c r="E11" s="378"/>
      <c r="F11" s="378"/>
    </row>
    <row r="12" spans="1:7" ht="11.65" customHeight="1">
      <c r="A12" s="654" t="s">
        <v>80</v>
      </c>
      <c r="B12" s="378">
        <v>44170</v>
      </c>
      <c r="C12" s="548">
        <v>56290</v>
      </c>
      <c r="D12" s="378">
        <v>48645</v>
      </c>
      <c r="E12" s="378">
        <v>40829</v>
      </c>
      <c r="F12" s="378">
        <v>41558</v>
      </c>
    </row>
    <row r="13" spans="1:7" ht="11.65" customHeight="1">
      <c r="A13" s="655" t="s">
        <v>83</v>
      </c>
      <c r="B13" s="378">
        <v>1310</v>
      </c>
      <c r="C13" s="548">
        <v>0</v>
      </c>
      <c r="D13" s="378">
        <v>0</v>
      </c>
      <c r="E13" s="378">
        <v>0</v>
      </c>
      <c r="F13" s="378">
        <v>0</v>
      </c>
      <c r="G13" s="649"/>
    </row>
    <row r="14" spans="1:7" ht="21">
      <c r="A14" s="650" t="s">
        <v>323</v>
      </c>
      <c r="B14" s="377">
        <v>42860</v>
      </c>
      <c r="C14" s="534">
        <v>56290</v>
      </c>
      <c r="D14" s="377">
        <v>48645</v>
      </c>
      <c r="E14" s="377">
        <v>40829</v>
      </c>
      <c r="F14" s="377">
        <v>41558</v>
      </c>
      <c r="G14" s="649"/>
    </row>
    <row r="15" spans="1:7" ht="21">
      <c r="A15" s="650" t="s">
        <v>322</v>
      </c>
      <c r="B15" s="203">
        <v>19306</v>
      </c>
      <c r="C15" s="533">
        <v>0</v>
      </c>
      <c r="D15" s="203">
        <v>0</v>
      </c>
      <c r="E15" s="203">
        <v>0</v>
      </c>
      <c r="F15" s="203">
        <v>0</v>
      </c>
      <c r="G15" s="649"/>
    </row>
    <row r="16" spans="1:7" ht="21">
      <c r="A16" s="651" t="s">
        <v>312</v>
      </c>
      <c r="B16" s="377">
        <v>72281</v>
      </c>
      <c r="C16" s="534">
        <v>72281</v>
      </c>
      <c r="D16" s="377">
        <v>72281</v>
      </c>
      <c r="E16" s="377">
        <v>72281</v>
      </c>
      <c r="F16" s="377">
        <v>72281</v>
      </c>
    </row>
    <row r="17" spans="1:6" ht="11.65" customHeight="1">
      <c r="A17" s="652" t="s">
        <v>235</v>
      </c>
      <c r="B17" s="653"/>
      <c r="C17" s="653"/>
      <c r="D17" s="653"/>
      <c r="E17" s="653"/>
      <c r="F17" s="653"/>
    </row>
  </sheetData>
  <phoneticPr fontId="25" type="noConversion"/>
  <pageMargins left="1.4566929133858268" right="1.2598425196850394" top="0.78740157480314965" bottom="0.70866141732283472" header="0.51181102362204722" footer="0.51181102362204722"/>
  <pageSetup paperSize="9"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FIN33506-1658115890-274627</_dlc_DocId>
    <_dlc_DocIdUrl xmlns="fdd6b31f-a027-425f-adfa-a4194e98dae2">
      <Url>https://f1.prdmgd.finance.gov.au/sites/50033506/_layouts/15/DocIdRedir.aspx?ID=FIN33506-1658115890-274627</Url>
      <Description>FIN33506-1658115890-274627</Description>
    </_dlc_DocIdUrl>
  </documentManagement>
</p:properties>
</file>

<file path=customXml/itemProps1.xml><?xml version="1.0" encoding="utf-8"?>
<ds:datastoreItem xmlns:ds="http://schemas.openxmlformats.org/officeDocument/2006/customXml" ds:itemID="{38EA1170-A799-4CE5-B5C5-CE1A50B1D6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236E5D-7D64-4C3B-9E5F-EDF0BBBED54E}">
  <ds:schemaRefs>
    <ds:schemaRef ds:uri="Microsoft.SharePoint.Taxonomy.ContentTypeSync"/>
  </ds:schemaRefs>
</ds:datastoreItem>
</file>

<file path=customXml/itemProps3.xml><?xml version="1.0" encoding="utf-8"?>
<ds:datastoreItem xmlns:ds="http://schemas.openxmlformats.org/officeDocument/2006/customXml" ds:itemID="{42F654A4-3467-4668-964B-0DF4D3DA7CB5}">
  <ds:schemaRefs>
    <ds:schemaRef ds:uri="http://schemas.microsoft.com/sharepoint/events"/>
  </ds:schemaRefs>
</ds:datastoreItem>
</file>

<file path=customXml/itemProps4.xml><?xml version="1.0" encoding="utf-8"?>
<ds:datastoreItem xmlns:ds="http://schemas.openxmlformats.org/officeDocument/2006/customXml" ds:itemID="{1B32EC75-B3D4-4577-B9ED-D2944AE624FD}">
  <ds:schemaRefs>
    <ds:schemaRef ds:uri="http://schemas.microsoft.com/sharepoint/v3/contenttype/forms"/>
  </ds:schemaRefs>
</ds:datastoreItem>
</file>

<file path=customXml/itemProps5.xml><?xml version="1.0" encoding="utf-8"?>
<ds:datastoreItem xmlns:ds="http://schemas.openxmlformats.org/officeDocument/2006/customXml" ds:itemID="{8C185ABA-4241-4FDA-B12E-973078792791}">
  <ds:schemaRefs>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20</vt:i4>
      </vt:variant>
    </vt:vector>
  </HeadingPairs>
  <TitlesOfParts>
    <vt:vector size="42" baseType="lpstr">
      <vt:lpstr>Table 1.1 NCCE</vt:lpstr>
      <vt:lpstr>Table 1.3</vt:lpstr>
      <vt:lpstr>Table 1.4</vt:lpstr>
      <vt:lpstr>Table 1.5</vt:lpstr>
      <vt:lpstr>Table 2.1.1 NCCE</vt:lpstr>
      <vt:lpstr>Table 3.2 NCCE</vt:lpstr>
      <vt:lpstr>Table 3.3</vt:lpstr>
      <vt:lpstr>Table 3.4</vt:lpstr>
      <vt:lpstr>Table 3.5</vt:lpstr>
      <vt:lpstr>Table 2.X.2 CCE</vt:lpstr>
      <vt:lpstr>Table 2.X.2 Components optional</vt:lpstr>
      <vt:lpstr>Table 3.1</vt:lpstr>
      <vt:lpstr>Table 3.1 (Alt)</vt:lpstr>
      <vt:lpstr>Table 3.2 CCE</vt:lpstr>
      <vt:lpstr>Table 3.2 For Profit</vt:lpstr>
      <vt:lpstr>Table 3.6</vt:lpstr>
      <vt:lpstr>Table 3.7</vt:lpstr>
      <vt:lpstr>Table 3.8</vt:lpstr>
      <vt:lpstr>Table 3.9</vt:lpstr>
      <vt:lpstr>Table 3.10</vt:lpstr>
      <vt:lpstr>Table 3.11</vt:lpstr>
      <vt:lpstr>Table 3.12</vt:lpstr>
      <vt:lpstr>'Table 1.1 NCCE'!Print_Area</vt:lpstr>
      <vt:lpstr>'Table 1.4'!Print_Area</vt:lpstr>
      <vt:lpstr>'Table 1.5'!Print_Area</vt:lpstr>
      <vt:lpstr>'Table 2.X.2 CCE'!Print_Area</vt:lpstr>
      <vt:lpstr>'Table 2.X.2 Components optional'!Print_Area</vt:lpstr>
      <vt:lpstr>'Table 3.1'!Print_Area</vt:lpstr>
      <vt:lpstr>'Table 3.1 (Alt)'!Print_Area</vt:lpstr>
      <vt:lpstr>'Table 3.10'!Print_Area</vt:lpstr>
      <vt:lpstr>'Table 3.11'!Print_Area</vt:lpstr>
      <vt:lpstr>'Table 3.12'!Print_Area</vt:lpstr>
      <vt:lpstr>'Table 3.2 CCE'!Print_Area</vt:lpstr>
      <vt:lpstr>'Table 3.2 For Profit'!Print_Area</vt:lpstr>
      <vt:lpstr>'Table 3.2 NCCE'!Print_Area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2022-02-07T06:58:38Z</dcterms:created>
  <dcterms:modified xsi:type="dcterms:W3CDTF">2022-02-07T06:59:19Z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OrgUnit">
    <vt:lpwstr>1;#Accounting FW and Capability Support|17de058c-12f7-44f2-8e7d-03ff49305e52</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_dlc_DocIdItemGuid">
    <vt:lpwstr>075ca4e1-017f-48b0-94a4-6a601c6222d2</vt:lpwstr>
  </property>
</Properties>
</file>