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defaultThemeVersion="124226"/>
  <bookViews>
    <workbookView xWindow="28680" yWindow="-120" windowWidth="9720" windowHeight="15840" tabRatio="907" activeTab="22"/>
  </bookViews>
  <sheets>
    <sheet name="Table -1.1" sheetId="93" r:id="rId1"/>
    <sheet name="Table-1.2" sheetId="94" r:id="rId2"/>
    <sheet name="Table-1.3" sheetId="95" r:id="rId3"/>
    <sheet name="Table-1.4" sheetId="96" r:id="rId4"/>
    <sheet name="Table-2.1.1" sheetId="97" r:id="rId5"/>
    <sheet name="Table-3.1" sheetId="98" r:id="rId6"/>
    <sheet name="Table-3.2" sheetId="99" r:id="rId7"/>
    <sheet name="Table-3.3" sheetId="100" r:id="rId8"/>
    <sheet name="Table 1.1 CCE" sheetId="65" state="hidden" r:id="rId9"/>
    <sheet name="Table 1.5" sheetId="79" state="hidden" r:id="rId10"/>
    <sheet name="Table 2 Optional" sheetId="77" state="hidden" r:id="rId11"/>
    <sheet name="Table-3.4" sheetId="101" r:id="rId12"/>
    <sheet name="Table 2.X.2 CCE" sheetId="68" state="hidden" r:id="rId13"/>
    <sheet name="Table 2.X.2 Components optional" sheetId="17" state="hidden" r:id="rId14"/>
    <sheet name="Table 3.1 (Alt)" sheetId="80" state="hidden" r:id="rId15"/>
    <sheet name="Table 3.2 CCE" sheetId="69" state="hidden" r:id="rId16"/>
    <sheet name="Table 3.2 For Profit" sheetId="70" state="hidden" r:id="rId17"/>
    <sheet name="Table-3.5" sheetId="102" r:id="rId18"/>
    <sheet name="Table-3.6" sheetId="103" r:id="rId19"/>
    <sheet name="Table-3.7" sheetId="104" r:id="rId20"/>
    <sheet name="Table-3.8" sheetId="105" r:id="rId21"/>
    <sheet name="Table-3.9" sheetId="106" r:id="rId22"/>
    <sheet name="Table-3.10" sheetId="107" r:id="rId23"/>
    <sheet name="Table 3.9" sheetId="35" state="hidden" r:id="rId24"/>
    <sheet name="Table 3.11" sheetId="76" state="hidden" r:id="rId25"/>
    <sheet name="Table 3.12" sheetId="41" state="hidden" r:id="rId26"/>
  </sheets>
  <definedNames>
    <definedName name="_xlnm.Print_Area" localSheetId="8">'Table 1.1 CCE'!$A$1:$E$56</definedName>
    <definedName name="_xlnm.Print_Area" localSheetId="9">'Table 1.5'!$A$1:$F$28</definedName>
    <definedName name="_xlnm.Print_Area" localSheetId="10">'Table 2 Optional'!$A$1:$C$27</definedName>
    <definedName name="_xlnm.Print_Area" localSheetId="12">'Table 2.X.2 CCE'!$A$3:$F$49</definedName>
    <definedName name="_xlnm.Print_Area" localSheetId="13">'Table 2.X.2 Components optional'!$A$1:$F$48</definedName>
    <definedName name="_xlnm.Print_Area" localSheetId="14">'Table 3.1 (Alt)'!$A$1:$G$15</definedName>
    <definedName name="_xlnm.Print_Area" localSheetId="24">'Table 3.11'!$A$1:$F$28</definedName>
    <definedName name="_xlnm.Print_Area" localSheetId="25">'Table 3.12'!$A$1:$J$54</definedName>
    <definedName name="_xlnm.Print_Area" localSheetId="15">'Table 3.2 CCE'!$A$1:$F$57</definedName>
    <definedName name="_xlnm.Print_Area" localSheetId="16">'Table 3.2 For Profit'!$A$1:$F$58</definedName>
    <definedName name="_xlnm.Print_Area" localSheetId="23">'Table 3.9'!$A$1:$F$49</definedName>
    <definedName name="TM1REBUILDOPTION">1</definedName>
    <definedName name="Z_1E4EBAB2_6872_4520_BF8A_226AAF054257_.wvu.PrintArea" localSheetId="15" hidden="1">'Table 3.2 CCE'!#REF!</definedName>
    <definedName name="Z_B25D4AC8_47EB_407B_BE70_8908CEF72BED_.wvu.PrintArea" localSheetId="15" hidden="1">'Table 3.2 CCE'!#REF!</definedName>
    <definedName name="Z_BF9299E5_737A_4E0C_9D41_A753AB534F5C_.wvu.PrintArea" localSheetId="15" hidden="1">'Table 3.2 CCE'!#REF!</definedName>
    <definedName name="Z_BFB02F83_41B1_44AF_A78B_0A94ECFFD68F_.wvu.PrintArea" localSheetId="15" hidden="1">'Table 3.2 CCE'!#REF!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8" i="41" l="1"/>
  <c r="J31" i="41" l="1"/>
  <c r="J29" i="41"/>
  <c r="J27" i="41"/>
  <c r="J24" i="41"/>
  <c r="J19" i="41"/>
  <c r="J16" i="41"/>
  <c r="J14" i="41"/>
  <c r="I10" i="41"/>
  <c r="H10" i="41"/>
  <c r="G10" i="41"/>
  <c r="F10" i="41"/>
  <c r="E10" i="41"/>
  <c r="D10" i="41"/>
  <c r="C10" i="41"/>
  <c r="B10" i="41"/>
  <c r="I41" i="41"/>
  <c r="H41" i="41"/>
  <c r="G41" i="41"/>
  <c r="F41" i="41"/>
  <c r="E41" i="41"/>
  <c r="D41" i="41"/>
  <c r="C41" i="41"/>
  <c r="B41" i="41"/>
  <c r="J41" i="41" l="1"/>
  <c r="F16" i="76" l="1"/>
  <c r="E16" i="76"/>
  <c r="E18" i="76" s="1"/>
  <c r="D16" i="76"/>
  <c r="C16" i="76"/>
  <c r="B16" i="76"/>
  <c r="C33" i="41" l="1"/>
  <c r="I33" i="41"/>
  <c r="H33" i="41"/>
  <c r="G33" i="41"/>
  <c r="F33" i="41"/>
  <c r="E33" i="41"/>
  <c r="D33" i="41"/>
  <c r="B33" i="41"/>
  <c r="F43" i="17" l="1"/>
  <c r="F30" i="17"/>
  <c r="F17" i="17"/>
  <c r="E43" i="17"/>
  <c r="E30" i="17"/>
  <c r="E17" i="17"/>
  <c r="E46" i="17" s="1"/>
  <c r="D43" i="17"/>
  <c r="D30" i="17"/>
  <c r="D17" i="17"/>
  <c r="C43" i="17"/>
  <c r="C30" i="17"/>
  <c r="C17" i="17"/>
  <c r="C46" i="17"/>
  <c r="B43" i="17"/>
  <c r="B30" i="17"/>
  <c r="B17" i="17"/>
  <c r="B7" i="76"/>
  <c r="B11" i="76"/>
  <c r="B18" i="76"/>
  <c r="B24" i="76" s="1"/>
  <c r="F11" i="76"/>
  <c r="B12" i="35"/>
  <c r="B20" i="35"/>
  <c r="B22" i="35" s="1"/>
  <c r="B30" i="35"/>
  <c r="B45" i="35"/>
  <c r="B47" i="35" s="1"/>
  <c r="F12" i="35"/>
  <c r="F20" i="35"/>
  <c r="F22" i="35"/>
  <c r="F30" i="35"/>
  <c r="F45" i="35"/>
  <c r="E12" i="35"/>
  <c r="E20" i="35"/>
  <c r="E22" i="35" s="1"/>
  <c r="E30" i="35"/>
  <c r="E45" i="35"/>
  <c r="E47" i="35" s="1"/>
  <c r="D12" i="35"/>
  <c r="D22" i="35" s="1"/>
  <c r="D20" i="35"/>
  <c r="D30" i="35"/>
  <c r="D45" i="35"/>
  <c r="C12" i="35"/>
  <c r="C20" i="35"/>
  <c r="C22" i="35" s="1"/>
  <c r="C30" i="35"/>
  <c r="C45" i="35"/>
  <c r="F37" i="35"/>
  <c r="E37" i="35"/>
  <c r="D37" i="35"/>
  <c r="C37" i="35"/>
  <c r="B37" i="35"/>
  <c r="B41" i="69"/>
  <c r="B15" i="69"/>
  <c r="B28" i="69"/>
  <c r="B34" i="69"/>
  <c r="F28" i="69"/>
  <c r="F35" i="69" s="1"/>
  <c r="E28" i="69"/>
  <c r="D28" i="69"/>
  <c r="C28" i="69"/>
  <c r="E35" i="65"/>
  <c r="C24" i="65"/>
  <c r="E24" i="65" s="1"/>
  <c r="C20" i="65"/>
  <c r="C16" i="65"/>
  <c r="C12" i="65"/>
  <c r="D24" i="65"/>
  <c r="D20" i="65"/>
  <c r="E20" i="65" s="1"/>
  <c r="D16" i="65"/>
  <c r="D12" i="65"/>
  <c r="E16" i="65"/>
  <c r="D38" i="65"/>
  <c r="C38" i="65"/>
  <c r="B38" i="65"/>
  <c r="D32" i="65"/>
  <c r="C32" i="65"/>
  <c r="E32" i="65" s="1"/>
  <c r="B32" i="65"/>
  <c r="B24" i="65"/>
  <c r="B20" i="65"/>
  <c r="B12" i="65"/>
  <c r="B16" i="65"/>
  <c r="B25" i="65"/>
  <c r="B17" i="70"/>
  <c r="C17" i="70"/>
  <c r="C25" i="70" s="1"/>
  <c r="C35" i="70" s="1"/>
  <c r="C37" i="70" s="1"/>
  <c r="C38" i="70" s="1"/>
  <c r="C46" i="70" s="1"/>
  <c r="C53" i="70" s="1"/>
  <c r="C57" i="70" s="1"/>
  <c r="D17" i="70"/>
  <c r="E17" i="70"/>
  <c r="F17" i="70"/>
  <c r="G9" i="80"/>
  <c r="G13" i="80" s="1"/>
  <c r="F13" i="80"/>
  <c r="E13" i="80"/>
  <c r="D13" i="80"/>
  <c r="C13" i="80"/>
  <c r="G5" i="80"/>
  <c r="G4" i="80"/>
  <c r="G12" i="80" s="1"/>
  <c r="B45" i="70"/>
  <c r="G22" i="41"/>
  <c r="G40" i="41"/>
  <c r="J6" i="41"/>
  <c r="J8" i="41"/>
  <c r="J13" i="41"/>
  <c r="J15" i="41"/>
  <c r="J17" i="41"/>
  <c r="J18" i="41"/>
  <c r="J20" i="41"/>
  <c r="J21" i="41"/>
  <c r="B22" i="41"/>
  <c r="C22" i="41"/>
  <c r="D22" i="41"/>
  <c r="D38" i="41" s="1"/>
  <c r="E22" i="41"/>
  <c r="F22" i="41"/>
  <c r="H22" i="41"/>
  <c r="H38" i="41" s="1"/>
  <c r="I22" i="41"/>
  <c r="J25" i="41"/>
  <c r="J26" i="41"/>
  <c r="J28" i="41"/>
  <c r="J30" i="41"/>
  <c r="J32" i="41"/>
  <c r="B40" i="41"/>
  <c r="C40" i="41"/>
  <c r="D40" i="41"/>
  <c r="E40" i="41"/>
  <c r="F40" i="41"/>
  <c r="H40" i="41"/>
  <c r="I40" i="41"/>
  <c r="F34" i="69"/>
  <c r="E34" i="69"/>
  <c r="D34" i="69"/>
  <c r="C34" i="69"/>
  <c r="C35" i="69" s="1"/>
  <c r="G11" i="80"/>
  <c r="G10" i="80"/>
  <c r="G8" i="80"/>
  <c r="G7" i="80"/>
  <c r="G6" i="80"/>
  <c r="F12" i="80"/>
  <c r="E12" i="80"/>
  <c r="D12" i="80"/>
  <c r="C12" i="80"/>
  <c r="D44" i="68"/>
  <c r="E44" i="68"/>
  <c r="F44" i="68"/>
  <c r="D34" i="68"/>
  <c r="E34" i="68"/>
  <c r="F34" i="68"/>
  <c r="D20" i="68"/>
  <c r="E20" i="68"/>
  <c r="F20" i="68"/>
  <c r="C44" i="68"/>
  <c r="B44" i="68"/>
  <c r="C34" i="68"/>
  <c r="B34" i="68"/>
  <c r="C20" i="68"/>
  <c r="B20" i="68"/>
  <c r="F41" i="69"/>
  <c r="E41" i="69"/>
  <c r="D41" i="69"/>
  <c r="C41" i="69"/>
  <c r="F18" i="76"/>
  <c r="F24" i="76" s="1"/>
  <c r="E24" i="76"/>
  <c r="D18" i="76"/>
  <c r="D24" i="76" s="1"/>
  <c r="C18" i="76"/>
  <c r="C24" i="76" s="1"/>
  <c r="E11" i="76"/>
  <c r="D11" i="76"/>
  <c r="C11" i="76"/>
  <c r="F7" i="76"/>
  <c r="E7" i="76"/>
  <c r="D7" i="76"/>
  <c r="C7" i="76"/>
  <c r="F45" i="70"/>
  <c r="F46" i="70" s="1"/>
  <c r="F53" i="70" s="1"/>
  <c r="F57" i="70" s="1"/>
  <c r="E45" i="70"/>
  <c r="D45" i="70"/>
  <c r="C45" i="70"/>
  <c r="F34" i="70"/>
  <c r="E34" i="70"/>
  <c r="D34" i="70"/>
  <c r="C34" i="70"/>
  <c r="B34" i="70"/>
  <c r="F24" i="70"/>
  <c r="E24" i="70"/>
  <c r="E25" i="70" s="1"/>
  <c r="E35" i="70" s="1"/>
  <c r="E37" i="70" s="1"/>
  <c r="E38" i="70" s="1"/>
  <c r="E46" i="70" s="1"/>
  <c r="E53" i="70" s="1"/>
  <c r="E57" i="70" s="1"/>
  <c r="D24" i="70"/>
  <c r="D25" i="70" s="1"/>
  <c r="D35" i="70" s="1"/>
  <c r="D37" i="70" s="1"/>
  <c r="D38" i="70" s="1"/>
  <c r="D46" i="70" s="1"/>
  <c r="D53" i="70" s="1"/>
  <c r="D57" i="70" s="1"/>
  <c r="C24" i="70"/>
  <c r="B24" i="70"/>
  <c r="B25" i="70" s="1"/>
  <c r="B35" i="70" s="1"/>
  <c r="B37" i="70" s="1"/>
  <c r="B38" i="70" s="1"/>
  <c r="B46" i="70" s="1"/>
  <c r="B53" i="70" s="1"/>
  <c r="B57" i="70" s="1"/>
  <c r="F15" i="69"/>
  <c r="E15" i="69"/>
  <c r="D15" i="69"/>
  <c r="C15" i="69"/>
  <c r="E37" i="65"/>
  <c r="E36" i="65"/>
  <c r="E34" i="65"/>
  <c r="E31" i="65"/>
  <c r="E30" i="65"/>
  <c r="E29" i="65"/>
  <c r="E28" i="65"/>
  <c r="E27" i="65"/>
  <c r="E35" i="69"/>
  <c r="E38" i="65"/>
  <c r="B39" i="65"/>
  <c r="F25" i="70"/>
  <c r="F35" i="70"/>
  <c r="F37" i="70" s="1"/>
  <c r="F38" i="70" s="1"/>
  <c r="F36" i="69" l="1"/>
  <c r="F38" i="69" s="1"/>
  <c r="F42" i="69" s="1"/>
  <c r="F49" i="69" s="1"/>
  <c r="F53" i="69" s="1"/>
  <c r="F47" i="35"/>
  <c r="F48" i="35" s="1"/>
  <c r="D47" i="35"/>
  <c r="D48" i="35" s="1"/>
  <c r="B46" i="17"/>
  <c r="D25" i="65"/>
  <c r="D39" i="65" s="1"/>
  <c r="E12" i="65"/>
  <c r="D35" i="69"/>
  <c r="D36" i="69" s="1"/>
  <c r="D38" i="69" s="1"/>
  <c r="D42" i="69" s="1"/>
  <c r="D49" i="69" s="1"/>
  <c r="D53" i="69" s="1"/>
  <c r="C47" i="35"/>
  <c r="C25" i="65"/>
  <c r="E36" i="69"/>
  <c r="E38" i="69" s="1"/>
  <c r="E42" i="69" s="1"/>
  <c r="E49" i="69" s="1"/>
  <c r="E53" i="69" s="1"/>
  <c r="H42" i="41"/>
  <c r="F46" i="17"/>
  <c r="D46" i="17"/>
  <c r="C48" i="35"/>
  <c r="E48" i="35"/>
  <c r="B48" i="35"/>
  <c r="C36" i="69"/>
  <c r="C38" i="69" s="1"/>
  <c r="C42" i="69" s="1"/>
  <c r="C49" i="69" s="1"/>
  <c r="C53" i="69" s="1"/>
  <c r="B35" i="69"/>
  <c r="B36" i="69" s="1"/>
  <c r="B38" i="69" s="1"/>
  <c r="B42" i="69" s="1"/>
  <c r="B49" i="69" s="1"/>
  <c r="B53" i="69" s="1"/>
  <c r="D42" i="41"/>
  <c r="J10" i="41"/>
  <c r="C38" i="41"/>
  <c r="C42" i="41" s="1"/>
  <c r="B38" i="41"/>
  <c r="B42" i="41" s="1"/>
  <c r="G38" i="41"/>
  <c r="G42" i="41" s="1"/>
  <c r="E38" i="41"/>
  <c r="E42" i="41" s="1"/>
  <c r="I38" i="41"/>
  <c r="I42" i="41" s="1"/>
  <c r="F38" i="41"/>
  <c r="F42" i="41" s="1"/>
  <c r="J40" i="41"/>
  <c r="J22" i="41"/>
  <c r="J33" i="41"/>
  <c r="E25" i="65" l="1"/>
  <c r="E39" i="65" s="1"/>
  <c r="C39" i="65"/>
  <c r="J42" i="41"/>
  <c r="J38" i="41"/>
</calcChain>
</file>

<file path=xl/sharedStrings.xml><?xml version="1.0" encoding="utf-8"?>
<sst xmlns="http://schemas.openxmlformats.org/spreadsheetml/2006/main" count="949" uniqueCount="557">
  <si>
    <t>Total</t>
  </si>
  <si>
    <t>Format tip:  do not increase the width of the table as it has been sized to fit B5 margins</t>
  </si>
  <si>
    <t>Outcome X</t>
  </si>
  <si>
    <t>Non-operating</t>
  </si>
  <si>
    <t>Total annual appropriations</t>
  </si>
  <si>
    <t>Act name</t>
  </si>
  <si>
    <t>Total funds from Government</t>
  </si>
  <si>
    <t>User pay promotions</t>
  </si>
  <si>
    <t>Licence fees</t>
  </si>
  <si>
    <t>Interest</t>
  </si>
  <si>
    <t>Royalties</t>
  </si>
  <si>
    <t>Sale of goods and services</t>
  </si>
  <si>
    <t xml:space="preserve">Other </t>
  </si>
  <si>
    <t>Departmental appropriation</t>
  </si>
  <si>
    <t>Administered expenses</t>
  </si>
  <si>
    <t>Appropriations</t>
  </si>
  <si>
    <t>Special appropriations</t>
  </si>
  <si>
    <t>Special Appropriation Act x</t>
  </si>
  <si>
    <t>Administered</t>
  </si>
  <si>
    <t>Departmental</t>
  </si>
  <si>
    <t>Departmental expenses</t>
  </si>
  <si>
    <t>Revenue from Government</t>
  </si>
  <si>
    <t xml:space="preserve">Revenues from industry sources </t>
  </si>
  <si>
    <t xml:space="preserve">Revenues from other independent sources </t>
  </si>
  <si>
    <t>Total expenses for Outcome 1</t>
  </si>
  <si>
    <t>Outcome 1 Totals by appropriation type</t>
  </si>
  <si>
    <t>Outcome</t>
  </si>
  <si>
    <t>(A) = Administered</t>
  </si>
  <si>
    <t>(D) = Departmental</t>
  </si>
  <si>
    <t>Other</t>
  </si>
  <si>
    <t>EXPENSES</t>
  </si>
  <si>
    <t>Employee benefits</t>
  </si>
  <si>
    <t xml:space="preserve">Grants </t>
  </si>
  <si>
    <t>Depreciation and amortisation</t>
  </si>
  <si>
    <t>Write-down and impairment of assets</t>
  </si>
  <si>
    <t>Losses from asset sales</t>
  </si>
  <si>
    <t>Finance costs</t>
  </si>
  <si>
    <t>Total expenses</t>
  </si>
  <si>
    <t xml:space="preserve">LESS: </t>
  </si>
  <si>
    <t>OWN-SOURCE INCOME</t>
  </si>
  <si>
    <t>Revenue</t>
  </si>
  <si>
    <t>Fees and fines</t>
  </si>
  <si>
    <t>Other revenue</t>
  </si>
  <si>
    <t>Total revenue</t>
  </si>
  <si>
    <t>Gains</t>
  </si>
  <si>
    <t>Sale of assets</t>
  </si>
  <si>
    <t>Other gains</t>
  </si>
  <si>
    <t>Total gains</t>
  </si>
  <si>
    <t>Total own-source income</t>
  </si>
  <si>
    <t>OTHER COMPREHENSIVE INCOME</t>
  </si>
  <si>
    <t>Total comprehensive income</t>
  </si>
  <si>
    <t>INCOME</t>
  </si>
  <si>
    <t>Total income</t>
  </si>
  <si>
    <t>Suppliers</t>
  </si>
  <si>
    <t>Other expenses</t>
  </si>
  <si>
    <t>Income tax expense</t>
  </si>
  <si>
    <t>ASSETS</t>
  </si>
  <si>
    <t>Financial assets</t>
  </si>
  <si>
    <t>Other investments</t>
  </si>
  <si>
    <t>Total financial assets</t>
  </si>
  <si>
    <t>Non-financial assets</t>
  </si>
  <si>
    <t>Land and buildings</t>
  </si>
  <si>
    <t>Investment properties</t>
  </si>
  <si>
    <t>Inventories</t>
  </si>
  <si>
    <t>Intangibles</t>
  </si>
  <si>
    <t>Total non-financial assets</t>
  </si>
  <si>
    <t>Assets held for sale</t>
  </si>
  <si>
    <t>Total assets</t>
  </si>
  <si>
    <t>LIABILITIES</t>
  </si>
  <si>
    <t>Interest bearing liabilities</t>
  </si>
  <si>
    <t>Loans</t>
  </si>
  <si>
    <t>Leases</t>
  </si>
  <si>
    <t>Deposits</t>
  </si>
  <si>
    <t>Total interest bearing liabilities</t>
  </si>
  <si>
    <t>Provisions</t>
  </si>
  <si>
    <t>Employees</t>
  </si>
  <si>
    <t>Total provisions</t>
  </si>
  <si>
    <t>Payables</t>
  </si>
  <si>
    <t>Grants</t>
  </si>
  <si>
    <t>Dividends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</si>
  <si>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</si>
  <si>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</si>
  <si>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</si>
  <si>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</si>
  <si>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</si>
  <si>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</si>
  <si>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</si>
  <si>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</si>
  <si>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</si>
  <si>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</si>
  <si>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</si>
  <si>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</si>
  <si>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</si>
  <si>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</si>
  <si>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</si>
  <si>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</si>
  <si>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</si>
  <si>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</si>
  <si>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</si>
  <si>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</si>
  <si>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</si>
  <si>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</si>
  <si>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</si>
  <si>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</si>
  <si>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 xml:space="preserve">Estimated operating expenditure in income statement for </t>
  </si>
  <si>
    <t>heritage and cultural assets</t>
  </si>
  <si>
    <t>Operations and Maintenance</t>
  </si>
  <si>
    <t>Preservation and Conservation</t>
  </si>
  <si>
    <t>Subsidies</t>
  </si>
  <si>
    <t>Personal benefits</t>
  </si>
  <si>
    <t>Cash and cash equivalents</t>
  </si>
  <si>
    <t>Taxation receivables</t>
  </si>
  <si>
    <t>Net GST received</t>
  </si>
  <si>
    <t>Total Items</t>
  </si>
  <si>
    <t>Other Items</t>
  </si>
  <si>
    <t>Administered assets and liabilities</t>
  </si>
  <si>
    <t>Trade and other receivables</t>
  </si>
  <si>
    <t>Total new capital appropriations</t>
  </si>
  <si>
    <t>Comprehensive income</t>
  </si>
  <si>
    <t>Rental income</t>
  </si>
  <si>
    <t>Employee provisions</t>
  </si>
  <si>
    <t>By purchase - donated funds</t>
  </si>
  <si>
    <t>By purchase - other</t>
  </si>
  <si>
    <t>Assets received as gifts/donations</t>
  </si>
  <si>
    <t>Total additions</t>
  </si>
  <si>
    <t>Non-taxation revenue</t>
  </si>
  <si>
    <t>- Appropriations</t>
  </si>
  <si>
    <t>Total non-taxation revenue</t>
  </si>
  <si>
    <t>Contributions by owners</t>
  </si>
  <si>
    <t>Property, plant and equipment</t>
  </si>
  <si>
    <t>Payment from related entities</t>
  </si>
  <si>
    <t>Annual administered expenses:</t>
  </si>
  <si>
    <t>Annual departmental expenses:</t>
  </si>
  <si>
    <t>Special appropriations:</t>
  </si>
  <si>
    <t>Total special appropriations</t>
  </si>
  <si>
    <t>Delete lines if not required</t>
  </si>
  <si>
    <t>Outcome 1</t>
  </si>
  <si>
    <t>Departmental item xxxx</t>
  </si>
  <si>
    <t>Own-source revenue</t>
  </si>
  <si>
    <t>Total own-source revenue</t>
  </si>
  <si>
    <t>Total Equity</t>
  </si>
  <si>
    <t>Note: Impact of Net Cash Appropriation Arrangements</t>
  </si>
  <si>
    <t>Other financial assets</t>
  </si>
  <si>
    <t>Other non-financial assets</t>
  </si>
  <si>
    <t>Other payables</t>
  </si>
  <si>
    <t>Total accrual purchases</t>
  </si>
  <si>
    <t>Taxation refunds provided for</t>
  </si>
  <si>
    <t>Net assets/(liabilities)</t>
  </si>
  <si>
    <t>LESS:</t>
  </si>
  <si>
    <t>Changes in asset revaluation surplus</t>
  </si>
  <si>
    <t>Total operating expenditure on heritage and cultural assets</t>
  </si>
  <si>
    <t>NEW CAPITAL APPROPRIATIONS</t>
  </si>
  <si>
    <t>Provided for:</t>
  </si>
  <si>
    <t>Other provisions</t>
  </si>
  <si>
    <t>Commentary only: not for inclusion as a footnote in PAES table</t>
  </si>
  <si>
    <r>
      <t xml:space="preserve">Cash </t>
    </r>
    <r>
      <rPr>
        <sz val="8"/>
        <rFont val="Arial"/>
        <family val="2"/>
      </rPr>
      <t>and cash equivalents</t>
    </r>
  </si>
  <si>
    <t>Total purchases</t>
  </si>
  <si>
    <t>Total other movements</t>
  </si>
  <si>
    <t>Table 1.1: Corporate Entity XXXXX Resource Statement</t>
  </si>
  <si>
    <t>Corporate Entity - General Government Sector Not-For-Profit</t>
  </si>
  <si>
    <t>Payments
$'000</t>
  </si>
  <si>
    <t>Adjustments
$'000</t>
  </si>
  <si>
    <t>Total other comprehensive income</t>
  </si>
  <si>
    <t>Note: Impact of net cash appropriation arrangements</t>
  </si>
  <si>
    <t xml:space="preserve">Total other comprehensive income </t>
  </si>
  <si>
    <t>Profit (Loss) before income tax</t>
  </si>
  <si>
    <t>Net profit/(loss)</t>
  </si>
  <si>
    <t>Surplus/(deficit) for the period</t>
  </si>
  <si>
    <t>Departmental Capital Budget (DCB)</t>
  </si>
  <si>
    <t>PURCHASE OF NON-FINANCIAL ASSETS</t>
  </si>
  <si>
    <t>Net cost of/(contribution by) services</t>
  </si>
  <si>
    <t>Total assets administered on behalf of Government</t>
  </si>
  <si>
    <t>Australian Government securities</t>
  </si>
  <si>
    <t>Total cash used to acquire assets</t>
  </si>
  <si>
    <t>Landscape table</t>
  </si>
  <si>
    <t>Third party payments from and on behalf of other entities</t>
  </si>
  <si>
    <t>Outcome changes</t>
  </si>
  <si>
    <t>New
Outcome 1</t>
  </si>
  <si>
    <t>This table is optional. This section only needs to be completed for New or AAO transferred outcome statements.</t>
  </si>
  <si>
    <t>Description of change:</t>
  </si>
  <si>
    <t>Old Statement:</t>
  </si>
  <si>
    <t>New
Outcome 2</t>
  </si>
  <si>
    <t>Description of change</t>
  </si>
  <si>
    <t>Prevention, Early Detection and Service Improvement</t>
  </si>
  <si>
    <t>Communicable Disease Control</t>
  </si>
  <si>
    <t>Drug Strategy</t>
  </si>
  <si>
    <t>Immunisation</t>
  </si>
  <si>
    <t>Regulatory Preventive Health Policy</t>
  </si>
  <si>
    <t>Healthy Lifestyles Education</t>
  </si>
  <si>
    <t>Sports and Recreation</t>
  </si>
  <si>
    <t>Program impacted</t>
  </si>
  <si>
    <t>Annual appropriations</t>
  </si>
  <si>
    <t>Changes in Parameters</t>
  </si>
  <si>
    <t>Other Variations</t>
  </si>
  <si>
    <t xml:space="preserve">Departmental </t>
  </si>
  <si>
    <t>Equity injection</t>
  </si>
  <si>
    <t>Total departmental annual appropriations</t>
  </si>
  <si>
    <t>Opening balance</t>
  </si>
  <si>
    <t>Non-appropriation receipts</t>
  </si>
  <si>
    <t>Total special accounts</t>
  </si>
  <si>
    <t>Total departmental resourcing</t>
  </si>
  <si>
    <t>Total special account receipts</t>
  </si>
  <si>
    <t>Total administered resourcing</t>
  </si>
  <si>
    <t>Average staffing level (number)</t>
  </si>
  <si>
    <t>x</t>
  </si>
  <si>
    <t>Prepared on a resourcing (i.e. appropriations available) basis.</t>
  </si>
  <si>
    <t>Program 1.1: (Insert program name)</t>
  </si>
  <si>
    <t>Program 1.2: (Insert program name)</t>
  </si>
  <si>
    <t>Outcome 1: (Insert outcome statement where practicable)</t>
  </si>
  <si>
    <t>This row only needs to be shown at top of first table</t>
  </si>
  <si>
    <t>Special appropriation xxxx</t>
  </si>
  <si>
    <t>Special appropriation yyyy</t>
  </si>
  <si>
    <t>Special accounts</t>
  </si>
  <si>
    <t>Special account xxxx</t>
  </si>
  <si>
    <t>Special account yyyy</t>
  </si>
  <si>
    <t>Administered total</t>
  </si>
  <si>
    <t>Departmental total</t>
  </si>
  <si>
    <t xml:space="preserve">For guidance on the ASL figure, please refer to the most recent EM. </t>
  </si>
  <si>
    <t>Table for corporate Commonwealth entities only</t>
  </si>
  <si>
    <t>Table 2.X.2:  Budgeted expenses for Outcome 1</t>
  </si>
  <si>
    <t>Total expenses for Program 1.1</t>
  </si>
  <si>
    <t>Total expenses for Program 1.2</t>
  </si>
  <si>
    <t>Outcome 1 totals by resource type</t>
  </si>
  <si>
    <t>This table shows expenses categorised by funding source, rather than all funding sources available for this outcome.</t>
  </si>
  <si>
    <t>1.1.1 - Component 1 (name and description)</t>
  </si>
  <si>
    <t xml:space="preserve">Special account expenses: </t>
  </si>
  <si>
    <t xml:space="preserve">Special account name </t>
  </si>
  <si>
    <t>Where entities are able to attribute departmental at a component-level, this line should be included.</t>
  </si>
  <si>
    <t>Total component 1 expenses</t>
  </si>
  <si>
    <t>1.1.2 - Component 2: (name and description)</t>
  </si>
  <si>
    <t>Total component 2 expenses</t>
  </si>
  <si>
    <t>1.1.3 - Component 3: (name and description)</t>
  </si>
  <si>
    <t>Total component 3 expenses</t>
  </si>
  <si>
    <t>Where entities are able to attribute departmental at a program-level (but not at a component-level), this line should be included.</t>
  </si>
  <si>
    <t xml:space="preserve">Total program expenses </t>
  </si>
  <si>
    <t xml:space="preserve">This line should add to the CBMS program total (Administered + Departmental) - entities will have to </t>
  </si>
  <si>
    <t>(a) Estimated expenses incurred in relation to receipts retained under section 74 of the PGPA Act.</t>
  </si>
  <si>
    <t>Prepared on Australian Accounting Standards basis.</t>
  </si>
  <si>
    <t>Show accrual expenditure funded by Bill 2 equity injections (including CDAB) and special capital appropriations here.</t>
  </si>
  <si>
    <t>Program support</t>
  </si>
  <si>
    <t>Table 3.2 Comprehensive income statement (showing net cost of services) for the period ended 30 June</t>
  </si>
  <si>
    <t>Table 3.2 Comprehensive income statement for the period ended 30 June</t>
  </si>
  <si>
    <t>Table 3.3: Budgeted departmental balance sheet (as at 30 June)</t>
  </si>
  <si>
    <t xml:space="preserve">                                     </t>
  </si>
  <si>
    <t>Table 3.5: Budgeted departmental statement of cash flows (for the period ended 30 June)</t>
  </si>
  <si>
    <t>Table 3.6 Departmental capital budget statement (for the period ended 30 June)</t>
  </si>
  <si>
    <t>Table 3.8:  Schedule of budgeted income and expenses administered on behalf of Government (for the period ended 30 June)</t>
  </si>
  <si>
    <t>Table 3.9:  Schedule of budgeted assets and liabilities administered on behalf of Government (as at 30 June)</t>
  </si>
  <si>
    <t xml:space="preserve">Table 3.10: Schedule of budgeted administered cash flows (for the period ended 30 June)  </t>
  </si>
  <si>
    <t>(net increase)</t>
  </si>
  <si>
    <t>Table 3.1:  Estimates of special account flows and balances</t>
  </si>
  <si>
    <t>Additional Estimates
$'000</t>
  </si>
  <si>
    <t>Reduced Estimates
$'000</t>
  </si>
  <si>
    <t>Outcome 1 - Outcome title</t>
  </si>
  <si>
    <t>Outcome 2 - Outcome title</t>
  </si>
  <si>
    <t>Outcome 3 - Outcome title</t>
  </si>
  <si>
    <t>Total departmental</t>
  </si>
  <si>
    <t>Example of Notes to table:</t>
  </si>
  <si>
    <t xml:space="preserve">appropriation with what was made available for use in the previous year. </t>
  </si>
  <si>
    <t>Available appropriation is the amount available to be drawn down, and is equal to:</t>
  </si>
  <si>
    <t>Budget Appropriation + Additional Estimates Appropriation + AFM - section 51</t>
  </si>
  <si>
    <t xml:space="preserve"> </t>
  </si>
  <si>
    <t>Other administered items</t>
  </si>
  <si>
    <t>Total other administered</t>
  </si>
  <si>
    <t>Equity injections</t>
  </si>
  <si>
    <t>Measure (name)</t>
  </si>
  <si>
    <t>Total non-operating</t>
  </si>
  <si>
    <t>Total other services</t>
  </si>
  <si>
    <t xml:space="preserve"> appropriation with what was made available for use in the previous year. </t>
  </si>
  <si>
    <t>Table 2: Changes to the outcome and program structures since the last portfolio statement</t>
  </si>
  <si>
    <t>Table 3.2 Comprehensive income statement (showing net cost of services) for the period ended 30 June (continued)</t>
  </si>
  <si>
    <t>Program Changes</t>
  </si>
  <si>
    <t>Ordinary annual services (Appropriation Act No. 1)</t>
  </si>
  <si>
    <t>Program</t>
  </si>
  <si>
    <t>Program title</t>
  </si>
  <si>
    <t>Renamed program from disease control</t>
  </si>
  <si>
    <t>PBS program reference amended from 1.4</t>
  </si>
  <si>
    <t>PBS program reference amended from 1.3</t>
  </si>
  <si>
    <t>Departmental programs</t>
  </si>
  <si>
    <t>This table is optional. This section only needs to be completed for New, Amended or AAO transferred programs.</t>
  </si>
  <si>
    <t>Program memberships</t>
  </si>
  <si>
    <t>2020-21
$'000</t>
  </si>
  <si>
    <t>Total expenses for program 1.1</t>
  </si>
  <si>
    <t>Opening
balance
$'000</t>
  </si>
  <si>
    <t>Receipts
$'000</t>
  </si>
  <si>
    <t>Closing
balance
$'000</t>
  </si>
  <si>
    <t>Retained
earnings 
$'000</t>
  </si>
  <si>
    <t>Asset
revaluation
reserve
$'000</t>
  </si>
  <si>
    <t>Contributed
equity /
capital
$'000</t>
  </si>
  <si>
    <t>Total
equity
$'000</t>
  </si>
  <si>
    <t>Land
$'000</t>
  </si>
  <si>
    <t>Buildings
$'000</t>
  </si>
  <si>
    <t>Other
property,
plant and
equipment
$'000</t>
  </si>
  <si>
    <t>Heritage
and
cultural
$'000</t>
  </si>
  <si>
    <t>Investment
property
$'000</t>
  </si>
  <si>
    <t>Computer
software
and
intangibles
$'000</t>
  </si>
  <si>
    <t>Other
$'000</t>
  </si>
  <si>
    <t>Total
$'000</t>
  </si>
  <si>
    <t>Net cash from / (used by)
operating activities</t>
  </si>
  <si>
    <t>Asset category</t>
  </si>
  <si>
    <t>Capital budget - Act 1 and Bill 3 (ACB)</t>
  </si>
  <si>
    <t>Levies (e)</t>
  </si>
  <si>
    <t xml:space="preserve">   less amounts paid to the CRF</t>
  </si>
  <si>
    <t>Funds from other sources</t>
  </si>
  <si>
    <t>Funds from industry sources</t>
  </si>
  <si>
    <t>Total funds from other sources</t>
  </si>
  <si>
    <t>Total funds from industry sources</t>
  </si>
  <si>
    <t>Expenses not requiring appropriation in the Budget year (b)</t>
  </si>
  <si>
    <t>Net (cost of)/contribution by
  services</t>
  </si>
  <si>
    <t>Surplus/(deficit) attributable to the
  Australian Government</t>
  </si>
  <si>
    <t>Total comprehensive income/(loss)
  attributable to the Australian
  Government</t>
  </si>
  <si>
    <t>Closing balance attributable to
  the Australian Government</t>
  </si>
  <si>
    <t>By purchase - appropriation equity (a)</t>
  </si>
  <si>
    <t>Funded by capital appropriations (a)</t>
  </si>
  <si>
    <t>Funded by capital appropriation - ACB (b)</t>
  </si>
  <si>
    <t>withholdings - administrative quarantines +/- Machinery of Government transfers.</t>
  </si>
  <si>
    <t>2021-22
$'000</t>
  </si>
  <si>
    <t>Opening balance/cash reserves at 1 July</t>
  </si>
  <si>
    <t>Funds from Government</t>
  </si>
  <si>
    <t>Total amounts received from related entities</t>
  </si>
  <si>
    <t>Name of special account</t>
  </si>
  <si>
    <t>Total net resourcing for Entity X</t>
  </si>
  <si>
    <t>This section should be used where the legislation specifies that the corporate entity be paid.</t>
  </si>
  <si>
    <t>This section should be used where the special account specifies payments to the corporate entity can be made.</t>
  </si>
  <si>
    <t>Levies need to be footnoted to state which legislation they are set and/or collected under and which legislation is drawn on to fund the corporate entity. If the levy is returned to the Consolidated Revenue Fund (CRF), this return to the CRF will need to be shown to prevent double counting within the resource statement.</t>
  </si>
  <si>
    <t>s74 External Revenue (a)</t>
  </si>
  <si>
    <t>Annual appropriations - other services (b)</t>
  </si>
  <si>
    <t>Amounts from other entities</t>
  </si>
  <si>
    <t>Amounts from portfolio department</t>
  </si>
  <si>
    <t>Amounts received from related entities (d)</t>
  </si>
  <si>
    <t>All figures shown above are GST exclusive - these may not match figures in the cash flow statement.</t>
  </si>
  <si>
    <t>TOTAL</t>
  </si>
  <si>
    <t>EQUITY*</t>
  </si>
  <si>
    <t>* Equity is the residual interest in assets after the deduction of liabilities</t>
  </si>
  <si>
    <t>Special Accounts (c)</t>
  </si>
  <si>
    <t>(c) A Commonwealth Corporate Entity (CCE) may receive payment from a special account held by a Non-Corporate Commonwealth Entity (NCCE). The CCE does not hold the special account itself and therefore does not have a balance carried forward from earlier years.</t>
  </si>
  <si>
    <t>(e) Levies need to be footnoted to state which legislation they are set and/or collected under and which legislation is drawn on to fund the CCE. If the levy is returned to the CRF it will need to be shown to prevent double counting within the resource statement.</t>
  </si>
  <si>
    <t>Note: Departmental appropriation splits and totals are indicative estimates and may change in the course of the budget year as government priorities change.</t>
  </si>
  <si>
    <t>Retained surplus / (accumulated 
  deficit)</t>
  </si>
  <si>
    <t>Reversals of previous asset 
  write-downs and impairments</t>
  </si>
  <si>
    <t>Balance carried forward from 
  previous period</t>
  </si>
  <si>
    <t>Sale of goods and rendering of 
  services</t>
  </si>
  <si>
    <t>Purchase of property, plant, and 
  equipment and intangibles</t>
  </si>
  <si>
    <t>Net cash from / (used by)
  investing activities</t>
  </si>
  <si>
    <t>Cash and cash equivalents at 
  the end of the reporting period</t>
  </si>
  <si>
    <t>(d) Funding provided by the portfolio department that is not specified within the Annual Appropriation Bills as a payment to the CCE (for example, a grant awarded to a CCE from one of its portfolio department's administered programs).</t>
  </si>
  <si>
    <t>Annual appropriations - ordinary annual
  services (a)</t>
  </si>
  <si>
    <t>less administered appropriations drawn
  from annual/special appropriations and
  credited to special accounts</t>
  </si>
  <si>
    <t>Net impact on appropriations for
  Outcome 1 (departmental)</t>
  </si>
  <si>
    <t>Total net impact on appropriations
  for Outcome 1</t>
  </si>
  <si>
    <t>Total administered
  and departmental</t>
  </si>
  <si>
    <t>Payments to states, ACT, NT
  and local government</t>
  </si>
  <si>
    <t>Total payments to states, ACT,
  NT and local government</t>
  </si>
  <si>
    <t>Population Health - A reduction in the incidence of preventable mortality and
morbidity in Australia, including through regulation and national initiatives that
support healthy lifestyles and disease prevention</t>
  </si>
  <si>
    <t>Population Health - The incidence of preventable mortality, illness and injury
in Australians is minimised</t>
  </si>
  <si>
    <t>Improved opportunities for community participation in sport and recreation, and
excellence in high-performance athletes, through initiatives to help protect the
integrity of sport, investment in sport infrastructure, coordination of
Commonwealth involvement in major sporting events, and research and
international cooperation on sport issues</t>
  </si>
  <si>
    <t>New program created from sub-program
component</t>
  </si>
  <si>
    <t>Program
No.</t>
  </si>
  <si>
    <t>Ordinary annual services (Appropriation
  Act No. 1 and Bill No. 3)</t>
  </si>
  <si>
    <t>Expenses not requiring appropriation in
  the Budget year (b)</t>
  </si>
  <si>
    <t>Other services (Appropriation Act
  No. 2 and Bill No. 4)</t>
  </si>
  <si>
    <t>Sale of goods and rendering of
  services</t>
  </si>
  <si>
    <t>Net cost of / (contribution by)
  services</t>
  </si>
  <si>
    <t>Sub-total transactions with
  owners</t>
  </si>
  <si>
    <t>Net increase/(decrease) in cash
  held</t>
  </si>
  <si>
    <t>Net cash from/(used by)
  financing activities</t>
  </si>
  <si>
    <t>Cash and cash equivalents at the
  beginning of the reporting period</t>
  </si>
  <si>
    <t>RECONCILIATION OF CASH USED TO
  ACQUIRE ASSETS TO ASSET
  MOVEMENT TABLE</t>
  </si>
  <si>
    <t>Accumulated depreciation/
  amortisation and impairment</t>
  </si>
  <si>
    <t>Estimated expenditure on new
  or replacement assets</t>
  </si>
  <si>
    <t>By purchase - appropriation ordinary
  annual services (b)</t>
  </si>
  <si>
    <t>Assets held for sale or in a disposal
  group held for sale</t>
  </si>
  <si>
    <t>L&amp;B,
IP&amp;E held
for sale
$'000</t>
  </si>
  <si>
    <t>Total expenses administered on behalf
  of Government</t>
  </si>
  <si>
    <t>Total own-source income administered
  on behalf of Government</t>
  </si>
  <si>
    <t>Total comprehensive income (loss)
  attributable to the Australian
  Government</t>
  </si>
  <si>
    <t>Total own-source revenue
  administered on behalf of
  Government</t>
  </si>
  <si>
    <t>Investments accounted for using
  the equity method</t>
  </si>
  <si>
    <t>Liabilities included in disposal
  groups held for sale</t>
  </si>
  <si>
    <t>Total liabilities administered on
  behalf of Government</t>
  </si>
  <si>
    <t>Net cash from / (used by)
  operating activities</t>
  </si>
  <si>
    <t>Net increase/(decrease) in
  cash held</t>
  </si>
  <si>
    <t>Cash and cash equivalents at
  beginning of reporting period</t>
  </si>
  <si>
    <t>Cash from Official Public
  Account for:</t>
  </si>
  <si>
    <t>Total cash from Official
  Public Account</t>
  </si>
  <si>
    <t>Total cash to Official
  Public Account</t>
  </si>
  <si>
    <t>Cash and cash equivalents at
  end of reporting period</t>
  </si>
  <si>
    <t>Administered Assets and Liabilities
  - Act 2 and Bill 4</t>
  </si>
  <si>
    <t>Accumulated depreciation/amortisation
  and impairment</t>
  </si>
  <si>
    <t>Estimated expenditure on new or
  replacement assets</t>
  </si>
  <si>
    <t>From acquisition of entities or operations
  (including restructuring)</t>
  </si>
  <si>
    <t>Payments made on behalf of another entity 
  (as disclosed in the respective entity's
  resource statement)</t>
  </si>
  <si>
    <t>Payments made by other entities on behalf of
  Entity X (disclosed above)</t>
  </si>
  <si>
    <t>Payments made to other entities for the 
  provision of services (disclosed above)</t>
  </si>
  <si>
    <t>Receipts received from other entities for the
  provision of services (disclosed above
  Funds from other sources section above)</t>
  </si>
  <si>
    <t>Name of Special Account
  number 1 (A)</t>
  </si>
  <si>
    <t>Name of Special Account
  number 2 (A)</t>
  </si>
  <si>
    <t>Name of Special Account
  number 1 (D)</t>
  </si>
  <si>
    <t>Name of Special Account
  number 2 (D)</t>
  </si>
  <si>
    <t>Profit/(loss) attributable to the
  Australian Government</t>
  </si>
  <si>
    <t>Gains/losses on foreign currency
  translation</t>
  </si>
  <si>
    <t>Actuarial gains/losses on defined
  benefit plans</t>
  </si>
  <si>
    <t>Gains/losses on available for sale
  financial assets</t>
  </si>
  <si>
    <t>Total comprehensive income
  attributable to the Australian
  Government</t>
  </si>
  <si>
    <t>2022-23
$'000</t>
  </si>
  <si>
    <t>2022-23
Forward
estimate
$'000</t>
  </si>
  <si>
    <t>2022-23
Forward estimate
$'000</t>
  </si>
  <si>
    <t>Sublease income</t>
  </si>
  <si>
    <t>Gain on lease disposal</t>
  </si>
  <si>
    <t>Gain on finance sublease</t>
  </si>
  <si>
    <t>Sublease interest income</t>
  </si>
  <si>
    <t>Interest payments on lease liability</t>
  </si>
  <si>
    <t>Principal payments on lease liability</t>
  </si>
  <si>
    <t>Funded by special appropriations</t>
  </si>
  <si>
    <t>Accumulated depreciation/amortisation and impairment - ROU</t>
  </si>
  <si>
    <t>Expenses not requiring appropriation (b)
  in the Budget year</t>
  </si>
  <si>
    <t>Expenses not requiring appropriation in the budget year (a)</t>
  </si>
  <si>
    <t>For Profit Entities</t>
  </si>
  <si>
    <t>(a) Estimated expenses incurred in relation to receipts retained under section 74 of the PGPA Act 2013.</t>
  </si>
  <si>
    <t>Table 2.X.2: Program components of Outcome X</t>
  </si>
  <si>
    <t xml:space="preserve">All figures shown above are GST exclusive - these may not match figures in the cash flow statement. </t>
  </si>
  <si>
    <t>(c) Net proceeds may be returned to the Official Public Account.</t>
  </si>
  <si>
    <t>(a) Includes current Appropriation Bill (No. 4) and prior year Appropriation Act No. 2/4/6.</t>
  </si>
  <si>
    <t>Table 3.2 Comprehensive income statement for the period ended 30 June (continued)</t>
  </si>
  <si>
    <t>(b) Applies leases under AASB 16 Leases.</t>
  </si>
  <si>
    <t>(b) Expenses not requiring appropriation in the Budget year are made up of depreciation / amortisation expenses, make good expenses, audit fees, XXXXX, and ZZZZZZ.</t>
  </si>
  <si>
    <t>Gross book value - ROU assets</t>
  </si>
  <si>
    <t>By purchase - appropriation equity - 
  ROU assets</t>
  </si>
  <si>
    <t>By purchase - appropriation ordinary
  annual services - ROU assets</t>
  </si>
  <si>
    <t>By purchase - other - ROU assets</t>
  </si>
  <si>
    <t>Other - ROU assets</t>
  </si>
  <si>
    <t>ROU assets held for sale or in a disposal
  group held for sale</t>
  </si>
  <si>
    <t>Depreciation/amortisation on 
 ROU assets</t>
  </si>
  <si>
    <t>Accumulated depreciation/amortisation and impairment - ROU assets</t>
  </si>
  <si>
    <t>2020-21</t>
  </si>
  <si>
    <t>2023-24
$'000</t>
  </si>
  <si>
    <t>Total payment measures</t>
  </si>
  <si>
    <t>Prepared on a Government Financial Statistics (Underlying Cash) basis. Figures displayed as a 
negative (-) represent a decrease in funds and a positive (+) represent an increase in funds.</t>
  </si>
  <si>
    <t>AAO 14 July 2020, transferred from Department of Social Services</t>
  </si>
  <si>
    <t>2023-24
Forward
estimate
$'000</t>
  </si>
  <si>
    <t>2023-24
Forward estimate
$'000</t>
  </si>
  <si>
    <r>
      <t xml:space="preserve">(b) 'Appropriation ordinary annual services' refers to funding provided through </t>
    </r>
    <r>
      <rPr>
        <i/>
        <sz val="8"/>
        <rFont val="Arial"/>
        <family val="2"/>
      </rPr>
      <t>Appropriation Act (No. 1)</t>
    </r>
    <r>
      <rPr>
        <sz val="8"/>
        <rFont val="Arial"/>
        <family val="2"/>
      </rPr>
      <t xml:space="preserve"> </t>
    </r>
    <r>
      <rPr>
        <i/>
        <sz val="8"/>
        <rFont val="Arial"/>
        <family val="2"/>
      </rPr>
      <t xml:space="preserve">2020-2021 </t>
    </r>
    <r>
      <rPr>
        <sz val="8"/>
        <rFont val="Arial"/>
        <family val="2"/>
      </rPr>
      <t xml:space="preserve">and </t>
    </r>
    <r>
      <rPr>
        <i/>
        <sz val="8"/>
        <rFont val="Arial"/>
        <family val="2"/>
      </rPr>
      <t>Appropriation Bill (No. 3) 2020-2021</t>
    </r>
    <r>
      <rPr>
        <sz val="8"/>
        <rFont val="Arial"/>
        <family val="2"/>
      </rPr>
      <t xml:space="preserve"> for depreciation/amortisation expenses, Administered Capital Budget or other operational expenses. </t>
    </r>
  </si>
  <si>
    <t>This line must match the Total for Purchases of Non-Financial Assets line in Table 3.11:  Schedule of Administered Capital Budget Statement.</t>
  </si>
  <si>
    <t>Please show depreciation expenses or other decreases in value as negatives.</t>
  </si>
  <si>
    <t>If footnote letters are not displaying properly ie (a) turns into @, then go to File / options/ proofing/ click on auto correct, find the relevant auto correction line and delete it.</t>
  </si>
  <si>
    <t>For guidance on the ASL figure, please refer to the most recent EM.  Table continued below.</t>
  </si>
  <si>
    <t>This section should be used for all other funding received from portfolio departments and other government entities.</t>
  </si>
  <si>
    <t>Preparation note: Footnotes should be in (a) format NOT (1) to assist with data conversion for data.gov.au</t>
  </si>
  <si>
    <t>Use this table if the program components cannot be adequately described in table 2.1.</t>
  </si>
  <si>
    <t>manually allocate the rows above.</t>
  </si>
  <si>
    <t>The sum of the tables for all Outcomes should equal the Total Expenses line in Tables 3.2 and 3.8.</t>
  </si>
  <si>
    <t>The "Administered Assets and Liabilities" line includes Collection Development Acquisition Budget (CDAB) funding and the purpose which they were provided for.</t>
  </si>
  <si>
    <t xml:space="preserve">This section outlines how much an entity has forecast to the different acquisition arrangements, e.g. via loan/borrowings, via finance lease, as a gift, or through a machinery of government change. </t>
  </si>
  <si>
    <t>Where a program component is funded from two or more sources (e.g. annual appropriation and special appropriation), entities should split expenses by these funding sources.</t>
  </si>
  <si>
    <t xml:space="preserve">Where entities have a number of program components, they should, at a minimum, disclose total expenses for each component. </t>
  </si>
  <si>
    <r>
      <t xml:space="preserve">This section is </t>
    </r>
    <r>
      <rPr>
        <b/>
        <u/>
        <sz val="8"/>
        <color rgb="FFFF0000"/>
        <rFont val="Arial"/>
        <family val="2"/>
      </rPr>
      <t>mandatory</t>
    </r>
    <r>
      <rPr>
        <b/>
        <sz val="8"/>
        <color rgb="FFFF0000"/>
        <rFont val="Arial"/>
        <family val="2"/>
      </rPr>
      <t xml:space="preserve"> for:
* material entities; 
* those with total payments of $10m or more across all items in this section; or
* where entities with third party payments which represent more than  25% of their total resourcing. 
Entities are required to provide a total for each type of payment.
Figures shown in this table should be an estimate of the appropriations which will be transferred, so the table is presented on a consistent basis with the rest of Table 1.1.</t>
    </r>
  </si>
  <si>
    <t>(a) Expenses not requiring appropriation in the Budget year are made up of make good expenses, audit fees, XXXXX, ZZZZZZ and can include depreciation / amortisation expenses.</t>
  </si>
  <si>
    <t>FOR CORPORATE ENTITIES</t>
  </si>
  <si>
    <t xml:space="preserve">Entities may choose to show payments to corporate Commonwealth entities and Commonwealth companies as separate line items.
</t>
  </si>
  <si>
    <r>
      <t xml:space="preserve">(a) 'Appropriation equity' refers to equity injections or Administered Assets and Liabilities appropriations provided through </t>
    </r>
    <r>
      <rPr>
        <i/>
        <sz val="8"/>
        <rFont val="Arial"/>
        <family val="2"/>
      </rPr>
      <t>Appropriation Act (No. 2) 2020-2021</t>
    </r>
    <r>
      <rPr>
        <sz val="8"/>
        <rFont val="Arial"/>
        <family val="2"/>
      </rPr>
      <t xml:space="preserve"> and </t>
    </r>
    <r>
      <rPr>
        <i/>
        <sz val="8"/>
        <rFont val="Arial"/>
        <family val="2"/>
      </rPr>
      <t xml:space="preserve">Appropriation Bill No. 4 2020-2021, </t>
    </r>
    <r>
      <rPr>
        <sz val="8"/>
        <rFont val="Arial"/>
        <family val="2"/>
      </rPr>
      <t>including Collection Development Acquisition Budget</t>
    </r>
    <r>
      <rPr>
        <i/>
        <sz val="8"/>
        <rFont val="Arial"/>
        <family val="2"/>
      </rPr>
      <t>.</t>
    </r>
  </si>
  <si>
    <t>(a) From 2010-11, the Government introduced the net cash appropriation arrangement that provided non-corporate Commonwealth entities with a separate Departmental Capital Budget (DCB) under Appropriation Act (No.1) or Bill (No. 3).  This replaced revenue appropriations provided under Appropriation Act (No.1) or Bill (No.3) used for depreciation/amortisation expenses. For information regarding DCB, refer to Table 3.6 Departmental Capital Budget Statement.</t>
  </si>
  <si>
    <t>(a) From 2010-11, the Government introduced the net cash appropriation arrangement providing Designated Collection Institutions with a separate Collection Development Acquisition Budget (or CDAB) under Appropriation Act (No.2) and Appropriation Bill (No.4).  This replaced revenue appropriations under Appropriation Act (No.1) or Bill (No.3) used for heritage and cultural depreciation expenses. For information regarding CDABs, refer to Table 3.6 Departmental Capital Budget Statement.</t>
  </si>
  <si>
    <t>less: additions by creditors / borrowings</t>
  </si>
  <si>
    <t>plus: borrowing / finance costs</t>
  </si>
  <si>
    <t>less: gifted assets</t>
  </si>
  <si>
    <t>less: s75 / restructuring</t>
  </si>
  <si>
    <t>less: ROU Additions</t>
  </si>
  <si>
    <t>Disposals (c)</t>
  </si>
  <si>
    <t>From disposal of entities or operations
(including restructuring)</t>
  </si>
  <si>
    <t>From disposal of entities or operations
(including restructuring) on ROU</t>
  </si>
  <si>
    <t>Net Cash Operating Surplus/ (Deficit)</t>
  </si>
  <si>
    <t>Table 3.11: Schedule of Administered Capital Budget Statement (for the period ended 30 June)</t>
  </si>
  <si>
    <t>(b) Includes purchases from current and previous years’ Administered Capital Budgets (ACBs).</t>
  </si>
  <si>
    <t>Actual
available
appropriation
2020-21
$'000</t>
  </si>
  <si>
    <t>Estimate
as at
Budget
2021-22
$'000</t>
  </si>
  <si>
    <t>Proposed
Additional
Estimates
2021-22
$'000</t>
  </si>
  <si>
    <t>Total
estimate at
Additional
Estimates
2021-22
$'000</t>
  </si>
  <si>
    <t>Actual
2020-21</t>
  </si>
  <si>
    <t>2021-22</t>
  </si>
  <si>
    <r>
      <t xml:space="preserve">(a) </t>
    </r>
    <r>
      <rPr>
        <i/>
        <sz val="8"/>
        <rFont val="Arial"/>
        <family val="2"/>
      </rPr>
      <t>Appropriation Act (No. 1) 2021-22</t>
    </r>
    <r>
      <rPr>
        <sz val="8"/>
        <rFont val="Arial"/>
        <family val="2"/>
      </rPr>
      <t xml:space="preserve"> and </t>
    </r>
    <r>
      <rPr>
        <i/>
        <sz val="8"/>
        <rFont val="Arial"/>
        <family val="2"/>
      </rPr>
      <t>Appropriation Bill (No. 3) 2021-22</t>
    </r>
  </si>
  <si>
    <t>Additional Estimates for 2021-22 as at Additional Estimates February 2022</t>
  </si>
  <si>
    <r>
      <t xml:space="preserve">(a) </t>
    </r>
    <r>
      <rPr>
        <i/>
        <sz val="8"/>
        <rFont val="Arial"/>
        <family val="2"/>
      </rPr>
      <t>Appropriation Act (No. 1) 2021-2022</t>
    </r>
    <r>
      <rPr>
        <sz val="8"/>
        <rFont val="Arial"/>
        <family val="2"/>
      </rPr>
      <t xml:space="preserve"> and </t>
    </r>
    <r>
      <rPr>
        <i/>
        <sz val="8"/>
        <rFont val="Arial"/>
        <family val="2"/>
      </rPr>
      <t>Appropriation Bill (No. 3) 2021-2022</t>
    </r>
  </si>
  <si>
    <r>
      <t xml:space="preserve">(b) </t>
    </r>
    <r>
      <rPr>
        <i/>
        <sz val="8"/>
        <rFont val="Arial"/>
        <family val="2"/>
      </rPr>
      <t>Appropriation Act (No. 2) 2021-2022</t>
    </r>
    <r>
      <rPr>
        <sz val="8"/>
        <rFont val="Arial"/>
        <family val="2"/>
      </rPr>
      <t xml:space="preserve"> and </t>
    </r>
    <r>
      <rPr>
        <i/>
        <sz val="8"/>
        <rFont val="Arial"/>
        <family val="2"/>
      </rPr>
      <t>Appropriation Bill (No. 4) 2021-2022</t>
    </r>
  </si>
  <si>
    <t>Table 1.2 Entity 2021-22 measures since Budget</t>
  </si>
  <si>
    <t>2024-25
$'000</t>
  </si>
  <si>
    <t>Table 1.3: Additional Estimates and other variations to outcomes since the 2021-22 Budget</t>
  </si>
  <si>
    <t>Table 1.4 - Appropriation Bill (No. 3) 2021-22</t>
  </si>
  <si>
    <t>2020-21
Available
$'000</t>
  </si>
  <si>
    <t>2021-22
Budget
$'000</t>
  </si>
  <si>
    <t>2021-22
Revised
$'000</t>
  </si>
  <si>
    <t xml:space="preserve">Note 1: 2020-21 available appropriation is included to allow a comparison of this year's </t>
  </si>
  <si>
    <t>Table 1.5 - Appropriation Bill (No. 4) 2021-22</t>
  </si>
  <si>
    <t>New outcome, created for Budget 2021-22, supersedes the old Outcome 1.</t>
  </si>
  <si>
    <t>2020-21
Actual
expenses
$'000</t>
  </si>
  <si>
    <t>2021-22
Revised estimated expenses
$'000</t>
  </si>
  <si>
    <t>2024-25
Forward
estimate
$'000</t>
  </si>
  <si>
    <t>Total special accounts
  2021-22 Budget estimate</t>
  </si>
  <si>
    <t>2020-21 actual</t>
  </si>
  <si>
    <t>Total special accounts
  2020-21 actual</t>
  </si>
  <si>
    <r>
      <t xml:space="preserve">Opening
balance
</t>
    </r>
    <r>
      <rPr>
        <b/>
        <sz val="8"/>
        <color indexed="8"/>
        <rFont val="Arial"/>
        <family val="2"/>
      </rPr>
      <t xml:space="preserve">2021-22
</t>
    </r>
    <r>
      <rPr>
        <i/>
        <sz val="8"/>
        <color indexed="8"/>
        <rFont val="Arial"/>
        <family val="2"/>
      </rPr>
      <t xml:space="preserve">2020-21
</t>
    </r>
    <r>
      <rPr>
        <sz val="8"/>
        <color indexed="8"/>
        <rFont val="Arial"/>
        <family val="2"/>
      </rPr>
      <t>$'000</t>
    </r>
  </si>
  <si>
    <t>2020-21
Actual
$'000</t>
  </si>
  <si>
    <t>2021-22
Revised budget
$'000</t>
  </si>
  <si>
    <t>2024-25
Forward estimate
$'000</t>
  </si>
  <si>
    <t>Table 3.4:  Departmental statement of changes in equity — summary of movement 
(Budget year 2021-22)</t>
  </si>
  <si>
    <t>Estimated closing balance as at
  30 June 2022</t>
  </si>
  <si>
    <t>Table 3.7:  Statement of departmental asset movements (Budget Year 2021-22)</t>
  </si>
  <si>
    <t>As at 1 July 2021</t>
  </si>
  <si>
    <t>As at 30 June 2022</t>
  </si>
  <si>
    <r>
      <t xml:space="preserve">(a) "Appropriation equity" refers to equity injections or Administered Assets and Liabilities appropriations provided through </t>
    </r>
    <r>
      <rPr>
        <i/>
        <sz val="8"/>
        <rFont val="Arial"/>
        <family val="2"/>
      </rPr>
      <t>Appropriation Act (No. 2) 2021-2022</t>
    </r>
    <r>
      <rPr>
        <sz val="8"/>
        <rFont val="Arial"/>
        <family val="2"/>
      </rPr>
      <t xml:space="preserve"> and </t>
    </r>
    <r>
      <rPr>
        <i/>
        <sz val="8"/>
        <rFont val="Arial"/>
        <family val="2"/>
      </rPr>
      <t>Appropriation Bill (No. 4) 2021-2022</t>
    </r>
    <r>
      <rPr>
        <sz val="8"/>
        <rFont val="Arial"/>
        <family val="2"/>
      </rPr>
      <t>, including Collection Development Acquisition Budget.</t>
    </r>
  </si>
  <si>
    <t>Table 3.12:  Statement of administered asset movements (2021-22 Budget year)</t>
  </si>
  <si>
    <t>less: lease principal repayments (b)</t>
  </si>
  <si>
    <t>plus: depreciation/amortisation
  expenses for ROU assets (b)</t>
  </si>
  <si>
    <t>Total comprehensive income/(loss)
  - as per statement of
  Comprehensive Income</t>
  </si>
  <si>
    <t>plus: heritage and cultural 
  depreciation/amortisation
  expenses previously funded through
  revenue appropriations (a)</t>
  </si>
  <si>
    <t>Transferred from Proactive Health
Agency, AAO 14 July 2021</t>
  </si>
  <si>
    <t>Abolished, AAO 14 July 2021</t>
  </si>
  <si>
    <t>Transferred from Department of
Social Services, AAO 14 July 2021</t>
  </si>
  <si>
    <r>
      <t xml:space="preserve">Receipts
</t>
    </r>
    <r>
      <rPr>
        <b/>
        <sz val="8"/>
        <color indexed="8"/>
        <rFont val="Arial"/>
        <family val="2"/>
      </rPr>
      <t xml:space="preserve">2021-22
</t>
    </r>
    <r>
      <rPr>
        <i/>
        <sz val="8"/>
        <color indexed="8"/>
        <rFont val="Arial"/>
        <family val="2"/>
      </rPr>
      <t xml:space="preserve">2020-21
</t>
    </r>
    <r>
      <rPr>
        <sz val="8"/>
        <color indexed="8"/>
        <rFont val="Arial"/>
        <family val="2"/>
      </rPr>
      <t>$'000</t>
    </r>
  </si>
  <si>
    <r>
      <t xml:space="preserve">Payments
</t>
    </r>
    <r>
      <rPr>
        <b/>
        <sz val="8"/>
        <color indexed="8"/>
        <rFont val="Arial"/>
        <family val="2"/>
      </rPr>
      <t xml:space="preserve">2021-22
</t>
    </r>
    <r>
      <rPr>
        <i/>
        <sz val="8"/>
        <color indexed="8"/>
        <rFont val="Arial"/>
        <family val="2"/>
      </rPr>
      <t xml:space="preserve">2020-21
</t>
    </r>
    <r>
      <rPr>
        <sz val="8"/>
        <color indexed="8"/>
        <rFont val="Arial"/>
        <family val="2"/>
      </rPr>
      <t>$'000</t>
    </r>
  </si>
  <si>
    <r>
      <t xml:space="preserve">Adjustments
</t>
    </r>
    <r>
      <rPr>
        <b/>
        <sz val="8"/>
        <color indexed="8"/>
        <rFont val="Arial"/>
        <family val="2"/>
      </rPr>
      <t xml:space="preserve">2021-22
</t>
    </r>
    <r>
      <rPr>
        <i/>
        <sz val="8"/>
        <color indexed="8"/>
        <rFont val="Arial"/>
        <family val="2"/>
      </rPr>
      <t xml:space="preserve">2020-21
</t>
    </r>
    <r>
      <rPr>
        <sz val="8"/>
        <color indexed="8"/>
        <rFont val="Arial"/>
        <family val="2"/>
      </rPr>
      <t>$'000</t>
    </r>
  </si>
  <si>
    <r>
      <t xml:space="preserve">Closing
balance
</t>
    </r>
    <r>
      <rPr>
        <b/>
        <sz val="8"/>
        <color indexed="8"/>
        <rFont val="Arial"/>
        <family val="2"/>
      </rPr>
      <t xml:space="preserve">2021-22
</t>
    </r>
    <r>
      <rPr>
        <i/>
        <sz val="8"/>
        <color indexed="8"/>
        <rFont val="Arial"/>
        <family val="2"/>
      </rPr>
      <t xml:space="preserve">2020-21
</t>
    </r>
    <r>
      <rPr>
        <sz val="8"/>
        <color indexed="8"/>
        <rFont val="Arial"/>
        <family val="2"/>
      </rPr>
      <t>$'000</t>
    </r>
  </si>
  <si>
    <t>Indigenous Engagement</t>
  </si>
  <si>
    <t>Special Account by Determination - Services for Other Entities and trust Moneys Special Account - Australian Electoral Commission - s78 PGPA Act (A)</t>
  </si>
  <si>
    <t>Improving Confidence in the Electoral Process</t>
  </si>
  <si>
    <t xml:space="preserve">Indigenous Engagement </t>
  </si>
  <si>
    <r>
      <t xml:space="preserve">Outcome 1 - </t>
    </r>
    <r>
      <rPr>
        <sz val="8"/>
        <color indexed="8"/>
        <rFont val="Arial"/>
        <family val="2"/>
      </rPr>
      <t>Maintain an impartial and independent electoral system for eligible voters through active electoral roll management, efficient delivery of polling services and targeted education and public awareness programmes.</t>
    </r>
  </si>
  <si>
    <t xml:space="preserve">Payment measures </t>
  </si>
  <si>
    <t>Departmental expenses (a)</t>
  </si>
  <si>
    <t>Departmental expenses (b)</t>
  </si>
  <si>
    <t>(a) The lead entity for measure Improving Confidence in the Electoral Process is the Australian Electoral Commission. The full measure description and package details appear in MYEFO under the Finance portfolio</t>
  </si>
  <si>
    <t>(b) The lead entity for measure Improving Indigenous Engagement is the Australian Electoral Commission. The full measure description and package details appear in MYEFO under the Finance portfolio</t>
  </si>
  <si>
    <t>Program 1.1: Deliver Electoral Events</t>
  </si>
  <si>
    <t>Outcome 1: Maintain an impartial and independent electoral system for eligible voters through active electoral roll management, efficient delivery of polling services, and targeted education and public awareness programs.</t>
  </si>
  <si>
    <t>Commonwealth Electoral Act 1918</t>
  </si>
  <si>
    <t xml:space="preserve">Table 1.1: Australian Electoral Commission resource statement </t>
  </si>
  <si>
    <t>(b) Estimated external revenue receipts under section 74 of the PGPA Act.</t>
  </si>
  <si>
    <t>(c) Departmental capital budgets are not separately identified in Appropriation Act (No.1) and form part of ordinary annual services items. Refer to Table 3.6 for further details. For accounting purposes, this amount has been designated as a 'contribution by owner'.</t>
  </si>
  <si>
    <t>(d) Excludes trust moneys held in Services for Other Entities and Trust Moneys (SOETM) and other special accounts. For further information on special accounts (excluding amounts held on trust), refer to Table 3.1.</t>
  </si>
  <si>
    <t xml:space="preserve">(e) Amounts credited to the special account(s) from the Australian Electoral Commission's annual and special appropriations. </t>
  </si>
  <si>
    <t>s74 External Revenue (b)</t>
  </si>
  <si>
    <t>Departmental capital budget (c)</t>
  </si>
  <si>
    <t>Total departmental special appropriations (d)</t>
  </si>
  <si>
    <t>Special accounts (e)</t>
  </si>
  <si>
    <t>Total administered special appropriations (d)</t>
  </si>
  <si>
    <t>(b) Expenses not requiring appropriation in the Budget year are made up of depreciation / amortisation expenses, make good expenses, audit fees.</t>
  </si>
  <si>
    <t>Total resourcing for Australian Electoral Commission</t>
  </si>
  <si>
    <t>Funded by capital appropriation - DCB (a)</t>
  </si>
  <si>
    <t xml:space="preserve">(a) Includes current and previous years' Departmental Capital Budgets (DCBs). </t>
  </si>
  <si>
    <t>By purchase - appropriation ordinary
  annual services (a)</t>
  </si>
  <si>
    <t>plus: depreciation/amortisation of assets
  funded through appropriations (a)</t>
  </si>
  <si>
    <t>Capital budget - Act No. 1 (DCB)</t>
  </si>
  <si>
    <t>Additional Estimates for 2021-22 as at February 2022</t>
  </si>
  <si>
    <t>Opening balance as at 1 July 2021</t>
  </si>
  <si>
    <t>EXPENSES ADMINISTERED ON BEHALF   OF GOVERNMENT</t>
  </si>
  <si>
    <t>Table 3.9: Schedule of budgeted assets and liabilities administered on behalf of Government (as at 30 June)</t>
  </si>
  <si>
    <t>Cash to Official Public Account for:</t>
  </si>
  <si>
    <t>The AEC has no budgeted assets and liabilities administered on behalf of the Government.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</si>
</sst>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0_);&quot;(&quot;#,##0&quot;)&quot;;&quot;-&quot;_)"/>
    <numFmt numFmtId="165" formatCode="_(* #,##0_);_(* \(#,##0\);_(* &quot;(x)&quot;_);_(@_)"/>
    <numFmt numFmtId="166" formatCode="_(* #,##0_);_(* \(#,##0\);_(* &quot;x&quot;_);_(@_)"/>
  </numFmts>
  <fonts count="55"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sz val="7.5"/>
      <name val="Arial"/>
      <family val="2"/>
    </font>
    <font>
      <vertAlign val="superscript"/>
      <sz val="7.5"/>
      <name val="Arial"/>
      <family val="2"/>
    </font>
    <font>
      <vertAlign val="superscript"/>
      <sz val="8"/>
      <name val="Arial"/>
      <family val="2"/>
    </font>
    <font>
      <b/>
      <sz val="10"/>
      <color indexed="53"/>
      <name val="Arial"/>
      <family val="2"/>
    </font>
    <font>
      <sz val="7.5"/>
      <color indexed="10"/>
      <name val="Arial"/>
      <family val="2"/>
    </font>
    <font>
      <i/>
      <sz val="7.5"/>
      <color indexed="23"/>
      <name val="Arial"/>
      <family val="2"/>
    </font>
    <font>
      <sz val="10"/>
      <name val="Arial"/>
      <family val="2"/>
    </font>
    <font>
      <vertAlign val="superscript"/>
      <sz val="7.3"/>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sz val="8"/>
      <color indexed="10"/>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7.5"/>
      <color indexed="8"/>
      <name val="Arial"/>
      <family val="2"/>
    </font>
    <font>
      <b/>
      <i/>
      <sz val="8"/>
      <name val="Arial"/>
      <family val="2"/>
    </font>
    <font>
      <sz val="11"/>
      <color theme="1"/>
      <name val="Calibri"/>
      <family val="2"/>
      <scheme val="minor"/>
    </font>
    <font>
      <b/>
      <sz val="8"/>
      <color theme="9" tint="-0.249977111117893"/>
      <name val="Arial"/>
      <family val="2"/>
    </font>
    <font>
      <sz val="10"/>
      <color theme="1"/>
      <name val="Arial"/>
      <family val="2"/>
    </font>
    <font>
      <sz val="9"/>
      <color theme="1"/>
      <name val="Arial"/>
      <family val="2"/>
    </font>
    <font>
      <b/>
      <u/>
      <sz val="8"/>
      <color rgb="FFFF0000"/>
      <name val="Arial"/>
      <family val="2"/>
    </font>
    <font>
      <b/>
      <sz val="8"/>
      <color rgb="FFFF0000"/>
      <name val="Arial"/>
      <family val="2"/>
    </font>
    <font>
      <b/>
      <sz val="10"/>
      <color rgb="FFFF0000"/>
      <name val="Arial"/>
      <family val="2"/>
    </font>
    <font>
      <b/>
      <sz val="7.5"/>
      <color rgb="FFFF0000"/>
      <name val="Arial"/>
      <family val="2"/>
    </font>
    <font>
      <sz val="8"/>
      <color theme="1"/>
      <name val="Arial"/>
      <family val="2"/>
    </font>
    <font>
      <sz val="8"/>
      <color rgb="FFFF0000"/>
      <name val="Arial"/>
      <family val="2"/>
    </font>
    <font>
      <i/>
      <sz val="8"/>
      <color rgb="FFFF0000"/>
      <name val="Arial"/>
      <family val="2"/>
    </font>
    <font>
      <b/>
      <sz val="8"/>
      <color indexed="10"/>
      <name val="Arial"/>
      <family val="2"/>
    </font>
    <font>
      <b/>
      <sz val="11"/>
      <color rgb="FF000000"/>
      <name val="Calibri"/>
      <family val="2"/>
      <scheme val="minor"/>
    </font>
    <font>
      <sz val="11"/>
      <name val="Calibri"/>
      <family val="2"/>
      <scheme val="minor"/>
    </font>
    <font>
      <sz val="8"/>
      <name val="Calibri"/>
      <family val="2"/>
      <scheme val="minor"/>
    </font>
    <font>
      <b/>
      <i/>
      <sz val="8"/>
      <color rgb="FFFF0000"/>
      <name val="Arial"/>
      <family val="2"/>
    </font>
    <font>
      <b/>
      <strike/>
      <sz val="8"/>
      <color rgb="FFFF0000"/>
      <name val="Arial"/>
      <family val="2"/>
    </font>
    <font>
      <sz val="8"/>
      <color theme="9" tint="-0.249977111117893"/>
      <name val="Arial"/>
      <family val="2"/>
    </font>
    <font>
      <b/>
      <sz val="7.3"/>
      <name val="Arial"/>
      <family val="2"/>
    </font>
    <font>
      <u/>
      <sz val="11"/>
      <color rgb="FF000000"/>
      <name val="Calibri"/>
      <family val="2"/>
      <scheme val="minor"/>
    </font>
    <font>
      <b/>
      <sz val="14"/>
      <color rgb="FFFF0000"/>
      <name val="Arial"/>
      <family val="2"/>
    </font>
    <font>
      <sz val="10"/>
      <color rgb="FF000000"/>
      <name val="Arial"/>
      <family val="2"/>
    </font>
    <font>
      <sz val="10"/>
      <color rgb="FF000000"/>
      <name val="Arial"/>
      <family val="2"/>
    </font>
    <font>
      <sz val="10"/>
      <color rgb="FF000000"/>
      <name val="Arial"/>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32">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thin">
        <color indexed="64"/>
      </top>
      <bottom style="thin">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64"/>
      </bottom>
      <diagonal/>
    </border>
    <border>
      <left/>
      <right/>
      <top style="hair">
        <color theme="1"/>
      </top>
      <bottom style="hair">
        <color theme="1"/>
      </bottom>
      <diagonal/>
    </border>
    <border>
      <left/>
      <right/>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theme="1"/>
      </top>
      <bottom/>
      <diagonal/>
    </border>
    <border>
      <left/>
      <right/>
      <top style="hair">
        <color indexed="8"/>
      </top>
      <bottom/>
      <diagonal/>
    </border>
    <border>
      <left/>
      <right/>
      <top style="hair">
        <color auto="1"/>
      </top>
      <bottom style="hair">
        <color auto="1"/>
      </bottom>
      <diagonal/>
    </border>
    <border>
      <left/>
      <right/>
      <top style="hair">
        <color auto="1"/>
      </top>
      <bottom style="hair">
        <color theme="1"/>
      </bottom>
      <diagonal/>
    </border>
    <border>
      <left/>
      <right/>
      <top/>
      <bottom style="hair">
        <color auto="1"/>
      </bottom>
      <diagonal/>
    </border>
    <border>
      <left/>
      <right/>
      <top style="hair">
        <color auto="1"/>
      </top>
      <bottom style="hair">
        <color auto="1"/>
      </bottom>
      <diagonal/>
    </border>
    <border>
      <left/>
      <right/>
      <top/>
      <bottom style="hair">
        <color auto="1"/>
      </bottom>
      <diagonal/>
    </border>
    <border>
      <left/>
      <right/>
      <top style="hair">
        <color auto="1"/>
      </top>
      <bottom style="hair">
        <color auto="1"/>
      </bottom>
      <diagonal/>
    </border>
    <border>
      <left/>
      <right/>
      <top/>
      <bottom style="hair">
        <color indexed="8"/>
      </bottom>
      <diagonal/>
    </border>
    <border>
      <left/>
      <right/>
      <top/>
      <bottom style="hair">
        <color auto="1"/>
      </bottom>
      <diagonal/>
    </border>
    <border>
      <left/>
      <right/>
      <top/>
      <bottom style="hair">
        <color indexed="64"/>
      </bottom>
      <diagonal/>
    </border>
    <border>
      <left/>
      <right/>
      <top/>
      <bottom style="hair">
        <color auto="1"/>
      </bottom>
      <diagonal/>
    </border>
    <border>
      <left/>
      <right/>
      <top/>
      <bottom style="hair">
        <color indexed="64"/>
      </bottom>
      <diagonal/>
    </border>
    <border>
      <left/>
      <right/>
      <top style="hair">
        <color indexed="8"/>
      </top>
      <bottom style="hair">
        <color indexed="64"/>
      </bottom>
      <diagonal/>
    </border>
    <border>
      <left/>
      <right/>
      <top/>
      <bottom style="hair">
        <color auto="1"/>
      </bottom>
      <diagonal/>
    </border>
  </borders>
  <cellStyleXfs count="20">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31" fillId="0" borderId="0"/>
    <xf numFmtId="0" fontId="2" fillId="0" borderId="0"/>
    <xf numFmtId="0" fontId="16" fillId="0" borderId="0">
      <alignment vertical="center"/>
    </xf>
    <xf numFmtId="0" fontId="16" fillId="0" borderId="0"/>
    <xf numFmtId="0" fontId="2" fillId="0" borderId="0"/>
    <xf numFmtId="0" fontId="26" fillId="0" borderId="0"/>
    <xf numFmtId="0" fontId="2" fillId="0" borderId="0"/>
    <xf numFmtId="0" fontId="2" fillId="0" borderId="0">
      <alignment vertical="center"/>
    </xf>
    <xf numFmtId="0" fontId="2" fillId="0" borderId="0">
      <alignment vertical="center"/>
    </xf>
    <xf numFmtId="0" fontId="33" fillId="0" borderId="0"/>
    <xf numFmtId="0" fontId="2" fillId="0" borderId="0"/>
    <xf numFmtId="0" fontId="2" fillId="0" borderId="0"/>
    <xf numFmtId="0" fontId="52" fillId="0" borderId="0"/>
    <xf numFmtId="0" fontId="53" fillId="0" borderId="0"/>
    <xf numFmtId="0" fontId="54" fillId="0" borderId="0"/>
  </cellStyleXfs>
  <cellXfs count="791">
    <xf numFmtId="0" fontId="0" fillId="0" borderId="0" xfId="0"/>
    <xf numFmtId="0" fontId="2" fillId="0" borderId="0" xfId="4"/>
    <xf numFmtId="0" fontId="4" fillId="0" borderId="0" xfId="4" applyFont="1" applyAlignment="1">
      <alignment horizontal="right"/>
    </xf>
    <xf numFmtId="0" fontId="4" fillId="0" borderId="0" xfId="4" applyFont="1"/>
    <xf numFmtId="0" fontId="4" fillId="0" borderId="0" xfId="4" applyFont="1" applyBorder="1"/>
    <xf numFmtId="0" fontId="4" fillId="0" borderId="0" xfId="4" applyFont="1" applyBorder="1" applyAlignment="1">
      <alignment horizontal="right"/>
    </xf>
    <xf numFmtId="0" fontId="3" fillId="0" borderId="0" xfId="4" applyFont="1" applyFill="1" applyBorder="1"/>
    <xf numFmtId="0" fontId="9" fillId="0" borderId="0" xfId="4" applyFont="1"/>
    <xf numFmtId="0" fontId="9" fillId="0" borderId="0" xfId="4" applyFont="1" applyAlignment="1">
      <alignment horizontal="right"/>
    </xf>
    <xf numFmtId="0" fontId="9" fillId="0" borderId="0" xfId="4" applyFont="1" applyFill="1" applyBorder="1"/>
    <xf numFmtId="0" fontId="6" fillId="0" borderId="0" xfId="7" applyFont="1" applyBorder="1" applyAlignment="1">
      <alignment vertical="center"/>
    </xf>
    <xf numFmtId="0" fontId="4" fillId="0" borderId="0" xfId="4" applyFont="1" applyFill="1"/>
    <xf numFmtId="0" fontId="6" fillId="0" borderId="0" xfId="7" applyFont="1" applyAlignment="1">
      <alignment vertical="center"/>
    </xf>
    <xf numFmtId="0" fontId="23" fillId="0" borderId="0" xfId="7" applyFont="1" applyAlignment="1">
      <alignment vertical="center"/>
    </xf>
    <xf numFmtId="0" fontId="19" fillId="0" borderId="0" xfId="4" applyFont="1" applyBorder="1" applyAlignment="1">
      <alignment vertical="center" wrapText="1"/>
    </xf>
    <xf numFmtId="0" fontId="19" fillId="0" borderId="0" xfId="8" applyFont="1" applyBorder="1" applyAlignment="1">
      <alignment vertical="center" wrapText="1"/>
    </xf>
    <xf numFmtId="0" fontId="4" fillId="0" borderId="0" xfId="8" applyFont="1" applyBorder="1" applyAlignment="1">
      <alignment horizontal="right"/>
    </xf>
    <xf numFmtId="0" fontId="3" fillId="0" borderId="0" xfId="8" applyFont="1" applyBorder="1" applyAlignment="1">
      <alignment horizontal="right"/>
    </xf>
    <xf numFmtId="0" fontId="6" fillId="0" borderId="0" xfId="8" applyFont="1" applyAlignment="1">
      <alignment vertical="center"/>
    </xf>
    <xf numFmtId="0" fontId="6" fillId="0" borderId="0" xfId="8" applyFont="1" applyBorder="1" applyAlignment="1">
      <alignment vertical="center"/>
    </xf>
    <xf numFmtId="0" fontId="2" fillId="0" borderId="0" xfId="4" applyBorder="1"/>
    <xf numFmtId="0" fontId="19" fillId="0" borderId="0" xfId="4" applyFont="1" applyBorder="1" applyAlignment="1">
      <alignment horizontal="left" vertical="center"/>
    </xf>
    <xf numFmtId="0" fontId="19" fillId="0" borderId="0" xfId="4" applyFont="1" applyBorder="1" applyAlignment="1">
      <alignment horizontal="left" vertical="center" wrapText="1"/>
    </xf>
    <xf numFmtId="0" fontId="3" fillId="0" borderId="0" xfId="4" applyFont="1" applyBorder="1" applyAlignment="1">
      <alignment horizontal="right"/>
    </xf>
    <xf numFmtId="0" fontId="19" fillId="0" borderId="0" xfId="8" applyFont="1" applyAlignment="1">
      <alignment vertical="center"/>
    </xf>
    <xf numFmtId="0" fontId="6" fillId="0" borderId="0" xfId="8" applyFont="1" applyFill="1" applyBorder="1" applyAlignment="1">
      <alignment vertical="center"/>
    </xf>
    <xf numFmtId="2" fontId="6" fillId="0" borderId="0" xfId="8" applyNumberFormat="1" applyFont="1" applyAlignment="1">
      <alignment horizontal="right" vertical="center"/>
    </xf>
    <xf numFmtId="0" fontId="3" fillId="2" borderId="0" xfId="4" applyFont="1" applyFill="1"/>
    <xf numFmtId="0" fontId="4" fillId="2" borderId="0" xfId="4" applyFont="1" applyFill="1"/>
    <xf numFmtId="0" fontId="25" fillId="0" borderId="0" xfId="4" applyFont="1"/>
    <xf numFmtId="0" fontId="2" fillId="0" borderId="0" xfId="4" applyAlignment="1">
      <alignment horizontal="right"/>
    </xf>
    <xf numFmtId="0" fontId="4" fillId="0" borderId="0" xfId="4" applyFont="1" applyFill="1" applyAlignment="1">
      <alignment horizontal="right"/>
    </xf>
    <xf numFmtId="0" fontId="2" fillId="0" borderId="0" xfId="4" applyFill="1"/>
    <xf numFmtId="0" fontId="2" fillId="0" borderId="0" xfId="4" applyFill="1" applyAlignment="1">
      <alignment horizontal="right"/>
    </xf>
    <xf numFmtId="3" fontId="4" fillId="0" borderId="0" xfId="4" applyNumberFormat="1" applyFont="1" applyFill="1"/>
    <xf numFmtId="3" fontId="4" fillId="0" borderId="0" xfId="4" applyNumberFormat="1" applyFont="1" applyFill="1" applyAlignment="1">
      <alignment horizontal="right"/>
    </xf>
    <xf numFmtId="3" fontId="2" fillId="0" borderId="0" xfId="4" applyNumberFormat="1" applyFill="1"/>
    <xf numFmtId="3" fontId="2" fillId="0" borderId="0" xfId="4" applyNumberFormat="1" applyFill="1" applyAlignment="1">
      <alignment horizontal="right"/>
    </xf>
    <xf numFmtId="0" fontId="4" fillId="2" borderId="0" xfId="4" applyFont="1" applyFill="1" applyAlignment="1">
      <alignment horizontal="right"/>
    </xf>
    <xf numFmtId="0" fontId="3" fillId="2" borderId="0" xfId="4" applyFont="1" applyFill="1" applyAlignment="1">
      <alignment horizontal="right"/>
    </xf>
    <xf numFmtId="0" fontId="6" fillId="0" borderId="0" xfId="0" applyFont="1" applyBorder="1" applyAlignment="1">
      <alignment vertical="center"/>
    </xf>
    <xf numFmtId="0" fontId="4" fillId="0" borderId="0" xfId="0" applyFont="1" applyBorder="1" applyAlignment="1">
      <alignment horizontal="left"/>
    </xf>
    <xf numFmtId="0" fontId="6" fillId="0" borderId="0" xfId="0" applyFont="1" applyAlignment="1">
      <alignment vertical="center"/>
    </xf>
    <xf numFmtId="0" fontId="3" fillId="0" borderId="0" xfId="5" applyFont="1" applyFill="1"/>
    <xf numFmtId="0" fontId="4" fillId="0" borderId="0" xfId="5" applyFont="1" applyFill="1"/>
    <xf numFmtId="0" fontId="4" fillId="2" borderId="0" xfId="5" applyFont="1" applyFill="1"/>
    <xf numFmtId="0" fontId="27" fillId="0" borderId="0" xfId="5" applyFont="1" applyFill="1"/>
    <xf numFmtId="0" fontId="2" fillId="0" borderId="0" xfId="5" applyFont="1" applyFill="1"/>
    <xf numFmtId="0" fontId="27" fillId="0" borderId="0" xfId="5" applyFont="1"/>
    <xf numFmtId="0" fontId="4" fillId="0" borderId="0" xfId="5" quotePrefix="1" applyFont="1" applyFill="1"/>
    <xf numFmtId="0" fontId="4" fillId="0" borderId="0" xfId="5" applyFont="1" applyFill="1" applyAlignment="1">
      <alignment horizontal="left"/>
    </xf>
    <xf numFmtId="0" fontId="6" fillId="0" borderId="0" xfId="12" applyFont="1" applyAlignment="1">
      <alignment vertical="center"/>
    </xf>
    <xf numFmtId="0" fontId="6" fillId="0" borderId="0" xfId="12" applyFont="1" applyAlignment="1">
      <alignment horizontal="left" vertical="center" indent="1"/>
    </xf>
    <xf numFmtId="0" fontId="6" fillId="0" borderId="0" xfId="12" applyFont="1" applyBorder="1" applyAlignment="1">
      <alignment vertical="center"/>
    </xf>
    <xf numFmtId="0" fontId="6" fillId="0" borderId="0" xfId="12" applyFont="1" applyBorder="1" applyAlignment="1">
      <alignment horizontal="right" vertical="center"/>
    </xf>
    <xf numFmtId="2" fontId="19" fillId="0" borderId="0" xfId="8" applyNumberFormat="1" applyFont="1" applyFill="1" applyAlignment="1">
      <alignment vertical="center"/>
    </xf>
    <xf numFmtId="0" fontId="19" fillId="0" borderId="0" xfId="12" applyFont="1" applyFill="1" applyAlignment="1">
      <alignment vertical="center"/>
    </xf>
    <xf numFmtId="0" fontId="6" fillId="0" borderId="0" xfId="12" applyFont="1" applyFill="1" applyAlignment="1">
      <alignment horizontal="right" vertical="center"/>
    </xf>
    <xf numFmtId="0" fontId="19" fillId="0" borderId="0" xfId="7" applyFont="1" applyFill="1" applyAlignment="1">
      <alignment vertical="center"/>
    </xf>
    <xf numFmtId="0" fontId="6" fillId="0" borderId="0" xfId="7" applyFont="1" applyFill="1" applyAlignment="1">
      <alignment vertical="center"/>
    </xf>
    <xf numFmtId="0" fontId="19" fillId="0" borderId="0" xfId="8" applyFont="1" applyFill="1" applyAlignment="1">
      <alignment vertical="center"/>
    </xf>
    <xf numFmtId="0" fontId="6" fillId="0" borderId="0" xfId="8" applyFont="1" applyFill="1" applyAlignment="1">
      <alignment vertical="center"/>
    </xf>
    <xf numFmtId="0" fontId="19" fillId="0" borderId="0" xfId="4" applyFont="1" applyFill="1" applyAlignment="1">
      <alignment vertical="center"/>
    </xf>
    <xf numFmtId="0" fontId="6" fillId="0" borderId="0" xfId="9" applyFont="1" applyAlignment="1">
      <alignment vertical="center"/>
    </xf>
    <xf numFmtId="0" fontId="6" fillId="0" borderId="0" xfId="9" applyNumberFormat="1" applyFont="1" applyAlignment="1">
      <alignment vertical="center"/>
    </xf>
    <xf numFmtId="0" fontId="3" fillId="0" borderId="0" xfId="9" applyFont="1" applyAlignment="1">
      <alignment vertical="center"/>
    </xf>
    <xf numFmtId="0" fontId="19" fillId="0" borderId="0" xfId="9" applyFont="1" applyAlignment="1">
      <alignment vertical="center"/>
    </xf>
    <xf numFmtId="0" fontId="6" fillId="0" borderId="0" xfId="9" applyFont="1" applyBorder="1" applyAlignment="1">
      <alignment vertical="center"/>
    </xf>
    <xf numFmtId="0" fontId="3" fillId="0" borderId="0" xfId="4" applyFont="1" applyFill="1"/>
    <xf numFmtId="0" fontId="8" fillId="0" borderId="0" xfId="4" applyFont="1" applyFill="1" applyBorder="1"/>
    <xf numFmtId="0" fontId="3" fillId="0" borderId="0" xfId="4" applyFont="1" applyFill="1" applyAlignment="1"/>
    <xf numFmtId="164" fontId="4" fillId="0" borderId="0" xfId="2" applyNumberFormat="1" applyFont="1" applyFill="1" applyBorder="1"/>
    <xf numFmtId="164" fontId="5" fillId="0" borderId="0" xfId="2" applyNumberFormat="1" applyFont="1" applyFill="1" applyBorder="1"/>
    <xf numFmtId="164" fontId="4" fillId="0" borderId="0" xfId="5" applyNumberFormat="1" applyFont="1" applyFill="1"/>
    <xf numFmtId="164" fontId="27" fillId="0" borderId="0" xfId="5" applyNumberFormat="1" applyFont="1" applyFill="1"/>
    <xf numFmtId="164" fontId="3" fillId="0" borderId="0" xfId="5" applyNumberFormat="1" applyFont="1" applyFill="1"/>
    <xf numFmtId="164" fontId="4" fillId="0" borderId="5" xfId="4" applyNumberFormat="1" applyFont="1" applyFill="1" applyBorder="1"/>
    <xf numFmtId="164" fontId="4" fillId="0" borderId="0" xfId="4" applyNumberFormat="1" applyFont="1" applyBorder="1" applyAlignment="1">
      <alignment vertical="center"/>
    </xf>
    <xf numFmtId="164" fontId="9" fillId="0" borderId="0" xfId="4" applyNumberFormat="1" applyFont="1" applyFill="1" applyBorder="1" applyAlignment="1">
      <alignment horizontal="right"/>
    </xf>
    <xf numFmtId="164" fontId="6" fillId="0" borderId="0" xfId="1" applyNumberFormat="1" applyFont="1" applyFill="1" applyBorder="1" applyAlignment="1">
      <alignment horizontal="right" vertical="center"/>
    </xf>
    <xf numFmtId="164" fontId="3" fillId="0" borderId="0" xfId="3" applyNumberFormat="1" applyFont="1" applyBorder="1" applyAlignment="1">
      <alignment horizontal="left" vertical="center" wrapText="1" indent="1"/>
    </xf>
    <xf numFmtId="164" fontId="4" fillId="0" borderId="0" xfId="4" applyNumberFormat="1" applyFont="1" applyBorder="1" applyAlignment="1">
      <alignment horizontal="right" vertical="top" wrapText="1"/>
    </xf>
    <xf numFmtId="164" fontId="4" fillId="0" borderId="0" xfId="4" applyNumberFormat="1" applyFont="1"/>
    <xf numFmtId="164" fontId="19" fillId="0" borderId="2" xfId="1" applyNumberFormat="1" applyFont="1" applyBorder="1" applyAlignment="1">
      <alignment vertical="center"/>
    </xf>
    <xf numFmtId="164" fontId="3" fillId="0" borderId="0" xfId="9" applyNumberFormat="1" applyFont="1" applyFill="1" applyBorder="1" applyAlignment="1"/>
    <xf numFmtId="164" fontId="4" fillId="0" borderId="0" xfId="9" applyNumberFormat="1" applyFont="1" applyFill="1" applyBorder="1" applyAlignment="1">
      <alignment horizontal="right"/>
    </xf>
    <xf numFmtId="164" fontId="3" fillId="0" borderId="0" xfId="9" applyNumberFormat="1" applyFont="1" applyFill="1" applyBorder="1" applyAlignment="1">
      <alignment horizontal="right"/>
    </xf>
    <xf numFmtId="164" fontId="4" fillId="0" borderId="0" xfId="9" applyNumberFormat="1" applyFont="1" applyFill="1" applyBorder="1" applyAlignment="1">
      <alignment horizontal="left"/>
    </xf>
    <xf numFmtId="164" fontId="4" fillId="0" borderId="0" xfId="9" applyNumberFormat="1" applyFont="1" applyBorder="1" applyAlignment="1">
      <alignment horizontal="right"/>
    </xf>
    <xf numFmtId="164" fontId="3" fillId="0" borderId="0" xfId="9" applyNumberFormat="1" applyFont="1" applyBorder="1" applyAlignment="1">
      <alignment horizontal="right"/>
    </xf>
    <xf numFmtId="164" fontId="3" fillId="0" borderId="0" xfId="9" applyNumberFormat="1" applyFont="1" applyFill="1" applyBorder="1" applyAlignment="1">
      <alignment wrapText="1"/>
    </xf>
    <xf numFmtId="164" fontId="4" fillId="0" borderId="0" xfId="9" applyNumberFormat="1" applyFont="1" applyFill="1" applyBorder="1" applyAlignment="1"/>
    <xf numFmtId="164" fontId="4" fillId="0" borderId="0" xfId="9" applyNumberFormat="1" applyFont="1" applyBorder="1" applyAlignment="1">
      <alignment wrapText="1"/>
    </xf>
    <xf numFmtId="164" fontId="19" fillId="0" borderId="0" xfId="3" applyNumberFormat="1" applyFont="1" applyBorder="1" applyAlignment="1">
      <alignment vertical="center"/>
    </xf>
    <xf numFmtId="164" fontId="19" fillId="0" borderId="0" xfId="9" applyNumberFormat="1" applyFont="1" applyBorder="1" applyAlignment="1">
      <alignment vertical="center"/>
    </xf>
    <xf numFmtId="164" fontId="6" fillId="0" borderId="1" xfId="1" applyNumberFormat="1" applyFont="1" applyBorder="1" applyAlignment="1">
      <alignment vertical="center"/>
    </xf>
    <xf numFmtId="164" fontId="19" fillId="0" borderId="0" xfId="9" applyNumberFormat="1" applyFont="1" applyBorder="1" applyAlignment="1">
      <alignment horizontal="left" vertical="center"/>
    </xf>
    <xf numFmtId="164" fontId="24" fillId="0" borderId="6" xfId="1" applyNumberFormat="1" applyFont="1" applyBorder="1" applyAlignment="1">
      <alignment vertical="center"/>
    </xf>
    <xf numFmtId="164" fontId="6" fillId="0" borderId="0" xfId="3" applyNumberFormat="1" applyFont="1" applyBorder="1" applyAlignment="1">
      <alignment horizontal="left" vertical="center" indent="2"/>
    </xf>
    <xf numFmtId="164" fontId="24" fillId="0" borderId="3" xfId="1" applyNumberFormat="1" applyFont="1" applyBorder="1" applyAlignment="1">
      <alignment vertical="center"/>
    </xf>
    <xf numFmtId="164" fontId="19" fillId="0" borderId="6" xfId="1" applyNumberFormat="1" applyFont="1" applyBorder="1" applyAlignment="1">
      <alignment vertical="center"/>
    </xf>
    <xf numFmtId="164" fontId="6" fillId="0" borderId="0" xfId="1" applyNumberFormat="1" applyFont="1" applyFill="1" applyBorder="1" applyAlignment="1">
      <alignment vertical="center"/>
    </xf>
    <xf numFmtId="164" fontId="19" fillId="0" borderId="4" xfId="9" applyNumberFormat="1" applyFont="1" applyBorder="1" applyAlignment="1">
      <alignment vertical="center"/>
    </xf>
    <xf numFmtId="164" fontId="6" fillId="0" borderId="0" xfId="9" applyNumberFormat="1" applyFont="1" applyFill="1" applyBorder="1" applyAlignment="1">
      <alignment horizontal="left" vertical="center" indent="1"/>
    </xf>
    <xf numFmtId="164" fontId="6" fillId="0" borderId="0" xfId="9" applyNumberFormat="1" applyFont="1" applyFill="1" applyBorder="1" applyAlignment="1">
      <alignment horizontal="left" vertical="center" indent="2"/>
    </xf>
    <xf numFmtId="164" fontId="6" fillId="0" borderId="0" xfId="2" applyNumberFormat="1" applyFont="1" applyBorder="1" applyAlignment="1">
      <alignment vertical="center"/>
    </xf>
    <xf numFmtId="164" fontId="6" fillId="0" borderId="0" xfId="9" applyNumberFormat="1" applyFont="1" applyAlignment="1">
      <alignment vertical="center"/>
    </xf>
    <xf numFmtId="164" fontId="3" fillId="0" borderId="7" xfId="2" applyNumberFormat="1" applyFont="1" applyFill="1" applyBorder="1"/>
    <xf numFmtId="164" fontId="5" fillId="0" borderId="0" xfId="5" applyNumberFormat="1" applyFont="1" applyFill="1" applyBorder="1" applyAlignment="1">
      <alignment horizontal="left" indent="2"/>
    </xf>
    <xf numFmtId="164" fontId="9" fillId="0" borderId="0" xfId="4" applyNumberFormat="1" applyFont="1" applyFill="1" applyBorder="1"/>
    <xf numFmtId="164" fontId="9" fillId="0" borderId="0" xfId="4" applyNumberFormat="1" applyFont="1" applyFill="1" applyAlignment="1">
      <alignment horizontal="right"/>
    </xf>
    <xf numFmtId="164" fontId="19" fillId="0" borderId="4" xfId="9" applyNumberFormat="1" applyFont="1" applyBorder="1" applyAlignment="1">
      <alignment horizontal="left" vertical="center"/>
    </xf>
    <xf numFmtId="164" fontId="30" fillId="0" borderId="7" xfId="2" applyNumberFormat="1" applyFont="1" applyFill="1" applyBorder="1"/>
    <xf numFmtId="164" fontId="19" fillId="0" borderId="0" xfId="8" applyNumberFormat="1" applyFont="1" applyFill="1" applyAlignment="1">
      <alignment vertical="center"/>
    </xf>
    <xf numFmtId="164" fontId="6" fillId="0" borderId="0" xfId="8" applyNumberFormat="1" applyFont="1" applyFill="1" applyAlignment="1">
      <alignment vertical="center"/>
    </xf>
    <xf numFmtId="164" fontId="6" fillId="0" borderId="0" xfId="8" applyNumberFormat="1" applyFont="1" applyAlignment="1">
      <alignment vertical="center"/>
    </xf>
    <xf numFmtId="164" fontId="19" fillId="0" borderId="0" xfId="8" applyNumberFormat="1" applyFont="1" applyAlignment="1">
      <alignment vertical="center"/>
    </xf>
    <xf numFmtId="164" fontId="19" fillId="0" borderId="7" xfId="1" applyNumberFormat="1" applyFont="1" applyBorder="1" applyAlignment="1">
      <alignment vertical="center"/>
    </xf>
    <xf numFmtId="164" fontId="3" fillId="0" borderId="2" xfId="3" applyNumberFormat="1" applyFont="1" applyBorder="1" applyAlignment="1">
      <alignment horizontal="left" vertical="center"/>
    </xf>
    <xf numFmtId="164" fontId="19" fillId="0" borderId="3" xfId="1" applyNumberFormat="1" applyFont="1" applyBorder="1" applyAlignment="1">
      <alignment vertical="center"/>
    </xf>
    <xf numFmtId="0" fontId="19" fillId="0" borderId="0" xfId="4" applyFont="1" applyBorder="1" applyAlignment="1">
      <alignment vertical="center"/>
    </xf>
    <xf numFmtId="0" fontId="9" fillId="0" borderId="0" xfId="4" applyFont="1"/>
    <xf numFmtId="0" fontId="9" fillId="0" borderId="0" xfId="4" applyFont="1" applyFill="1"/>
    <xf numFmtId="164" fontId="8" fillId="0" borderId="0" xfId="4" applyNumberFormat="1" applyFont="1" applyFill="1" applyBorder="1"/>
    <xf numFmtId="164" fontId="4" fillId="0" borderId="0" xfId="5" applyNumberFormat="1" applyFont="1" applyFill="1" applyBorder="1" applyAlignment="1">
      <alignment horizontal="left" vertical="center" indent="1"/>
    </xf>
    <xf numFmtId="0" fontId="17" fillId="0" borderId="0" xfId="4" applyFont="1" applyFill="1" applyBorder="1"/>
    <xf numFmtId="0" fontId="10" fillId="0" borderId="0" xfId="4" applyFont="1" applyFill="1" applyBorder="1"/>
    <xf numFmtId="0" fontId="11" fillId="0" borderId="0" xfId="4" applyFont="1" applyFill="1" applyBorder="1"/>
    <xf numFmtId="0" fontId="9" fillId="0" borderId="0" xfId="4" applyNumberFormat="1" applyFont="1" applyFill="1" applyBorder="1"/>
    <xf numFmtId="0" fontId="4" fillId="0" borderId="0" xfId="8" applyFont="1" applyFill="1" applyBorder="1" applyAlignment="1">
      <alignment horizontal="right"/>
    </xf>
    <xf numFmtId="0" fontId="3" fillId="0" borderId="0" xfId="8" applyFont="1" applyFill="1" applyBorder="1" applyAlignment="1">
      <alignment horizontal="right"/>
    </xf>
    <xf numFmtId="0" fontId="32" fillId="0" borderId="0" xfId="8" applyFont="1" applyAlignment="1">
      <alignment vertical="center"/>
    </xf>
    <xf numFmtId="0" fontId="4" fillId="0" borderId="11" xfId="4" applyFont="1" applyBorder="1"/>
    <xf numFmtId="0" fontId="6" fillId="0" borderId="11" xfId="12" applyFont="1" applyBorder="1" applyAlignment="1">
      <alignment vertical="top"/>
    </xf>
    <xf numFmtId="0" fontId="19" fillId="0" borderId="0" xfId="3" applyFont="1" applyAlignment="1">
      <alignment vertical="top"/>
    </xf>
    <xf numFmtId="164" fontId="6" fillId="0" borderId="0" xfId="12" applyNumberFormat="1" applyFont="1" applyAlignment="1">
      <alignment horizontal="right" vertical="top"/>
    </xf>
    <xf numFmtId="0" fontId="6" fillId="0" borderId="0" xfId="12" applyFont="1" applyAlignment="1">
      <alignment vertical="top"/>
    </xf>
    <xf numFmtId="0" fontId="6" fillId="0" borderId="0" xfId="12" applyFont="1" applyAlignment="1">
      <alignment horizontal="left" vertical="top"/>
    </xf>
    <xf numFmtId="0" fontId="6" fillId="0" borderId="0" xfId="12" applyFont="1" applyAlignment="1">
      <alignment horizontal="left" vertical="top" indent="2"/>
    </xf>
    <xf numFmtId="164" fontId="3" fillId="0" borderId="0" xfId="3" applyNumberFormat="1" applyFont="1" applyBorder="1" applyAlignment="1">
      <alignment horizontal="left" vertical="center" wrapText="1"/>
    </xf>
    <xf numFmtId="164" fontId="3" fillId="0" borderId="11" xfId="9" applyNumberFormat="1" applyFont="1" applyFill="1" applyBorder="1" applyAlignment="1"/>
    <xf numFmtId="164" fontId="19" fillId="0" borderId="0" xfId="1" applyNumberFormat="1" applyFont="1" applyBorder="1" applyAlignment="1">
      <alignment vertical="center"/>
    </xf>
    <xf numFmtId="164" fontId="19" fillId="3" borderId="0" xfId="1" applyNumberFormat="1" applyFont="1" applyFill="1" applyBorder="1" applyAlignment="1">
      <alignment vertical="center"/>
    </xf>
    <xf numFmtId="164" fontId="19" fillId="0" borderId="11" xfId="13" applyNumberFormat="1" applyFont="1" applyBorder="1" applyAlignment="1">
      <alignment vertical="top"/>
    </xf>
    <xf numFmtId="164" fontId="5" fillId="0" borderId="0" xfId="13" applyNumberFormat="1" applyFont="1" applyBorder="1" applyAlignment="1">
      <alignment horizontal="left" vertical="center" wrapText="1" indent="1"/>
    </xf>
    <xf numFmtId="164" fontId="22" fillId="0" borderId="4" xfId="3" applyNumberFormat="1" applyFont="1" applyBorder="1" applyAlignment="1">
      <alignment horizontal="left" vertical="center" wrapText="1" indent="1"/>
    </xf>
    <xf numFmtId="164" fontId="19" fillId="0" borderId="4" xfId="9" applyNumberFormat="1" applyFont="1" applyBorder="1" applyAlignment="1">
      <alignment horizontal="left" vertical="center" wrapText="1"/>
    </xf>
    <xf numFmtId="0" fontId="19" fillId="0" borderId="15" xfId="0" applyFont="1" applyFill="1" applyBorder="1" applyAlignment="1">
      <alignment vertical="center"/>
    </xf>
    <xf numFmtId="164" fontId="4" fillId="4" borderId="0" xfId="4" applyNumberFormat="1" applyFont="1" applyFill="1" applyBorder="1" applyAlignment="1">
      <alignment horizontal="right"/>
    </xf>
    <xf numFmtId="0" fontId="2" fillId="0" borderId="0" xfId="4"/>
    <xf numFmtId="164" fontId="4" fillId="0" borderId="0" xfId="0" applyNumberFormat="1" applyFont="1" applyFill="1" applyBorder="1" applyAlignment="1">
      <alignment horizontal="right"/>
    </xf>
    <xf numFmtId="164" fontId="3" fillId="0" borderId="0" xfId="0" applyNumberFormat="1" applyFont="1" applyFill="1" applyBorder="1" applyAlignment="1">
      <alignment horizontal="right"/>
    </xf>
    <xf numFmtId="164" fontId="6" fillId="0" borderId="0" xfId="1" applyNumberFormat="1" applyFont="1" applyBorder="1" applyAlignment="1">
      <alignment vertical="center"/>
    </xf>
    <xf numFmtId="164" fontId="4" fillId="0" borderId="0" xfId="4" applyNumberFormat="1" applyFont="1" applyBorder="1"/>
    <xf numFmtId="164" fontId="19" fillId="0" borderId="0" xfId="3" applyNumberFormat="1" applyFont="1" applyBorder="1" applyAlignment="1">
      <alignment horizontal="left" vertical="center"/>
    </xf>
    <xf numFmtId="164" fontId="19" fillId="0" borderId="14" xfId="1" applyNumberFormat="1" applyFont="1" applyBorder="1" applyAlignment="1">
      <alignment vertical="center"/>
    </xf>
    <xf numFmtId="164" fontId="19" fillId="0" borderId="0" xfId="0" applyNumberFormat="1" applyFont="1" applyFill="1" applyBorder="1" applyAlignment="1">
      <alignment vertical="center"/>
    </xf>
    <xf numFmtId="164" fontId="6" fillId="0" borderId="0" xfId="9" applyNumberFormat="1" applyFont="1" applyBorder="1" applyAlignment="1">
      <alignment horizontal="left" vertical="center" indent="1"/>
    </xf>
    <xf numFmtId="164" fontId="4" fillId="0" borderId="0" xfId="9" applyNumberFormat="1" applyFont="1" applyFill="1" applyBorder="1" applyAlignment="1">
      <alignment horizontal="left" vertical="center" indent="1"/>
    </xf>
    <xf numFmtId="164" fontId="19" fillId="0" borderId="0" xfId="9" applyNumberFormat="1" applyFont="1" applyBorder="1" applyAlignment="1">
      <alignment horizontal="left" vertical="center" wrapText="1"/>
    </xf>
    <xf numFmtId="164" fontId="6" fillId="0" borderId="0" xfId="9" applyNumberFormat="1" applyFont="1" applyFill="1" applyBorder="1" applyAlignment="1">
      <alignment vertical="center"/>
    </xf>
    <xf numFmtId="164" fontId="6" fillId="0" borderId="0" xfId="0" applyNumberFormat="1" applyFont="1" applyFill="1" applyBorder="1" applyAlignment="1">
      <alignment horizontal="left" vertical="center" indent="2"/>
    </xf>
    <xf numFmtId="164" fontId="6" fillId="0" borderId="11" xfId="9" applyNumberFormat="1" applyFont="1" applyBorder="1" applyAlignment="1">
      <alignment vertical="center"/>
    </xf>
    <xf numFmtId="164" fontId="19" fillId="0" borderId="13" xfId="1" applyNumberFormat="1" applyFont="1" applyBorder="1" applyAlignment="1">
      <alignment vertical="center"/>
    </xf>
    <xf numFmtId="164" fontId="4" fillId="0" borderId="11" xfId="0" applyNumberFormat="1" applyFont="1" applyFill="1" applyBorder="1" applyAlignment="1">
      <alignment wrapText="1"/>
    </xf>
    <xf numFmtId="164" fontId="6" fillId="0" borderId="13" xfId="0" applyNumberFormat="1" applyFont="1" applyFill="1" applyBorder="1" applyAlignment="1">
      <alignment horizontal="right" vertical="center" wrapText="1"/>
    </xf>
    <xf numFmtId="164" fontId="6" fillId="0" borderId="11" xfId="9" applyNumberFormat="1" applyFont="1" applyFill="1" applyBorder="1" applyAlignment="1">
      <alignment horizontal="right" vertical="center"/>
    </xf>
    <xf numFmtId="164" fontId="6" fillId="0" borderId="0" xfId="9" applyNumberFormat="1" applyFont="1" applyBorder="1" applyAlignment="1">
      <alignment horizontal="left" vertical="center" wrapText="1" indent="1"/>
    </xf>
    <xf numFmtId="164" fontId="19" fillId="0" borderId="0" xfId="3" applyNumberFormat="1" applyFont="1" applyBorder="1" applyAlignment="1">
      <alignment horizontal="left" vertical="center" wrapText="1"/>
    </xf>
    <xf numFmtId="0" fontId="3" fillId="0" borderId="11" xfId="8" applyFont="1" applyFill="1" applyBorder="1" applyAlignment="1"/>
    <xf numFmtId="164" fontId="3" fillId="0" borderId="11" xfId="4" applyNumberFormat="1" applyFont="1" applyFill="1" applyBorder="1" applyAlignment="1"/>
    <xf numFmtId="164" fontId="4" fillId="0" borderId="11" xfId="5" applyNumberFormat="1" applyFont="1" applyFill="1" applyBorder="1"/>
    <xf numFmtId="164" fontId="3" fillId="0" borderId="16" xfId="5" applyNumberFormat="1" applyFont="1" applyFill="1" applyBorder="1"/>
    <xf numFmtId="0" fontId="4" fillId="0" borderId="0" xfId="4" applyFont="1" applyFill="1" applyAlignment="1">
      <alignment horizontal="left" indent="1"/>
    </xf>
    <xf numFmtId="164" fontId="19" fillId="0" borderId="0" xfId="3" applyNumberFormat="1" applyFont="1" applyBorder="1" applyAlignment="1">
      <alignment vertical="center" wrapText="1"/>
    </xf>
    <xf numFmtId="164" fontId="19" fillId="0" borderId="4" xfId="1" applyNumberFormat="1" applyFont="1" applyBorder="1" applyAlignment="1"/>
    <xf numFmtId="164" fontId="3" fillId="0" borderId="13" xfId="5" applyNumberFormat="1" applyFont="1" applyFill="1" applyBorder="1"/>
    <xf numFmtId="164" fontId="20" fillId="0" borderId="0" xfId="5" applyNumberFormat="1" applyFont="1" applyFill="1" applyAlignment="1">
      <alignment vertical="center"/>
    </xf>
    <xf numFmtId="164" fontId="20" fillId="0" borderId="0" xfId="5" applyNumberFormat="1" applyFont="1" applyFill="1" applyAlignment="1">
      <alignment vertical="top"/>
    </xf>
    <xf numFmtId="164" fontId="19" fillId="0" borderId="0" xfId="4" applyNumberFormat="1" applyFont="1" applyFill="1" applyAlignment="1">
      <alignment vertical="center"/>
    </xf>
    <xf numFmtId="0" fontId="19" fillId="4" borderId="0" xfId="14" applyFont="1" applyFill="1" applyBorder="1" applyAlignment="1">
      <alignment vertical="top"/>
    </xf>
    <xf numFmtId="0" fontId="6" fillId="4" borderId="0" xfId="14" applyFont="1" applyFill="1" applyBorder="1" applyAlignment="1">
      <alignment vertical="top"/>
    </xf>
    <xf numFmtId="0" fontId="6" fillId="4" borderId="0" xfId="14" applyFont="1" applyFill="1" applyBorder="1" applyAlignment="1">
      <alignment vertical="top" wrapText="1"/>
    </xf>
    <xf numFmtId="0" fontId="6" fillId="4" borderId="0" xfId="14" applyFont="1" applyFill="1" applyAlignment="1">
      <alignment vertical="top"/>
    </xf>
    <xf numFmtId="0" fontId="29" fillId="4" borderId="0" xfId="14" applyFont="1" applyFill="1" applyAlignment="1">
      <alignment vertical="top"/>
    </xf>
    <xf numFmtId="0" fontId="6" fillId="4" borderId="10" xfId="14" applyFont="1" applyFill="1" applyBorder="1" applyAlignment="1">
      <alignment vertical="top"/>
    </xf>
    <xf numFmtId="0" fontId="6" fillId="4" borderId="0" xfId="14" applyFont="1" applyFill="1" applyBorder="1" applyAlignment="1">
      <alignment horizontal="left" vertical="top"/>
    </xf>
    <xf numFmtId="0" fontId="6" fillId="4" borderId="10" xfId="14" applyFont="1" applyFill="1" applyBorder="1" applyAlignment="1">
      <alignment vertical="top" wrapText="1"/>
    </xf>
    <xf numFmtId="0" fontId="29" fillId="4" borderId="0" xfId="14" applyFont="1" applyFill="1" applyBorder="1" applyAlignment="1">
      <alignment horizontal="center" vertical="top"/>
    </xf>
    <xf numFmtId="0" fontId="29" fillId="4" borderId="0" xfId="14" applyFont="1" applyFill="1" applyBorder="1" applyAlignment="1">
      <alignment vertical="top" wrapText="1"/>
    </xf>
    <xf numFmtId="0" fontId="29" fillId="4" borderId="0" xfId="14" applyFont="1" applyFill="1" applyAlignment="1">
      <alignment horizontal="center" vertical="top"/>
    </xf>
    <xf numFmtId="0" fontId="29" fillId="4" borderId="0" xfId="14" applyFont="1" applyFill="1" applyAlignment="1">
      <alignment vertical="top" wrapText="1"/>
    </xf>
    <xf numFmtId="0" fontId="6" fillId="0" borderId="16" xfId="12" applyFont="1" applyBorder="1" applyAlignment="1">
      <alignment horizontal="center" vertical="top" wrapText="1"/>
    </xf>
    <xf numFmtId="164" fontId="19" fillId="0" borderId="0" xfId="12" applyNumberFormat="1" applyFont="1" applyBorder="1" applyAlignment="1">
      <alignment horizontal="right" vertical="top"/>
    </xf>
    <xf numFmtId="0" fontId="19" fillId="0" borderId="15" xfId="12" applyFont="1" applyBorder="1" applyAlignment="1">
      <alignment horizontal="left" vertical="top" wrapText="1"/>
    </xf>
    <xf numFmtId="0" fontId="6" fillId="0" borderId="15" xfId="12" applyFont="1" applyBorder="1" applyAlignment="1">
      <alignment horizontal="left" vertical="top"/>
    </xf>
    <xf numFmtId="164" fontId="4" fillId="0" borderId="0" xfId="13" applyNumberFormat="1" applyFont="1">
      <alignment vertical="center"/>
    </xf>
    <xf numFmtId="164" fontId="19" fillId="0" borderId="0" xfId="13" applyNumberFormat="1" applyFont="1" applyBorder="1" applyAlignment="1">
      <alignment vertical="center"/>
    </xf>
    <xf numFmtId="164" fontId="6" fillId="0" borderId="0" xfId="13" applyNumberFormat="1" applyFont="1" applyBorder="1" applyAlignment="1">
      <alignment vertical="center"/>
    </xf>
    <xf numFmtId="164" fontId="4" fillId="0" borderId="0" xfId="13" applyNumberFormat="1" applyFont="1" applyBorder="1">
      <alignment vertical="center"/>
    </xf>
    <xf numFmtId="164" fontId="36" fillId="0" borderId="0" xfId="13" applyNumberFormat="1" applyFont="1">
      <alignment vertical="center"/>
    </xf>
    <xf numFmtId="164" fontId="4" fillId="0" borderId="0" xfId="13" applyNumberFormat="1" applyFont="1" applyFill="1" applyBorder="1">
      <alignment vertical="center"/>
    </xf>
    <xf numFmtId="164" fontId="4" fillId="0" borderId="17" xfId="13" applyNumberFormat="1" applyFont="1" applyFill="1" applyBorder="1">
      <alignment vertical="center"/>
    </xf>
    <xf numFmtId="164" fontId="6" fillId="0" borderId="17" xfId="1" applyNumberFormat="1" applyFont="1" applyFill="1" applyBorder="1" applyAlignment="1">
      <alignment horizontal="right" vertical="center"/>
    </xf>
    <xf numFmtId="164" fontId="4" fillId="0" borderId="0" xfId="13" applyNumberFormat="1" applyFont="1" applyBorder="1" applyAlignment="1">
      <alignment horizontal="left" vertical="center" wrapText="1" indent="1"/>
    </xf>
    <xf numFmtId="164" fontId="4" fillId="0" borderId="0" xfId="13" applyNumberFormat="1" applyFont="1" applyBorder="1" applyAlignment="1">
      <alignment horizontal="left" vertical="center" indent="1"/>
    </xf>
    <xf numFmtId="164" fontId="5" fillId="0" borderId="0" xfId="13" applyNumberFormat="1" applyFont="1" applyBorder="1" applyAlignment="1">
      <alignment horizontal="left" vertical="center" indent="2"/>
    </xf>
    <xf numFmtId="164" fontId="4" fillId="0" borderId="0" xfId="13" applyNumberFormat="1" applyFont="1" applyBorder="1" applyAlignment="1">
      <alignment horizontal="left" vertical="center" indent="2"/>
    </xf>
    <xf numFmtId="164" fontId="3" fillId="0" borderId="0" xfId="13" applyNumberFormat="1" applyFont="1" applyBorder="1" applyAlignment="1">
      <alignment horizontal="right" vertical="center" wrapText="1"/>
    </xf>
    <xf numFmtId="164" fontId="19" fillId="0" borderId="10" xfId="1" applyNumberFormat="1" applyFont="1" applyFill="1" applyBorder="1" applyAlignment="1">
      <alignment horizontal="right" vertical="center"/>
    </xf>
    <xf numFmtId="164" fontId="3" fillId="0" borderId="0" xfId="13" applyNumberFormat="1" applyFont="1">
      <alignment vertical="center"/>
    </xf>
    <xf numFmtId="164" fontId="19" fillId="0" borderId="0" xfId="1" applyNumberFormat="1" applyFont="1" applyFill="1" applyBorder="1" applyAlignment="1">
      <alignment horizontal="right" vertical="center"/>
    </xf>
    <xf numFmtId="164" fontId="4" fillId="0" borderId="0" xfId="13" applyNumberFormat="1" applyFont="1" applyAlignment="1">
      <alignment horizontal="left" vertical="center" indent="1"/>
    </xf>
    <xf numFmtId="164" fontId="19" fillId="0" borderId="11" xfId="1" applyNumberFormat="1" applyFont="1" applyFill="1" applyBorder="1" applyAlignment="1">
      <alignment horizontal="right" vertical="center"/>
    </xf>
    <xf numFmtId="164" fontId="4" fillId="0" borderId="15" xfId="4" applyNumberFormat="1" applyFont="1" applyBorder="1" applyAlignment="1">
      <alignment horizontal="right" vertical="top" wrapText="1"/>
    </xf>
    <xf numFmtId="164" fontId="19" fillId="0" borderId="0" xfId="3" applyNumberFormat="1" applyFont="1" applyFill="1" applyBorder="1" applyAlignment="1">
      <alignment horizontal="left" vertical="center"/>
    </xf>
    <xf numFmtId="164" fontId="6" fillId="0" borderId="18" xfId="13" applyNumberFormat="1" applyFont="1" applyBorder="1" applyAlignment="1">
      <alignment vertical="center"/>
    </xf>
    <xf numFmtId="164" fontId="4" fillId="0" borderId="13" xfId="13" applyNumberFormat="1" applyFont="1" applyFill="1" applyBorder="1" applyAlignment="1">
      <alignment horizontal="right" vertical="center"/>
    </xf>
    <xf numFmtId="164" fontId="19" fillId="0" borderId="4" xfId="13" applyNumberFormat="1" applyFont="1" applyBorder="1" applyAlignment="1">
      <alignment vertical="center"/>
    </xf>
    <xf numFmtId="164" fontId="18" fillId="0" borderId="0" xfId="4" applyNumberFormat="1" applyFont="1" applyBorder="1" applyAlignment="1">
      <alignment horizontal="left" vertical="top"/>
    </xf>
    <xf numFmtId="164" fontId="4" fillId="0" borderId="0" xfId="13" applyNumberFormat="1" applyFont="1" applyFill="1" applyBorder="1" applyAlignment="1">
      <alignment horizontal="right" vertical="center"/>
    </xf>
    <xf numFmtId="164" fontId="4" fillId="0" borderId="0" xfId="3" applyNumberFormat="1" applyFont="1" applyBorder="1" applyAlignment="1">
      <alignment horizontal="left" vertical="center" wrapText="1" indent="1"/>
    </xf>
    <xf numFmtId="164" fontId="6" fillId="2" borderId="0" xfId="1" applyNumberFormat="1" applyFont="1" applyFill="1" applyBorder="1" applyAlignment="1">
      <alignment horizontal="right" vertical="center"/>
    </xf>
    <xf numFmtId="164" fontId="4" fillId="4" borderId="0" xfId="13" applyNumberFormat="1" applyFont="1" applyFill="1">
      <alignment vertical="center"/>
    </xf>
    <xf numFmtId="164" fontId="4" fillId="0" borderId="0" xfId="4" applyNumberFormat="1" applyFont="1" applyFill="1" applyBorder="1" applyAlignment="1">
      <alignment horizontal="right" vertical="top" wrapText="1"/>
    </xf>
    <xf numFmtId="164" fontId="19" fillId="0" borderId="0" xfId="13" applyNumberFormat="1" applyFont="1" applyFill="1" applyAlignment="1">
      <alignment vertical="center"/>
    </xf>
    <xf numFmtId="164" fontId="19" fillId="0" borderId="11" xfId="13" applyNumberFormat="1" applyFont="1" applyBorder="1" applyAlignment="1">
      <alignment vertical="center" wrapText="1"/>
    </xf>
    <xf numFmtId="164" fontId="4" fillId="0" borderId="0" xfId="13" applyNumberFormat="1" applyFont="1" applyAlignment="1">
      <alignment horizontal="left" vertical="center"/>
    </xf>
    <xf numFmtId="164" fontId="3" fillId="0" borderId="0" xfId="3" applyNumberFormat="1" applyFont="1" applyBorder="1" applyAlignment="1">
      <alignment horizontal="left" vertical="center"/>
    </xf>
    <xf numFmtId="164" fontId="19" fillId="0" borderId="13" xfId="1" applyNumberFormat="1" applyFont="1" applyFill="1" applyBorder="1" applyAlignment="1">
      <alignment horizontal="right" vertical="center"/>
    </xf>
    <xf numFmtId="164" fontId="4" fillId="0" borderId="0" xfId="13" applyNumberFormat="1" applyFont="1" applyFill="1" applyAlignment="1">
      <alignment horizontal="right" vertical="center"/>
    </xf>
    <xf numFmtId="164" fontId="21" fillId="0" borderId="0" xfId="13" applyNumberFormat="1" applyFont="1" applyFill="1" applyBorder="1" applyAlignment="1">
      <alignment horizontal="right" vertical="center"/>
    </xf>
    <xf numFmtId="164" fontId="19" fillId="0" borderId="11" xfId="13" applyNumberFormat="1" applyFont="1" applyBorder="1" applyAlignment="1">
      <alignment vertical="center"/>
    </xf>
    <xf numFmtId="164" fontId="6" fillId="0" borderId="14" xfId="1" applyNumberFormat="1" applyFont="1" applyFill="1" applyBorder="1" applyAlignment="1">
      <alignment horizontal="right" vertical="center"/>
    </xf>
    <xf numFmtId="164" fontId="12" fillId="4" borderId="0" xfId="13" applyNumberFormat="1" applyFont="1" applyFill="1">
      <alignment vertical="center"/>
    </xf>
    <xf numFmtId="164" fontId="6" fillId="4" borderId="0" xfId="1" applyNumberFormat="1" applyFont="1" applyFill="1" applyBorder="1" applyAlignment="1">
      <alignment horizontal="right" vertical="center"/>
    </xf>
    <xf numFmtId="164" fontId="36" fillId="0" borderId="0" xfId="4" applyNumberFormat="1" applyFont="1"/>
    <xf numFmtId="164" fontId="3" fillId="0" borderId="0" xfId="4" applyNumberFormat="1" applyFont="1" applyBorder="1"/>
    <xf numFmtId="164" fontId="36" fillId="0" borderId="0" xfId="4" applyNumberFormat="1" applyFont="1" applyBorder="1"/>
    <xf numFmtId="164" fontId="4" fillId="4" borderId="0" xfId="4" applyNumberFormat="1" applyFont="1" applyFill="1"/>
    <xf numFmtId="164" fontId="36" fillId="4" borderId="0" xfId="4" applyNumberFormat="1" applyFont="1" applyFill="1" applyBorder="1"/>
    <xf numFmtId="164" fontId="4" fillId="0" borderId="0" xfId="4" applyNumberFormat="1" applyFont="1" applyFill="1"/>
    <xf numFmtId="164" fontId="36" fillId="0" borderId="0" xfId="5" applyNumberFormat="1" applyFont="1" applyFill="1" applyAlignment="1">
      <alignment vertical="center"/>
    </xf>
    <xf numFmtId="164" fontId="36" fillId="0" borderId="0" xfId="4" applyNumberFormat="1" applyFont="1" applyFill="1"/>
    <xf numFmtId="0" fontId="37" fillId="0" borderId="0" xfId="4" applyFont="1"/>
    <xf numFmtId="164" fontId="36" fillId="0" borderId="0" xfId="9" applyNumberFormat="1" applyFont="1" applyAlignment="1">
      <alignment vertical="center"/>
    </xf>
    <xf numFmtId="164" fontId="5" fillId="0" borderId="0" xfId="5" applyNumberFormat="1" applyFont="1" applyFill="1"/>
    <xf numFmtId="164" fontId="38" fillId="0" borderId="0" xfId="4" applyNumberFormat="1" applyFont="1" applyFill="1"/>
    <xf numFmtId="0" fontId="19" fillId="0" borderId="0" xfId="12" applyFont="1" applyAlignment="1">
      <alignment horizontal="left" vertical="top" indent="1"/>
    </xf>
    <xf numFmtId="0" fontId="19" fillId="0" borderId="0" xfId="12" applyFont="1" applyAlignment="1">
      <alignment horizontal="left" vertical="top" wrapText="1"/>
    </xf>
    <xf numFmtId="0" fontId="19" fillId="0" borderId="0" xfId="12" applyFont="1" applyAlignment="1">
      <alignment horizontal="left" vertical="top" indent="2"/>
    </xf>
    <xf numFmtId="164" fontId="19" fillId="0" borderId="0" xfId="15" applyNumberFormat="1" applyFont="1" applyFill="1" applyBorder="1" applyAlignment="1">
      <alignment vertical="center"/>
    </xf>
    <xf numFmtId="164" fontId="6" fillId="0" borderId="0" xfId="15" applyNumberFormat="1" applyFont="1" applyFill="1" applyBorder="1" applyAlignment="1">
      <alignment vertical="center"/>
    </xf>
    <xf numFmtId="164" fontId="6" fillId="0" borderId="0" xfId="15" applyNumberFormat="1" applyFont="1" applyBorder="1" applyAlignment="1">
      <alignment vertical="center"/>
    </xf>
    <xf numFmtId="164" fontId="6" fillId="0" borderId="11" xfId="15" applyNumberFormat="1" applyFont="1" applyBorder="1" applyAlignment="1">
      <alignment vertical="center"/>
    </xf>
    <xf numFmtId="164" fontId="22" fillId="0" borderId="12" xfId="15" applyNumberFormat="1" applyFont="1" applyFill="1" applyBorder="1" applyAlignment="1">
      <alignment horizontal="right" vertical="center" wrapText="1"/>
    </xf>
    <xf numFmtId="164" fontId="6" fillId="0" borderId="12" xfId="15" applyNumberFormat="1" applyFont="1" applyBorder="1" applyAlignment="1">
      <alignment horizontal="right" vertical="center" wrapText="1"/>
    </xf>
    <xf numFmtId="164" fontId="19" fillId="0" borderId="14" xfId="15" applyNumberFormat="1" applyFont="1" applyFill="1" applyBorder="1" applyAlignment="1">
      <alignment vertical="center"/>
    </xf>
    <xf numFmtId="164" fontId="19" fillId="0" borderId="0" xfId="15" applyNumberFormat="1" applyFont="1" applyBorder="1" applyAlignment="1">
      <alignment horizontal="left" vertical="center"/>
    </xf>
    <xf numFmtId="164" fontId="40" fillId="4" borderId="0" xfId="15" applyNumberFormat="1" applyFont="1" applyFill="1" applyBorder="1" applyAlignment="1">
      <alignment vertical="center"/>
    </xf>
    <xf numFmtId="164" fontId="41" fillId="4" borderId="0" xfId="15" applyNumberFormat="1" applyFont="1" applyFill="1" applyBorder="1" applyAlignment="1">
      <alignment vertical="center"/>
    </xf>
    <xf numFmtId="164" fontId="19" fillId="0" borderId="0" xfId="16" applyNumberFormat="1" applyFont="1" applyFill="1" applyAlignment="1">
      <alignment vertical="center"/>
    </xf>
    <xf numFmtId="164" fontId="6" fillId="0" borderId="0" xfId="16" applyNumberFormat="1" applyFont="1" applyFill="1" applyAlignment="1">
      <alignment vertical="center"/>
    </xf>
    <xf numFmtId="164" fontId="6" fillId="0" borderId="0" xfId="16" applyNumberFormat="1" applyFont="1" applyAlignment="1">
      <alignment vertical="center"/>
    </xf>
    <xf numFmtId="164" fontId="6" fillId="0" borderId="11" xfId="16" applyNumberFormat="1" applyFont="1" applyBorder="1" applyAlignment="1">
      <alignment vertical="center"/>
    </xf>
    <xf numFmtId="164" fontId="19" fillId="0" borderId="0" xfId="16" applyNumberFormat="1" applyFont="1" applyAlignment="1">
      <alignment horizontal="left" vertical="center" indent="1"/>
    </xf>
    <xf numFmtId="164" fontId="6" fillId="0" borderId="0" xfId="16" applyNumberFormat="1" applyFont="1" applyBorder="1" applyAlignment="1">
      <alignment vertical="center"/>
    </xf>
    <xf numFmtId="164" fontId="19" fillId="0" borderId="0" xfId="16" applyNumberFormat="1" applyFont="1" applyAlignment="1">
      <alignment vertical="center" wrapText="1"/>
    </xf>
    <xf numFmtId="164" fontId="19" fillId="0" borderId="14" xfId="16" applyNumberFormat="1" applyFont="1" applyFill="1" applyBorder="1" applyAlignment="1">
      <alignment vertical="center"/>
    </xf>
    <xf numFmtId="164" fontId="19" fillId="0" borderId="0" xfId="16" applyNumberFormat="1" applyFont="1" applyFill="1" applyBorder="1" applyAlignment="1">
      <alignment vertical="center"/>
    </xf>
    <xf numFmtId="164" fontId="19" fillId="0" borderId="0" xfId="16" applyNumberFormat="1" applyFont="1" applyAlignment="1">
      <alignment horizontal="left" vertical="center"/>
    </xf>
    <xf numFmtId="164" fontId="6" fillId="0" borderId="0" xfId="16" applyNumberFormat="1" applyFont="1" applyAlignment="1">
      <alignment horizontal="left" vertical="center" indent="1"/>
    </xf>
    <xf numFmtId="164" fontId="6" fillId="0" borderId="0" xfId="16" applyNumberFormat="1" applyFont="1" applyAlignment="1">
      <alignment horizontal="left" vertical="center" indent="2"/>
    </xf>
    <xf numFmtId="164" fontId="19" fillId="0" borderId="4" xfId="16" applyNumberFormat="1" applyFont="1" applyBorder="1" applyAlignment="1">
      <alignment horizontal="left" vertical="center"/>
    </xf>
    <xf numFmtId="0" fontId="3" fillId="0" borderId="0" xfId="4" applyFont="1"/>
    <xf numFmtId="164" fontId="6" fillId="0" borderId="12" xfId="13" applyNumberFormat="1" applyFont="1" applyBorder="1" applyAlignment="1">
      <alignment horizontal="right" wrapText="1"/>
    </xf>
    <xf numFmtId="164" fontId="6" fillId="0" borderId="12" xfId="9" applyNumberFormat="1" applyFont="1" applyFill="1" applyBorder="1" applyAlignment="1">
      <alignment horizontal="right" wrapText="1"/>
    </xf>
    <xf numFmtId="164" fontId="4" fillId="0" borderId="13" xfId="9" applyNumberFormat="1" applyFont="1" applyFill="1" applyBorder="1" applyAlignment="1">
      <alignment horizontal="right" wrapText="1"/>
    </xf>
    <xf numFmtId="164" fontId="3" fillId="0" borderId="0" xfId="4" applyNumberFormat="1" applyFont="1" applyFill="1"/>
    <xf numFmtId="164" fontId="3" fillId="0" borderId="0" xfId="4" applyNumberFormat="1" applyFont="1" applyFill="1" applyAlignment="1">
      <alignment horizontal="center"/>
    </xf>
    <xf numFmtId="164" fontId="42" fillId="0" borderId="0" xfId="4" applyNumberFormat="1" applyFont="1" applyFill="1" applyAlignment="1">
      <alignment horizontal="right"/>
    </xf>
    <xf numFmtId="164" fontId="4" fillId="0" borderId="0" xfId="4" applyNumberFormat="1" applyFont="1" applyFill="1" applyAlignment="1">
      <alignment horizontal="left" vertical="top" wrapText="1"/>
    </xf>
    <xf numFmtId="164" fontId="4" fillId="0" borderId="0" xfId="4" applyNumberFormat="1" applyFont="1" applyFill="1" applyBorder="1" applyAlignment="1">
      <alignment horizontal="left" vertical="top" wrapText="1"/>
    </xf>
    <xf numFmtId="164" fontId="30" fillId="0" borderId="0" xfId="4" applyNumberFormat="1" applyFont="1" applyFill="1" applyBorder="1" applyAlignment="1">
      <alignment wrapText="1"/>
    </xf>
    <xf numFmtId="164" fontId="19" fillId="0" borderId="15" xfId="3" applyNumberFormat="1" applyFont="1" applyBorder="1" applyAlignment="1">
      <alignment horizontal="left" vertical="center"/>
    </xf>
    <xf numFmtId="164" fontId="3" fillId="0" borderId="10" xfId="3" applyNumberFormat="1" applyFont="1" applyBorder="1" applyAlignment="1">
      <alignment horizontal="left" vertical="center"/>
    </xf>
    <xf numFmtId="164" fontId="6" fillId="0" borderId="19" xfId="1" applyNumberFormat="1" applyFont="1" applyFill="1" applyBorder="1" applyAlignment="1">
      <alignment horizontal="right" wrapText="1"/>
    </xf>
    <xf numFmtId="164" fontId="4" fillId="0" borderId="19" xfId="4" applyNumberFormat="1" applyFont="1" applyBorder="1" applyAlignment="1">
      <alignment horizontal="right" wrapText="1"/>
    </xf>
    <xf numFmtId="164" fontId="6" fillId="0" borderId="0" xfId="16" applyNumberFormat="1" applyFont="1" applyFill="1" applyBorder="1" applyAlignment="1">
      <alignment vertical="center"/>
    </xf>
    <xf numFmtId="164" fontId="19" fillId="0" borderId="9" xfId="1" applyNumberFormat="1" applyFont="1" applyFill="1" applyBorder="1" applyAlignment="1">
      <alignment horizontal="right" vertical="center"/>
    </xf>
    <xf numFmtId="164" fontId="19" fillId="0" borderId="19" xfId="13" applyNumberFormat="1" applyFont="1" applyBorder="1" applyAlignment="1">
      <alignment vertical="center" wrapText="1"/>
    </xf>
    <xf numFmtId="164" fontId="19" fillId="0" borderId="21" xfId="13" applyNumberFormat="1" applyFont="1" applyBorder="1" applyAlignment="1">
      <alignment vertical="center"/>
    </xf>
    <xf numFmtId="164" fontId="4" fillId="0" borderId="0" xfId="4" applyNumberFormat="1" applyFont="1" applyBorder="1" applyAlignment="1">
      <alignment horizontal="right" vertical="center"/>
    </xf>
    <xf numFmtId="164" fontId="3" fillId="0" borderId="11" xfId="4" applyNumberFormat="1" applyFont="1" applyBorder="1" applyAlignment="1">
      <alignment vertical="center"/>
    </xf>
    <xf numFmtId="164" fontId="3" fillId="0" borderId="13" xfId="4" applyNumberFormat="1" applyFont="1" applyBorder="1" applyAlignment="1">
      <alignment vertical="center"/>
    </xf>
    <xf numFmtId="164" fontId="3" fillId="0" borderId="15" xfId="4" applyNumberFormat="1" applyFont="1" applyBorder="1" applyAlignment="1">
      <alignment vertical="center"/>
    </xf>
    <xf numFmtId="164" fontId="4" fillId="0" borderId="0" xfId="4" applyNumberFormat="1" applyFont="1" applyAlignment="1">
      <alignment horizontal="left" vertical="center" indent="1"/>
    </xf>
    <xf numFmtId="164" fontId="4" fillId="0" borderId="0" xfId="4" applyNumberFormat="1" applyFont="1" applyAlignment="1">
      <alignment horizontal="left" vertical="center" wrapText="1" indent="2"/>
    </xf>
    <xf numFmtId="164" fontId="6" fillId="0" borderId="0" xfId="1" applyNumberFormat="1" applyFont="1" applyBorder="1" applyAlignment="1">
      <alignment horizontal="center" vertical="center"/>
    </xf>
    <xf numFmtId="164" fontId="19" fillId="0" borderId="0" xfId="1" applyNumberFormat="1" applyFont="1" applyBorder="1" applyAlignment="1">
      <alignment horizontal="center" vertical="center"/>
    </xf>
    <xf numFmtId="164" fontId="6" fillId="0" borderId="4" xfId="1" applyNumberFormat="1" applyFont="1" applyBorder="1" applyAlignment="1">
      <alignment horizontal="center" vertical="center"/>
    </xf>
    <xf numFmtId="164" fontId="22" fillId="0" borderId="0" xfId="1" applyNumberFormat="1" applyFont="1" applyBorder="1" applyAlignment="1">
      <alignment horizontal="center" vertical="center"/>
    </xf>
    <xf numFmtId="164" fontId="3" fillId="0" borderId="0" xfId="13" applyNumberFormat="1" applyFont="1" applyBorder="1" applyAlignment="1">
      <alignment horizontal="left" vertical="center" wrapText="1"/>
    </xf>
    <xf numFmtId="164" fontId="6" fillId="0" borderId="0" xfId="13" applyNumberFormat="1" applyFont="1" applyBorder="1" applyAlignment="1">
      <alignment horizontal="left" vertical="center" indent="1"/>
    </xf>
    <xf numFmtId="164" fontId="22" fillId="0" borderId="0" xfId="13" applyNumberFormat="1" applyFont="1" applyBorder="1" applyAlignment="1">
      <alignment horizontal="left" vertical="center"/>
    </xf>
    <xf numFmtId="164" fontId="6" fillId="0" borderId="12" xfId="13" applyNumberFormat="1" applyFont="1" applyBorder="1" applyAlignment="1">
      <alignment horizontal="center"/>
    </xf>
    <xf numFmtId="164" fontId="3" fillId="0" borderId="0" xfId="13" applyNumberFormat="1" applyFont="1" applyBorder="1" applyAlignment="1">
      <alignment horizontal="left" vertical="center" indent="1"/>
    </xf>
    <xf numFmtId="164" fontId="22" fillId="0" borderId="22" xfId="1" applyNumberFormat="1" applyFont="1" applyBorder="1" applyAlignment="1">
      <alignment vertical="center"/>
    </xf>
    <xf numFmtId="164" fontId="19" fillId="0" borderId="0" xfId="13" applyNumberFormat="1" applyFont="1" applyBorder="1" applyAlignment="1">
      <alignment horizontal="left" vertical="center"/>
    </xf>
    <xf numFmtId="164" fontId="3" fillId="0" borderId="19" xfId="9" applyNumberFormat="1" applyFont="1" applyFill="1" applyBorder="1" applyAlignment="1">
      <alignment horizontal="right"/>
    </xf>
    <xf numFmtId="164" fontId="3" fillId="0" borderId="0" xfId="9" applyNumberFormat="1" applyFont="1" applyFill="1" applyBorder="1" applyAlignment="1">
      <alignment vertical="center"/>
    </xf>
    <xf numFmtId="164" fontId="4" fillId="0" borderId="0" xfId="9" applyNumberFormat="1" applyFont="1" applyFill="1" applyBorder="1" applyAlignment="1">
      <alignment horizontal="left" vertical="center"/>
    </xf>
    <xf numFmtId="164" fontId="4" fillId="0" borderId="0" xfId="9" applyNumberFormat="1" applyFont="1" applyFill="1" applyBorder="1" applyAlignment="1">
      <alignment vertical="center"/>
    </xf>
    <xf numFmtId="164" fontId="3" fillId="0" borderId="0" xfId="9" applyNumberFormat="1" applyFont="1" applyFill="1" applyBorder="1" applyAlignment="1">
      <alignment horizontal="left" vertical="center"/>
    </xf>
    <xf numFmtId="164" fontId="3" fillId="0" borderId="0" xfId="9" applyNumberFormat="1" applyFont="1" applyFill="1" applyBorder="1" applyAlignment="1">
      <alignment horizontal="left" vertical="center" indent="1"/>
    </xf>
    <xf numFmtId="164" fontId="4" fillId="0" borderId="0" xfId="9" applyNumberFormat="1" applyFont="1" applyFill="1" applyBorder="1" applyAlignment="1">
      <alignment horizontal="left" vertical="center" indent="2"/>
    </xf>
    <xf numFmtId="164" fontId="4" fillId="0" borderId="11" xfId="9" applyNumberFormat="1" applyFont="1" applyFill="1" applyBorder="1" applyAlignment="1">
      <alignment horizontal="right"/>
    </xf>
    <xf numFmtId="164" fontId="4" fillId="0" borderId="0" xfId="9" applyNumberFormat="1" applyFont="1" applyFill="1" applyBorder="1" applyAlignment="1">
      <alignment horizontal="left" indent="1"/>
    </xf>
    <xf numFmtId="164" fontId="3" fillId="0" borderId="0" xfId="9" applyNumberFormat="1" applyFont="1" applyFill="1" applyBorder="1" applyAlignment="1">
      <alignment horizontal="left" indent="1"/>
    </xf>
    <xf numFmtId="164" fontId="4" fillId="0" borderId="0" xfId="9" applyNumberFormat="1" applyFont="1" applyFill="1" applyBorder="1" applyAlignment="1">
      <alignment horizontal="left" wrapText="1" indent="2"/>
    </xf>
    <xf numFmtId="164" fontId="4" fillId="0" borderId="0" xfId="9" applyNumberFormat="1" applyFont="1" applyFill="1" applyBorder="1" applyAlignment="1">
      <alignment horizontal="left" indent="2"/>
    </xf>
    <xf numFmtId="164" fontId="3" fillId="0" borderId="22" xfId="9" applyNumberFormat="1" applyFont="1" applyFill="1" applyBorder="1" applyAlignment="1">
      <alignment horizontal="right"/>
    </xf>
    <xf numFmtId="164" fontId="3" fillId="0" borderId="0" xfId="0" applyNumberFormat="1" applyFont="1" applyFill="1" applyBorder="1" applyAlignment="1">
      <alignment horizontal="right" vertical="center" wrapText="1"/>
    </xf>
    <xf numFmtId="164" fontId="3" fillId="0" borderId="0" xfId="4" applyNumberFormat="1" applyFont="1" applyFill="1" applyBorder="1" applyAlignment="1">
      <alignment horizontal="right" vertical="center"/>
    </xf>
    <xf numFmtId="164" fontId="2" fillId="0" borderId="0" xfId="4" applyNumberFormat="1" applyBorder="1" applyAlignment="1">
      <alignment vertical="center"/>
    </xf>
    <xf numFmtId="164" fontId="4" fillId="0" borderId="0" xfId="4" applyNumberFormat="1" applyFont="1" applyFill="1" applyBorder="1" applyAlignment="1">
      <alignment horizontal="right" vertical="center"/>
    </xf>
    <xf numFmtId="164" fontId="3" fillId="0" borderId="7" xfId="4" applyNumberFormat="1" applyFont="1" applyFill="1" applyBorder="1" applyAlignment="1">
      <alignment horizontal="right" vertical="center"/>
    </xf>
    <xf numFmtId="164" fontId="3" fillId="0" borderId="7" xfId="4" applyNumberFormat="1" applyFont="1" applyBorder="1" applyAlignment="1">
      <alignment vertical="center"/>
    </xf>
    <xf numFmtId="164" fontId="3" fillId="0" borderId="2" xfId="4" applyNumberFormat="1" applyFont="1" applyFill="1" applyBorder="1" applyAlignment="1">
      <alignment horizontal="right" vertical="center"/>
    </xf>
    <xf numFmtId="164" fontId="3" fillId="0" borderId="2" xfId="4" applyNumberFormat="1" applyFont="1" applyBorder="1" applyAlignment="1">
      <alignment vertical="center"/>
    </xf>
    <xf numFmtId="164" fontId="4" fillId="0" borderId="7" xfId="4" applyNumberFormat="1" applyFont="1" applyFill="1" applyBorder="1" applyAlignment="1">
      <alignment horizontal="right" vertical="center"/>
    </xf>
    <xf numFmtId="164" fontId="4" fillId="0" borderId="7" xfId="4" applyNumberFormat="1" applyFont="1" applyBorder="1" applyAlignment="1">
      <alignment vertical="center"/>
    </xf>
    <xf numFmtId="0" fontId="2" fillId="0" borderId="0" xfId="4" applyAlignment="1">
      <alignment vertical="center"/>
    </xf>
    <xf numFmtId="164" fontId="3" fillId="0" borderId="0" xfId="4" applyNumberFormat="1" applyFont="1" applyFill="1" applyBorder="1" applyAlignment="1">
      <alignment vertical="center"/>
    </xf>
    <xf numFmtId="164" fontId="3" fillId="0" borderId="0" xfId="4" applyNumberFormat="1" applyFont="1" applyFill="1" applyBorder="1" applyAlignment="1">
      <alignment vertical="center" wrapText="1"/>
    </xf>
    <xf numFmtId="164" fontId="3" fillId="0" borderId="0" xfId="4" applyNumberFormat="1" applyFont="1" applyFill="1" applyBorder="1" applyAlignment="1">
      <alignment horizontal="left" vertical="center" wrapText="1"/>
    </xf>
    <xf numFmtId="164" fontId="3" fillId="0" borderId="0" xfId="4" applyNumberFormat="1" applyFont="1" applyFill="1" applyBorder="1" applyAlignment="1">
      <alignment horizontal="left" vertical="center" indent="1"/>
    </xf>
    <xf numFmtId="164" fontId="4" fillId="0" borderId="0" xfId="4" applyNumberFormat="1" applyFont="1" applyFill="1" applyBorder="1" applyAlignment="1">
      <alignment horizontal="left" vertical="center" indent="1"/>
    </xf>
    <xf numFmtId="164" fontId="4" fillId="0" borderId="0" xfId="4" applyNumberFormat="1" applyFont="1" applyFill="1" applyBorder="1" applyAlignment="1">
      <alignment horizontal="left" vertical="center" wrapText="1" indent="1"/>
    </xf>
    <xf numFmtId="164" fontId="6" fillId="0" borderId="0" xfId="9" applyNumberFormat="1" applyFont="1" applyBorder="1" applyAlignment="1">
      <alignment horizontal="left" vertical="center" indent="2"/>
    </xf>
    <xf numFmtId="164" fontId="6" fillId="0" borderId="0" xfId="3" applyNumberFormat="1" applyFont="1" applyBorder="1" applyAlignment="1">
      <alignment horizontal="left" vertical="center" wrapText="1" indent="2"/>
    </xf>
    <xf numFmtId="164" fontId="19" fillId="0" borderId="0" xfId="3" applyNumberFormat="1" applyFont="1" applyBorder="1" applyAlignment="1">
      <alignment horizontal="left" vertical="center" indent="1"/>
    </xf>
    <xf numFmtId="164" fontId="4" fillId="0" borderId="0" xfId="9" applyNumberFormat="1" applyFont="1" applyBorder="1" applyAlignment="1">
      <alignment horizontal="left" vertical="center" indent="2"/>
    </xf>
    <xf numFmtId="164" fontId="24" fillId="0" borderId="0" xfId="3" applyNumberFormat="1" applyFont="1" applyBorder="1" applyAlignment="1">
      <alignment horizontal="left" vertical="center" indent="1"/>
    </xf>
    <xf numFmtId="164" fontId="19" fillId="0" borderId="0" xfId="9" applyNumberFormat="1" applyFont="1" applyFill="1" applyBorder="1" applyAlignment="1">
      <alignment horizontal="left" vertical="center"/>
    </xf>
    <xf numFmtId="164" fontId="6" fillId="0" borderId="18" xfId="1" applyNumberFormat="1" applyFont="1" applyBorder="1" applyAlignment="1">
      <alignment vertical="center"/>
    </xf>
    <xf numFmtId="164" fontId="4" fillId="0" borderId="0" xfId="5" applyNumberFormat="1" applyFont="1" applyFill="1" applyBorder="1" applyAlignment="1">
      <alignment horizontal="left" vertical="center" wrapText="1" indent="1"/>
    </xf>
    <xf numFmtId="164" fontId="3" fillId="0" borderId="0" xfId="5" applyNumberFormat="1" applyFont="1" applyFill="1" applyBorder="1" applyAlignment="1">
      <alignment vertical="center"/>
    </xf>
    <xf numFmtId="164" fontId="3" fillId="0" borderId="0" xfId="5" applyNumberFormat="1" applyFont="1" applyFill="1" applyBorder="1" applyAlignment="1">
      <alignment horizontal="left" vertical="center"/>
    </xf>
    <xf numFmtId="164" fontId="3" fillId="0" borderId="0" xfId="5" applyNumberFormat="1" applyFont="1" applyFill="1" applyAlignment="1">
      <alignment horizontal="left" vertical="center" wrapText="1"/>
    </xf>
    <xf numFmtId="164" fontId="4" fillId="0" borderId="0" xfId="5" applyNumberFormat="1" applyFont="1" applyFill="1" applyAlignment="1">
      <alignment vertical="center"/>
    </xf>
    <xf numFmtId="164" fontId="3" fillId="0" borderId="2" xfId="5" applyNumberFormat="1" applyFont="1" applyFill="1" applyBorder="1" applyAlignment="1">
      <alignment horizontal="left" vertical="center" wrapText="1"/>
    </xf>
    <xf numFmtId="0" fontId="4" fillId="0" borderId="1" xfId="4" applyFont="1" applyFill="1" applyBorder="1"/>
    <xf numFmtId="0" fontId="4" fillId="0" borderId="16" xfId="4" applyFont="1" applyFill="1" applyBorder="1" applyAlignment="1">
      <alignment horizontal="right" vertical="top" wrapText="1"/>
    </xf>
    <xf numFmtId="164" fontId="4" fillId="0" borderId="0" xfId="4" applyNumberFormat="1" applyFont="1" applyFill="1" applyBorder="1"/>
    <xf numFmtId="164" fontId="4" fillId="0" borderId="0" xfId="4" applyNumberFormat="1" applyFont="1" applyFill="1" applyBorder="1" applyAlignment="1">
      <alignment horizontal="right"/>
    </xf>
    <xf numFmtId="164" fontId="3" fillId="0" borderId="7" xfId="4" applyNumberFormat="1" applyFont="1" applyFill="1" applyBorder="1"/>
    <xf numFmtId="164" fontId="3" fillId="0" borderId="0" xfId="4" applyNumberFormat="1" applyFont="1" applyFill="1" applyBorder="1" applyAlignment="1">
      <alignment horizontal="left" wrapText="1" indent="1"/>
    </xf>
    <xf numFmtId="164" fontId="3" fillId="0" borderId="1" xfId="4" applyNumberFormat="1" applyFont="1" applyFill="1" applyBorder="1"/>
    <xf numFmtId="164" fontId="3" fillId="0" borderId="0" xfId="4" applyNumberFormat="1" applyFont="1" applyFill="1" applyBorder="1" applyAlignment="1">
      <alignment horizontal="left" vertical="center" wrapText="1" indent="1"/>
    </xf>
    <xf numFmtId="164" fontId="4" fillId="0" borderId="0" xfId="4" applyNumberFormat="1" applyFont="1" applyFill="1" applyBorder="1" applyAlignment="1">
      <alignment horizontal="left" vertical="center" wrapText="1" indent="2"/>
    </xf>
    <xf numFmtId="164" fontId="3" fillId="0" borderId="2" xfId="4" applyNumberFormat="1" applyFont="1" applyFill="1" applyBorder="1" applyAlignment="1">
      <alignment vertical="center"/>
    </xf>
    <xf numFmtId="164" fontId="19" fillId="0" borderId="16" xfId="1" applyNumberFormat="1" applyFont="1" applyBorder="1" applyAlignment="1"/>
    <xf numFmtId="164" fontId="19" fillId="0" borderId="2" xfId="1" applyNumberFormat="1" applyFont="1" applyBorder="1" applyAlignment="1"/>
    <xf numFmtId="164" fontId="6" fillId="0" borderId="0" xfId="9" applyNumberFormat="1" applyFont="1" applyBorder="1" applyAlignment="1">
      <alignment horizontal="left" vertical="center" wrapText="1" indent="2"/>
    </xf>
    <xf numFmtId="164" fontId="19" fillId="0" borderId="14" xfId="1" applyNumberFormat="1" applyFont="1" applyBorder="1" applyAlignment="1"/>
    <xf numFmtId="164" fontId="6" fillId="0" borderId="0" xfId="1" applyNumberFormat="1" applyFont="1" applyBorder="1" applyAlignment="1"/>
    <xf numFmtId="164" fontId="19" fillId="0" borderId="8" xfId="1" applyNumberFormat="1" applyFont="1" applyBorder="1" applyAlignment="1"/>
    <xf numFmtId="164" fontId="6" fillId="0" borderId="1" xfId="1" applyNumberFormat="1" applyFont="1" applyBorder="1" applyAlignment="1"/>
    <xf numFmtId="164" fontId="3" fillId="0" borderId="2" xfId="5" applyNumberFormat="1" applyFont="1" applyFill="1" applyBorder="1" applyAlignment="1">
      <alignment vertical="center"/>
    </xf>
    <xf numFmtId="164" fontId="3" fillId="0" borderId="0" xfId="5" applyNumberFormat="1" applyFont="1" applyFill="1" applyAlignment="1">
      <alignment vertical="center" wrapText="1"/>
    </xf>
    <xf numFmtId="164" fontId="3" fillId="0" borderId="2" xfId="4" applyNumberFormat="1" applyFont="1" applyFill="1" applyBorder="1" applyAlignment="1">
      <alignment vertical="center" wrapText="1"/>
    </xf>
    <xf numFmtId="164" fontId="3" fillId="0" borderId="0" xfId="4" applyNumberFormat="1" applyFont="1" applyFill="1" applyBorder="1" applyAlignment="1">
      <alignment horizontal="right"/>
    </xf>
    <xf numFmtId="164" fontId="3" fillId="0" borderId="0" xfId="4" applyNumberFormat="1" applyFont="1" applyFill="1" applyAlignment="1">
      <alignment horizontal="right"/>
    </xf>
    <xf numFmtId="164" fontId="3" fillId="0" borderId="0" xfId="4" applyNumberFormat="1" applyFont="1" applyFill="1" applyBorder="1"/>
    <xf numFmtId="0" fontId="36" fillId="0" borderId="0" xfId="4" applyFont="1"/>
    <xf numFmtId="0" fontId="3" fillId="2" borderId="0" xfId="4" applyFont="1" applyFill="1" applyAlignment="1">
      <alignment horizontal="centerContinuous" vertical="center"/>
    </xf>
    <xf numFmtId="0" fontId="36" fillId="2" borderId="0" xfId="4" applyFont="1" applyFill="1" applyAlignment="1">
      <alignment horizontal="centerContinuous" vertical="center"/>
    </xf>
    <xf numFmtId="0" fontId="3" fillId="0" borderId="0" xfId="4" applyFont="1" applyFill="1" applyBorder="1" applyAlignment="1">
      <alignment horizontal="centerContinuous" vertical="center"/>
    </xf>
    <xf numFmtId="164" fontId="19" fillId="0" borderId="0" xfId="16" applyNumberFormat="1" applyFont="1" applyAlignment="1">
      <alignment horizontal="left" vertical="center" wrapText="1"/>
    </xf>
    <xf numFmtId="164" fontId="19" fillId="0" borderId="0" xfId="16" applyNumberFormat="1" applyFont="1" applyAlignment="1">
      <alignment wrapText="1"/>
    </xf>
    <xf numFmtId="164" fontId="3" fillId="0" borderId="24" xfId="4" applyNumberFormat="1" applyFont="1" applyBorder="1" applyAlignment="1">
      <alignment vertical="center"/>
    </xf>
    <xf numFmtId="164" fontId="3" fillId="0" borderId="0" xfId="9" applyNumberFormat="1" applyFont="1" applyFill="1" applyBorder="1" applyAlignment="1">
      <alignment horizontal="left" vertical="center" wrapText="1"/>
    </xf>
    <xf numFmtId="164" fontId="3" fillId="0" borderId="15" xfId="9" applyNumberFormat="1" applyFont="1" applyFill="1" applyBorder="1" applyAlignment="1">
      <alignment horizontal="left" vertical="center" wrapText="1"/>
    </xf>
    <xf numFmtId="164" fontId="3" fillId="0" borderId="0" xfId="9" applyNumberFormat="1" applyFont="1" applyFill="1" applyBorder="1" applyAlignment="1">
      <alignment horizontal="left" vertical="top" wrapText="1"/>
    </xf>
    <xf numFmtId="164" fontId="3" fillId="0" borderId="23" xfId="9" applyNumberFormat="1" applyFont="1" applyFill="1" applyBorder="1" applyAlignment="1">
      <alignment horizontal="left" vertical="top" wrapText="1"/>
    </xf>
    <xf numFmtId="164" fontId="4" fillId="0" borderId="0" xfId="4" applyNumberFormat="1" applyFont="1" applyFill="1" applyBorder="1" applyAlignment="1">
      <alignment horizontal="left" wrapText="1" indent="1"/>
    </xf>
    <xf numFmtId="164" fontId="3" fillId="0" borderId="23" xfId="4" applyNumberFormat="1" applyFont="1" applyFill="1" applyBorder="1" applyAlignment="1">
      <alignment horizontal="left" wrapText="1"/>
    </xf>
    <xf numFmtId="164" fontId="19" fillId="0" borderId="25" xfId="9" applyNumberFormat="1" applyFont="1" applyBorder="1" applyAlignment="1">
      <alignment horizontal="left" vertical="center" wrapText="1"/>
    </xf>
    <xf numFmtId="164" fontId="19" fillId="0" borderId="24" xfId="1" applyNumberFormat="1" applyFont="1" applyBorder="1" applyAlignment="1">
      <alignment vertical="center"/>
    </xf>
    <xf numFmtId="0" fontId="6" fillId="4" borderId="10" xfId="14" applyFont="1" applyFill="1" applyBorder="1" applyAlignment="1">
      <alignment vertical="center" wrapText="1"/>
    </xf>
    <xf numFmtId="0" fontId="6" fillId="4" borderId="0" xfId="14" applyFont="1" applyFill="1" applyBorder="1" applyAlignment="1">
      <alignment vertical="center" wrapText="1"/>
    </xf>
    <xf numFmtId="164" fontId="6" fillId="0" borderId="26" xfId="1" applyNumberFormat="1" applyFont="1" applyBorder="1" applyAlignment="1">
      <alignment horizontal="center" vertical="center"/>
    </xf>
    <xf numFmtId="164" fontId="19" fillId="0" borderId="0" xfId="1" applyNumberFormat="1" applyFont="1" applyBorder="1" applyAlignment="1"/>
    <xf numFmtId="164" fontId="22" fillId="0" borderId="0" xfId="1" applyNumberFormat="1" applyFont="1" applyBorder="1" applyAlignment="1"/>
    <xf numFmtId="164" fontId="19" fillId="0" borderId="22" xfId="1" applyNumberFormat="1" applyFont="1" applyBorder="1" applyAlignment="1"/>
    <xf numFmtId="164" fontId="22" fillId="0" borderId="22" xfId="1" applyNumberFormat="1" applyFont="1" applyBorder="1" applyAlignment="1"/>
    <xf numFmtId="164" fontId="22" fillId="0" borderId="26" xfId="13" applyNumberFormat="1" applyFont="1" applyBorder="1" applyAlignment="1">
      <alignment horizontal="left" vertical="center" wrapText="1" indent="1"/>
    </xf>
    <xf numFmtId="0" fontId="43" fillId="0" borderId="0" xfId="0" applyFont="1" applyFill="1" applyAlignment="1">
      <alignment vertical="top" wrapText="1"/>
    </xf>
    <xf numFmtId="164" fontId="5" fillId="0" borderId="24" xfId="4" applyNumberFormat="1" applyFont="1" applyFill="1" applyBorder="1" applyAlignment="1">
      <alignment horizontal="right" wrapText="1"/>
    </xf>
    <xf numFmtId="164" fontId="4" fillId="0" borderId="24" xfId="4" applyNumberFormat="1" applyFont="1" applyFill="1" applyBorder="1" applyAlignment="1">
      <alignment horizontal="right" wrapText="1"/>
    </xf>
    <xf numFmtId="164" fontId="5" fillId="0" borderId="0" xfId="4" applyNumberFormat="1" applyFont="1" applyFill="1" applyBorder="1" applyAlignment="1">
      <alignment horizontal="right" vertical="top"/>
    </xf>
    <xf numFmtId="164" fontId="19" fillId="0" borderId="0" xfId="0" applyNumberFormat="1" applyFont="1" applyFill="1" applyBorder="1" applyAlignment="1">
      <alignment horizontal="left" vertical="center" wrapText="1"/>
    </xf>
    <xf numFmtId="164" fontId="6" fillId="4" borderId="0" xfId="0" applyNumberFormat="1" applyFont="1" applyFill="1" applyBorder="1" applyAlignment="1">
      <alignment horizontal="left" vertical="center"/>
    </xf>
    <xf numFmtId="164" fontId="3" fillId="4" borderId="0" xfId="0" applyNumberFormat="1" applyFont="1" applyFill="1" applyBorder="1" applyAlignment="1">
      <alignment horizontal="right" vertical="center" wrapText="1"/>
    </xf>
    <xf numFmtId="164" fontId="24" fillId="0" borderId="0" xfId="9" applyNumberFormat="1" applyFont="1" applyBorder="1" applyAlignment="1">
      <alignment horizontal="left" vertical="center" indent="1"/>
    </xf>
    <xf numFmtId="164" fontId="24" fillId="0" borderId="0" xfId="9" applyNumberFormat="1" applyFont="1" applyFill="1" applyBorder="1" applyAlignment="1">
      <alignment horizontal="left" vertical="center" wrapText="1"/>
    </xf>
    <xf numFmtId="164" fontId="24" fillId="0" borderId="0" xfId="9" applyNumberFormat="1" applyFont="1" applyFill="1" applyBorder="1" applyAlignment="1">
      <alignment horizontal="left" vertical="center"/>
    </xf>
    <xf numFmtId="164" fontId="24" fillId="0" borderId="0" xfId="9" applyNumberFormat="1" applyFont="1" applyFill="1" applyBorder="1" applyAlignment="1">
      <alignment horizontal="left" vertical="center" indent="1"/>
    </xf>
    <xf numFmtId="164" fontId="24" fillId="0" borderId="0" xfId="9" applyNumberFormat="1" applyFont="1" applyBorder="1" applyAlignment="1">
      <alignment vertical="center" wrapText="1"/>
    </xf>
    <xf numFmtId="164" fontId="6" fillId="0" borderId="0" xfId="9" applyNumberFormat="1" applyFont="1" applyFill="1" applyBorder="1" applyAlignment="1">
      <alignment horizontal="left" vertical="center" wrapText="1" indent="1"/>
    </xf>
    <xf numFmtId="164" fontId="24" fillId="0" borderId="26" xfId="3" applyNumberFormat="1" applyFont="1" applyBorder="1" applyAlignment="1">
      <alignment horizontal="left" vertical="center" indent="1"/>
    </xf>
    <xf numFmtId="164" fontId="24" fillId="0" borderId="0" xfId="9" applyNumberFormat="1" applyFont="1" applyBorder="1" applyAlignment="1">
      <alignment vertical="center"/>
    </xf>
    <xf numFmtId="164" fontId="24" fillId="0" borderId="0" xfId="3" applyNumberFormat="1" applyFont="1" applyBorder="1" applyAlignment="1">
      <alignment vertical="center"/>
    </xf>
    <xf numFmtId="164" fontId="24" fillId="0" borderId="16" xfId="1" applyNumberFormat="1" applyFont="1" applyBorder="1" applyAlignment="1"/>
    <xf numFmtId="164" fontId="22" fillId="0" borderId="3" xfId="1" applyNumberFormat="1" applyFont="1" applyBorder="1" applyAlignment="1"/>
    <xf numFmtId="0" fontId="39" fillId="0" borderId="0" xfId="0" applyFont="1" applyAlignment="1">
      <alignment horizontal="left" vertical="top"/>
    </xf>
    <xf numFmtId="164" fontId="3" fillId="0" borderId="0" xfId="4" applyNumberFormat="1" applyFont="1" applyFill="1" applyBorder="1" applyAlignment="1">
      <alignment horizontal="left" vertical="center"/>
    </xf>
    <xf numFmtId="164" fontId="19" fillId="0" borderId="0" xfId="0" applyNumberFormat="1" applyFont="1" applyFill="1" applyBorder="1" applyAlignment="1">
      <alignment horizontal="right"/>
    </xf>
    <xf numFmtId="164" fontId="3" fillId="0" borderId="24" xfId="0" applyNumberFormat="1" applyFont="1" applyFill="1" applyBorder="1" applyAlignment="1">
      <alignment horizontal="right" wrapText="1"/>
    </xf>
    <xf numFmtId="164" fontId="4" fillId="0" borderId="0" xfId="4" applyNumberFormat="1" applyFont="1" applyFill="1" applyBorder="1" applyAlignment="1">
      <alignment wrapText="1"/>
    </xf>
    <xf numFmtId="0" fontId="36" fillId="0" borderId="0" xfId="0" applyFont="1" applyFill="1"/>
    <xf numFmtId="0" fontId="34" fillId="0" borderId="0" xfId="0" applyFont="1" applyFill="1" applyAlignment="1">
      <alignment vertical="center"/>
    </xf>
    <xf numFmtId="0" fontId="34" fillId="0" borderId="0" xfId="0" applyFont="1" applyFill="1"/>
    <xf numFmtId="0" fontId="34" fillId="0" borderId="0" xfId="0" applyFont="1" applyFill="1" applyAlignment="1">
      <alignment vertical="top"/>
    </xf>
    <xf numFmtId="0" fontId="39" fillId="0" borderId="0" xfId="0" applyFont="1" applyFill="1" applyAlignment="1">
      <alignment horizontal="left"/>
    </xf>
    <xf numFmtId="0" fontId="6" fillId="0" borderId="0" xfId="0" applyFont="1" applyFill="1"/>
    <xf numFmtId="164" fontId="3" fillId="0" borderId="0" xfId="4" applyNumberFormat="1" applyFont="1" applyFill="1" applyAlignment="1">
      <alignment vertical="top"/>
    </xf>
    <xf numFmtId="0" fontId="6" fillId="0" borderId="11" xfId="0" applyFont="1" applyFill="1" applyBorder="1"/>
    <xf numFmtId="164" fontId="4" fillId="0" borderId="20" xfId="4" applyNumberFormat="1" applyFont="1" applyFill="1" applyBorder="1" applyAlignment="1">
      <alignment horizontal="right" wrapText="1"/>
    </xf>
    <xf numFmtId="0" fontId="19" fillId="0" borderId="0" xfId="0" applyFont="1" applyFill="1"/>
    <xf numFmtId="164" fontId="22" fillId="0" borderId="0" xfId="0" applyNumberFormat="1" applyFont="1" applyFill="1"/>
    <xf numFmtId="0" fontId="6" fillId="0" borderId="0" xfId="0" applyFont="1" applyFill="1" applyAlignment="1">
      <alignment wrapText="1"/>
    </xf>
    <xf numFmtId="0" fontId="6" fillId="0" borderId="0" xfId="0" applyFont="1" applyFill="1" applyAlignment="1">
      <alignment horizontal="left" wrapText="1" indent="2"/>
    </xf>
    <xf numFmtId="0" fontId="6" fillId="0" borderId="0" xfId="0" applyFont="1" applyFill="1" applyAlignment="1">
      <alignment horizontal="left" indent="2"/>
    </xf>
    <xf numFmtId="0" fontId="22" fillId="0" borderId="0" xfId="0" applyFont="1" applyFill="1" applyAlignment="1">
      <alignment wrapText="1"/>
    </xf>
    <xf numFmtId="0" fontId="6" fillId="0" borderId="0" xfId="0" applyFont="1" applyFill="1" applyAlignment="1">
      <alignment horizontal="left" wrapText="1"/>
    </xf>
    <xf numFmtId="0" fontId="22" fillId="0" borderId="0" xfId="0" applyFont="1" applyFill="1"/>
    <xf numFmtId="0" fontId="24" fillId="0" borderId="0" xfId="0" applyFont="1" applyFill="1" applyAlignment="1">
      <alignment wrapText="1"/>
    </xf>
    <xf numFmtId="0" fontId="19" fillId="0" borderId="0" xfId="0" applyFont="1" applyFill="1" applyAlignment="1">
      <alignment wrapText="1"/>
    </xf>
    <xf numFmtId="0" fontId="19" fillId="0" borderId="27" xfId="0" applyFont="1" applyFill="1" applyBorder="1" applyAlignment="1">
      <alignment wrapText="1"/>
    </xf>
    <xf numFmtId="0" fontId="6" fillId="0" borderId="24" xfId="0" applyFont="1" applyFill="1" applyBorder="1"/>
    <xf numFmtId="0" fontId="19" fillId="0" borderId="27" xfId="0" applyFont="1" applyFill="1" applyBorder="1"/>
    <xf numFmtId="164" fontId="22" fillId="0" borderId="27" xfId="0" applyNumberFormat="1" applyFont="1" applyFill="1" applyBorder="1" applyAlignment="1">
      <alignment horizontal="right"/>
    </xf>
    <xf numFmtId="164" fontId="6" fillId="0" borderId="0" xfId="4" applyNumberFormat="1" applyFont="1" applyFill="1" applyBorder="1" applyAlignment="1">
      <alignment horizontal="left" wrapText="1"/>
    </xf>
    <xf numFmtId="164" fontId="3" fillId="0" borderId="0" xfId="4" applyNumberFormat="1" applyFont="1" applyFill="1" applyBorder="1" applyAlignment="1">
      <alignment horizontal="center"/>
    </xf>
    <xf numFmtId="164" fontId="4" fillId="0" borderId="11" xfId="4" applyNumberFormat="1" applyFont="1" applyFill="1" applyBorder="1" applyAlignment="1">
      <alignment horizontal="left"/>
    </xf>
    <xf numFmtId="0" fontId="7" fillId="0" borderId="0" xfId="4" applyFont="1" applyFill="1" applyAlignment="1">
      <alignment vertical="center"/>
    </xf>
    <xf numFmtId="164" fontId="4" fillId="0" borderId="0" xfId="4" applyNumberFormat="1" applyFont="1" applyFill="1" applyBorder="1" applyAlignment="1">
      <alignment horizontal="right" wrapText="1"/>
    </xf>
    <xf numFmtId="164" fontId="3" fillId="0" borderId="0" xfId="4" applyNumberFormat="1" applyFont="1" applyFill="1" applyBorder="1" applyAlignment="1">
      <alignment horizontal="right" wrapText="1"/>
    </xf>
    <xf numFmtId="164" fontId="4" fillId="0" borderId="0" xfId="4" applyNumberFormat="1" applyFont="1" applyFill="1" applyBorder="1" applyAlignment="1">
      <alignment horizontal="left"/>
    </xf>
    <xf numFmtId="3" fontId="9" fillId="0" borderId="0" xfId="4" applyNumberFormat="1" applyFont="1" applyFill="1"/>
    <xf numFmtId="164" fontId="4" fillId="0" borderId="0" xfId="4" applyNumberFormat="1" applyFont="1" applyFill="1" applyBorder="1" applyAlignment="1">
      <alignment horizontal="left" indent="1"/>
    </xf>
    <xf numFmtId="164" fontId="3" fillId="0" borderId="6" xfId="4" applyNumberFormat="1" applyFont="1" applyFill="1" applyBorder="1" applyAlignment="1">
      <alignment wrapText="1"/>
    </xf>
    <xf numFmtId="0" fontId="9" fillId="0" borderId="0" xfId="4" applyFont="1" applyFill="1" applyBorder="1" applyAlignment="1">
      <alignment horizontal="left" wrapText="1" indent="1"/>
    </xf>
    <xf numFmtId="164" fontId="5" fillId="0" borderId="0" xfId="4" applyNumberFormat="1" applyFont="1" applyFill="1" applyBorder="1" applyAlignment="1">
      <alignment horizontal="left" wrapText="1" indent="1"/>
    </xf>
    <xf numFmtId="0" fontId="13" fillId="0" borderId="0" xfId="4" applyFont="1" applyFill="1"/>
    <xf numFmtId="0" fontId="39" fillId="0" borderId="0" xfId="0" applyFont="1" applyFill="1" applyAlignment="1">
      <alignment wrapText="1"/>
    </xf>
    <xf numFmtId="164" fontId="3" fillId="0" borderId="0" xfId="4" applyNumberFormat="1" applyFont="1" applyFill="1" applyBorder="1" applyAlignment="1">
      <alignment wrapText="1"/>
    </xf>
    <xf numFmtId="0" fontId="39" fillId="0" borderId="0" xfId="0" applyFont="1" applyFill="1" applyAlignment="1">
      <alignment horizontal="left" wrapText="1" indent="1"/>
    </xf>
    <xf numFmtId="164" fontId="5" fillId="0" borderId="6" xfId="4" applyNumberFormat="1" applyFont="1" applyFill="1" applyBorder="1" applyAlignment="1">
      <alignment horizontal="right" wrapText="1"/>
    </xf>
    <xf numFmtId="164" fontId="4" fillId="0" borderId="6" xfId="4" applyNumberFormat="1" applyFont="1" applyFill="1" applyBorder="1" applyAlignment="1">
      <alignment horizontal="right" wrapText="1"/>
    </xf>
    <xf numFmtId="164" fontId="3" fillId="0" borderId="2" xfId="4" applyNumberFormat="1" applyFont="1" applyFill="1" applyBorder="1" applyAlignment="1">
      <alignment wrapText="1"/>
    </xf>
    <xf numFmtId="164" fontId="3" fillId="0" borderId="0" xfId="4" applyNumberFormat="1" applyFont="1" applyFill="1" applyBorder="1" applyAlignment="1">
      <alignment horizontal="left"/>
    </xf>
    <xf numFmtId="164" fontId="5" fillId="0" borderId="0" xfId="4" applyNumberFormat="1" applyFont="1" applyFill="1" applyBorder="1" applyAlignment="1">
      <alignment horizontal="left" indent="1"/>
    </xf>
    <xf numFmtId="0" fontId="14" fillId="0" borderId="0" xfId="4" applyFont="1" applyFill="1"/>
    <xf numFmtId="0" fontId="15" fillId="0" borderId="0" xfId="4" applyNumberFormat="1" applyFont="1" applyFill="1" applyBorder="1" applyAlignment="1">
      <alignment horizontal="left" wrapText="1" indent="1"/>
    </xf>
    <xf numFmtId="164" fontId="3" fillId="0" borderId="2" xfId="4" applyNumberFormat="1" applyFont="1" applyFill="1" applyBorder="1"/>
    <xf numFmtId="0" fontId="8" fillId="0" borderId="0" xfId="4" applyNumberFormat="1" applyFont="1" applyFill="1" applyBorder="1" applyAlignment="1">
      <alignment horizontal="left" indent="1"/>
    </xf>
    <xf numFmtId="0" fontId="19" fillId="0" borderId="15" xfId="0" applyFont="1" applyFill="1" applyBorder="1"/>
    <xf numFmtId="164" fontId="22" fillId="0" borderId="15" xfId="0" applyNumberFormat="1" applyFont="1" applyFill="1" applyBorder="1" applyAlignment="1">
      <alignment horizontal="right"/>
    </xf>
    <xf numFmtId="164" fontId="6" fillId="0" borderId="15" xfId="0" applyNumberFormat="1" applyFont="1" applyFill="1" applyBorder="1" applyAlignment="1">
      <alignment horizontal="right"/>
    </xf>
    <xf numFmtId="0" fontId="39" fillId="0" borderId="0" xfId="0" applyFont="1" applyFill="1"/>
    <xf numFmtId="164" fontId="6" fillId="0" borderId="0" xfId="0" applyNumberFormat="1" applyFont="1" applyFill="1"/>
    <xf numFmtId="164" fontId="6" fillId="0" borderId="15" xfId="0" applyNumberFormat="1" applyFont="1" applyFill="1" applyBorder="1" applyAlignment="1">
      <alignment horizontal="left" wrapText="1"/>
    </xf>
    <xf numFmtId="0" fontId="35" fillId="0" borderId="0" xfId="0" applyFont="1" applyFill="1"/>
    <xf numFmtId="0" fontId="36" fillId="0" borderId="0" xfId="0" applyFont="1" applyFill="1" applyAlignment="1">
      <alignment vertical="top" wrapText="1"/>
    </xf>
    <xf numFmtId="0" fontId="9" fillId="0" borderId="0" xfId="4" applyFont="1" applyFill="1" applyAlignment="1">
      <alignment horizontal="center"/>
    </xf>
    <xf numFmtId="0" fontId="9" fillId="0" borderId="0" xfId="4" applyFont="1" applyFill="1" applyAlignment="1">
      <alignment horizontal="right"/>
    </xf>
    <xf numFmtId="164" fontId="4" fillId="0" borderId="0" xfId="13" applyNumberFormat="1" applyFont="1" applyFill="1" applyBorder="1" applyAlignment="1">
      <alignment horizontal="left" vertical="center" wrapText="1" indent="1"/>
    </xf>
    <xf numFmtId="164" fontId="4" fillId="0" borderId="0" xfId="13" applyNumberFormat="1" applyFont="1" applyFill="1" applyBorder="1" applyAlignment="1">
      <alignment horizontal="left" vertical="center" indent="1"/>
    </xf>
    <xf numFmtId="164" fontId="3" fillId="0" borderId="0" xfId="13" applyNumberFormat="1" applyFont="1" applyFill="1" applyBorder="1" applyAlignment="1">
      <alignment horizontal="right" vertical="center" wrapText="1"/>
    </xf>
    <xf numFmtId="164" fontId="4" fillId="0" borderId="0" xfId="4" applyNumberFormat="1" applyFont="1" applyFill="1" applyAlignment="1">
      <alignment horizontal="left" vertical="center" wrapText="1" indent="2"/>
    </xf>
    <xf numFmtId="164" fontId="4" fillId="0" borderId="0" xfId="4" applyNumberFormat="1" applyFont="1" applyFill="1" applyAlignment="1">
      <alignment horizontal="left" vertical="center" indent="2"/>
    </xf>
    <xf numFmtId="164" fontId="4" fillId="0" borderId="0" xfId="4" applyNumberFormat="1" applyFont="1" applyFill="1" applyAlignment="1">
      <alignment horizontal="left" vertical="center" indent="1"/>
    </xf>
    <xf numFmtId="164" fontId="5" fillId="0" borderId="0" xfId="4" applyNumberFormat="1" applyFont="1" applyFill="1" applyAlignment="1">
      <alignment horizontal="left" vertical="center" indent="2"/>
    </xf>
    <xf numFmtId="164" fontId="4" fillId="0" borderId="0" xfId="4" applyNumberFormat="1" applyFont="1" applyFill="1" applyBorder="1" applyAlignment="1">
      <alignment vertical="center"/>
    </xf>
    <xf numFmtId="164" fontId="19" fillId="0" borderId="0" xfId="3" applyNumberFormat="1" applyFont="1" applyFill="1" applyBorder="1" applyAlignment="1">
      <alignment horizontal="left" vertical="center" indent="1"/>
    </xf>
    <xf numFmtId="164" fontId="24" fillId="0" borderId="0" xfId="3" applyNumberFormat="1" applyFont="1" applyFill="1" applyBorder="1" applyAlignment="1">
      <alignment horizontal="left" vertical="center" indent="1"/>
    </xf>
    <xf numFmtId="164" fontId="24" fillId="0" borderId="6" xfId="1" applyNumberFormat="1" applyFont="1" applyFill="1" applyBorder="1" applyAlignment="1">
      <alignment vertical="center"/>
    </xf>
    <xf numFmtId="164" fontId="19" fillId="0" borderId="4" xfId="9" applyNumberFormat="1" applyFont="1" applyFill="1" applyBorder="1" applyAlignment="1">
      <alignment vertical="center"/>
    </xf>
    <xf numFmtId="164" fontId="19" fillId="0" borderId="4" xfId="1" applyNumberFormat="1" applyFont="1" applyFill="1" applyBorder="1" applyAlignment="1">
      <alignment vertical="center"/>
    </xf>
    <xf numFmtId="164" fontId="6" fillId="0" borderId="0" xfId="0" applyNumberFormat="1" applyFont="1" applyFill="1" applyBorder="1" applyAlignment="1">
      <alignment horizontal="left" vertical="center"/>
    </xf>
    <xf numFmtId="164" fontId="19" fillId="0" borderId="0" xfId="1" applyNumberFormat="1" applyFont="1" applyFill="1" applyBorder="1" applyAlignment="1">
      <alignment vertical="center"/>
    </xf>
    <xf numFmtId="164" fontId="4" fillId="0" borderId="0" xfId="9" applyNumberFormat="1" applyFont="1" applyFill="1" applyBorder="1" applyAlignment="1">
      <alignment horizontal="left" vertical="center" wrapText="1" indent="1"/>
    </xf>
    <xf numFmtId="164" fontId="24" fillId="0" borderId="0" xfId="3" applyNumberFormat="1" applyFont="1" applyFill="1" applyBorder="1" applyAlignment="1">
      <alignment vertical="center"/>
    </xf>
    <xf numFmtId="164" fontId="19" fillId="0" borderId="0" xfId="9" applyNumberFormat="1" applyFont="1" applyFill="1" applyBorder="1" applyAlignment="1">
      <alignment horizontal="left" vertical="center" wrapText="1"/>
    </xf>
    <xf numFmtId="164" fontId="3" fillId="0" borderId="24" xfId="4" applyNumberFormat="1" applyFont="1" applyFill="1" applyBorder="1"/>
    <xf numFmtId="164" fontId="22" fillId="4" borderId="3" xfId="1" applyNumberFormat="1" applyFont="1" applyFill="1" applyBorder="1" applyAlignment="1"/>
    <xf numFmtId="0" fontId="6" fillId="4" borderId="0" xfId="14" applyFont="1" applyFill="1" applyBorder="1" applyAlignment="1">
      <alignment horizontal="center" vertical="top"/>
    </xf>
    <xf numFmtId="0" fontId="22" fillId="0" borderId="24" xfId="0" applyFont="1" applyFill="1" applyBorder="1" applyAlignment="1">
      <alignment horizontal="right" wrapText="1"/>
    </xf>
    <xf numFmtId="0" fontId="4" fillId="0" borderId="7" xfId="4" applyFont="1" applyFill="1" applyBorder="1" applyAlignment="1">
      <alignment horizontal="right" vertical="top" wrapText="1"/>
    </xf>
    <xf numFmtId="164" fontId="19" fillId="0" borderId="16" xfId="12" applyNumberFormat="1" applyFont="1" applyBorder="1" applyAlignment="1">
      <alignment horizontal="right"/>
    </xf>
    <xf numFmtId="164" fontId="19" fillId="0" borderId="15" xfId="12" applyNumberFormat="1" applyFont="1" applyBorder="1" applyAlignment="1">
      <alignment horizontal="right"/>
    </xf>
    <xf numFmtId="164" fontId="19" fillId="0" borderId="4" xfId="15" applyNumberFormat="1" applyFont="1" applyBorder="1" applyAlignment="1">
      <alignment horizontal="left" vertical="center" wrapText="1"/>
    </xf>
    <xf numFmtId="164" fontId="19" fillId="0" borderId="4" xfId="15" applyNumberFormat="1" applyFont="1" applyFill="1" applyBorder="1" applyAlignment="1"/>
    <xf numFmtId="0" fontId="6" fillId="4" borderId="0" xfId="14" applyFont="1" applyFill="1" applyBorder="1" applyAlignment="1">
      <alignment vertical="center"/>
    </xf>
    <xf numFmtId="0" fontId="6" fillId="4" borderId="10" xfId="14" applyFont="1" applyFill="1" applyBorder="1" applyAlignment="1">
      <alignment vertical="center"/>
    </xf>
    <xf numFmtId="0" fontId="6" fillId="4" borderId="10" xfId="14" applyFont="1" applyFill="1" applyBorder="1" applyAlignment="1">
      <alignment horizontal="center" vertical="top"/>
    </xf>
    <xf numFmtId="164" fontId="19" fillId="0" borderId="0" xfId="13" applyNumberFormat="1" applyFont="1" applyBorder="1" applyAlignment="1">
      <alignment horizontal="left" vertical="center" wrapText="1"/>
    </xf>
    <xf numFmtId="164" fontId="4" fillId="0" borderId="0" xfId="9" applyNumberFormat="1" applyFont="1" applyFill="1" applyBorder="1" applyAlignment="1">
      <alignment horizontal="left" vertical="center" wrapText="1" indent="2"/>
    </xf>
    <xf numFmtId="164" fontId="19" fillId="0" borderId="0" xfId="9" applyNumberFormat="1" applyFont="1" applyFill="1" applyAlignment="1">
      <alignment horizontal="left" vertical="center" wrapText="1"/>
    </xf>
    <xf numFmtId="164" fontId="3" fillId="0" borderId="28" xfId="4" applyNumberFormat="1" applyFont="1" applyFill="1" applyBorder="1" applyAlignment="1">
      <alignment horizontal="left" vertical="center" wrapText="1" indent="1"/>
    </xf>
    <xf numFmtId="164" fontId="3" fillId="0" borderId="16" xfId="4" applyNumberFormat="1" applyFont="1" applyFill="1" applyBorder="1"/>
    <xf numFmtId="164" fontId="4" fillId="0" borderId="0" xfId="4" applyNumberFormat="1" applyFont="1" applyFill="1" applyBorder="1" applyAlignment="1">
      <alignment horizontal="left" wrapText="1"/>
    </xf>
    <xf numFmtId="164" fontId="3" fillId="0" borderId="7" xfId="4" applyNumberFormat="1" applyFont="1" applyFill="1" applyBorder="1" applyAlignment="1">
      <alignment horizontal="right"/>
    </xf>
    <xf numFmtId="164" fontId="3" fillId="0" borderId="28" xfId="4" applyNumberFormat="1" applyFont="1" applyFill="1" applyBorder="1" applyAlignment="1">
      <alignment horizontal="left" wrapText="1"/>
    </xf>
    <xf numFmtId="164" fontId="3" fillId="0" borderId="11" xfId="4" applyNumberFormat="1" applyFont="1" applyFill="1" applyBorder="1" applyAlignment="1">
      <alignment vertical="center"/>
    </xf>
    <xf numFmtId="164" fontId="3" fillId="0" borderId="11" xfId="4" applyNumberFormat="1" applyFont="1" applyFill="1" applyBorder="1" applyAlignment="1">
      <alignment horizontal="right" vertical="center"/>
    </xf>
    <xf numFmtId="164" fontId="4" fillId="3" borderId="24" xfId="4" applyNumberFormat="1" applyFont="1" applyFill="1" applyBorder="1" applyAlignment="1">
      <alignment horizontal="right" wrapText="1"/>
    </xf>
    <xf numFmtId="164" fontId="3" fillId="3" borderId="0" xfId="4" applyNumberFormat="1" applyFont="1" applyFill="1" applyBorder="1" applyAlignment="1">
      <alignment horizontal="right" vertical="top"/>
    </xf>
    <xf numFmtId="164" fontId="4" fillId="3" borderId="0" xfId="4" applyNumberFormat="1" applyFont="1" applyFill="1" applyBorder="1" applyAlignment="1">
      <alignment horizontal="right" vertical="top"/>
    </xf>
    <xf numFmtId="0" fontId="6" fillId="3" borderId="24" xfId="0" applyFont="1" applyFill="1" applyBorder="1" applyAlignment="1">
      <alignment horizontal="right"/>
    </xf>
    <xf numFmtId="164" fontId="6" fillId="3" borderId="27" xfId="0" applyNumberFormat="1" applyFont="1" applyFill="1" applyBorder="1" applyAlignment="1">
      <alignment horizontal="right"/>
    </xf>
    <xf numFmtId="0" fontId="4" fillId="3" borderId="7" xfId="4" applyFont="1" applyFill="1" applyBorder="1" applyAlignment="1">
      <alignment horizontal="right" vertical="top" wrapText="1"/>
    </xf>
    <xf numFmtId="165" fontId="4" fillId="3" borderId="0" xfId="4" applyNumberFormat="1" applyFont="1" applyFill="1" applyBorder="1" applyAlignment="1">
      <alignment horizontal="center"/>
    </xf>
    <xf numFmtId="164" fontId="8" fillId="3" borderId="16" xfId="4" applyNumberFormat="1" applyFont="1" applyFill="1" applyBorder="1" applyAlignment="1">
      <alignment horizontal="right"/>
    </xf>
    <xf numFmtId="164" fontId="6" fillId="3" borderId="12" xfId="15" applyNumberFormat="1" applyFont="1" applyFill="1" applyBorder="1" applyAlignment="1">
      <alignment horizontal="right" vertical="center" wrapText="1"/>
    </xf>
    <xf numFmtId="164" fontId="6" fillId="3" borderId="0" xfId="15" applyNumberFormat="1" applyFont="1" applyFill="1" applyBorder="1" applyAlignment="1">
      <alignment vertical="center"/>
    </xf>
    <xf numFmtId="164" fontId="19" fillId="3" borderId="14" xfId="15" applyNumberFormat="1" applyFont="1" applyFill="1" applyBorder="1" applyAlignment="1">
      <alignment vertical="center"/>
    </xf>
    <xf numFmtId="164" fontId="6" fillId="3" borderId="0" xfId="16" applyNumberFormat="1" applyFont="1" applyFill="1" applyBorder="1" applyAlignment="1">
      <alignment vertical="center"/>
    </xf>
    <xf numFmtId="164" fontId="19" fillId="3" borderId="4" xfId="15" applyNumberFormat="1" applyFont="1" applyFill="1" applyBorder="1" applyAlignment="1"/>
    <xf numFmtId="164" fontId="6" fillId="3" borderId="0" xfId="16" applyNumberFormat="1" applyFont="1" applyFill="1" applyAlignment="1">
      <alignment vertical="center"/>
    </xf>
    <xf numFmtId="164" fontId="19" fillId="3" borderId="14" xfId="16" applyNumberFormat="1" applyFont="1" applyFill="1" applyBorder="1" applyAlignment="1">
      <alignment vertical="center"/>
    </xf>
    <xf numFmtId="164" fontId="19" fillId="3" borderId="0" xfId="16" applyNumberFormat="1" applyFont="1" applyFill="1" applyBorder="1" applyAlignment="1">
      <alignment vertical="center"/>
    </xf>
    <xf numFmtId="0" fontId="19" fillId="3" borderId="17" xfId="14" applyFont="1" applyFill="1" applyBorder="1" applyAlignment="1">
      <alignment horizontal="center" vertical="center" wrapText="1"/>
    </xf>
    <xf numFmtId="0" fontId="19" fillId="3" borderId="17" xfId="14" applyFont="1" applyFill="1" applyBorder="1" applyAlignment="1">
      <alignment horizontal="center" vertical="top" wrapText="1"/>
    </xf>
    <xf numFmtId="0" fontId="19" fillId="3" borderId="17" xfId="14" applyFont="1" applyFill="1" applyBorder="1" applyAlignment="1">
      <alignment horizontal="left" vertical="top" wrapText="1"/>
    </xf>
    <xf numFmtId="0" fontId="19" fillId="3" borderId="17" xfId="14" applyFont="1" applyFill="1" applyBorder="1" applyAlignment="1">
      <alignment vertical="top" wrapText="1"/>
    </xf>
    <xf numFmtId="164" fontId="3" fillId="3" borderId="0" xfId="3" applyNumberFormat="1" applyFont="1" applyFill="1" applyBorder="1" applyAlignment="1">
      <alignment horizontal="left" vertical="center" wrapText="1"/>
    </xf>
    <xf numFmtId="164" fontId="3" fillId="3" borderId="21" xfId="3" applyNumberFormat="1" applyFont="1" applyFill="1" applyBorder="1" applyAlignment="1">
      <alignment horizontal="left" vertical="center" wrapText="1"/>
    </xf>
    <xf numFmtId="164" fontId="6" fillId="3" borderId="19" xfId="1" applyNumberFormat="1" applyFont="1" applyFill="1" applyBorder="1" applyAlignment="1">
      <alignment horizontal="right" wrapText="1"/>
    </xf>
    <xf numFmtId="164" fontId="4" fillId="3" borderId="17" xfId="13" applyNumberFormat="1" applyFont="1" applyFill="1" applyBorder="1" applyAlignment="1">
      <alignment horizontal="right" vertical="center"/>
    </xf>
    <xf numFmtId="164" fontId="4" fillId="3" borderId="0" xfId="13" applyNumberFormat="1" applyFont="1" applyFill="1" applyBorder="1" applyAlignment="1">
      <alignment horizontal="right" vertical="center"/>
    </xf>
    <xf numFmtId="164" fontId="3" fillId="3" borderId="9" xfId="13" applyNumberFormat="1" applyFont="1" applyFill="1" applyBorder="1" applyAlignment="1">
      <alignment horizontal="right" vertical="center"/>
    </xf>
    <xf numFmtId="164" fontId="4" fillId="3" borderId="13" xfId="13" applyNumberFormat="1" applyFont="1" applyFill="1" applyBorder="1" applyAlignment="1">
      <alignment horizontal="right" vertical="center"/>
    </xf>
    <xf numFmtId="164" fontId="3" fillId="3" borderId="21" xfId="13" applyNumberFormat="1" applyFont="1" applyFill="1" applyBorder="1" applyAlignment="1">
      <alignment horizontal="left" vertical="center" wrapText="1"/>
    </xf>
    <xf numFmtId="164" fontId="3" fillId="3" borderId="21" xfId="13" applyNumberFormat="1" applyFont="1" applyFill="1" applyBorder="1" applyAlignment="1">
      <alignment horizontal="left" vertical="center"/>
    </xf>
    <xf numFmtId="164" fontId="3" fillId="3" borderId="13" xfId="3" applyNumberFormat="1" applyFont="1" applyFill="1" applyBorder="1" applyAlignment="1">
      <alignment vertical="center"/>
    </xf>
    <xf numFmtId="164" fontId="19" fillId="3" borderId="13" xfId="1" applyNumberFormat="1" applyFont="1" applyFill="1" applyBorder="1" applyAlignment="1">
      <alignment horizontal="right" vertical="center"/>
    </xf>
    <xf numFmtId="164" fontId="3" fillId="3" borderId="13" xfId="3" applyNumberFormat="1" applyFont="1" applyFill="1" applyBorder="1" applyAlignment="1">
      <alignment vertical="center" wrapText="1"/>
    </xf>
    <xf numFmtId="0" fontId="0" fillId="3" borderId="13" xfId="0" applyFill="1" applyBorder="1" applyAlignment="1">
      <alignment vertical="center" wrapText="1"/>
    </xf>
    <xf numFmtId="164" fontId="6" fillId="3" borderId="14" xfId="1" applyNumberFormat="1" applyFont="1" applyFill="1" applyBorder="1" applyAlignment="1">
      <alignment horizontal="right" vertical="center"/>
    </xf>
    <xf numFmtId="164" fontId="4" fillId="3" borderId="0" xfId="4" applyNumberFormat="1" applyFont="1" applyFill="1" applyBorder="1" applyAlignment="1">
      <alignment vertical="center"/>
    </xf>
    <xf numFmtId="164" fontId="3" fillId="3" borderId="24" xfId="4" applyNumberFormat="1" applyFont="1" applyFill="1" applyBorder="1" applyAlignment="1">
      <alignment vertical="center"/>
    </xf>
    <xf numFmtId="164" fontId="3" fillId="3" borderId="13" xfId="4" applyNumberFormat="1" applyFont="1" applyFill="1" applyBorder="1" applyAlignment="1">
      <alignment vertical="center"/>
    </xf>
    <xf numFmtId="164" fontId="6" fillId="3" borderId="12" xfId="13" applyNumberFormat="1" applyFont="1" applyFill="1" applyBorder="1" applyAlignment="1">
      <alignment horizontal="right" wrapText="1"/>
    </xf>
    <xf numFmtId="164" fontId="6" fillId="3" borderId="0" xfId="1" applyNumberFormat="1" applyFont="1" applyFill="1" applyBorder="1" applyAlignment="1">
      <alignment vertical="center"/>
    </xf>
    <xf numFmtId="164" fontId="19" fillId="3" borderId="22" xfId="1" applyNumberFormat="1" applyFont="1" applyFill="1" applyBorder="1" applyAlignment="1"/>
    <xf numFmtId="164" fontId="22" fillId="3" borderId="24" xfId="1" applyNumberFormat="1" applyFont="1" applyFill="1" applyBorder="1" applyAlignment="1"/>
    <xf numFmtId="164" fontId="22" fillId="3" borderId="22" xfId="1" applyNumberFormat="1" applyFont="1" applyFill="1" applyBorder="1" applyAlignment="1">
      <alignment vertical="center"/>
    </xf>
    <xf numFmtId="164" fontId="19" fillId="3" borderId="0" xfId="1" applyNumberFormat="1" applyFont="1" applyFill="1" applyBorder="1" applyAlignment="1"/>
    <xf numFmtId="164" fontId="22" fillId="3" borderId="0" xfId="1" applyNumberFormat="1" applyFont="1" applyFill="1" applyBorder="1" applyAlignment="1"/>
    <xf numFmtId="164" fontId="22" fillId="3" borderId="22" xfId="1" applyNumberFormat="1" applyFont="1" applyFill="1" applyBorder="1" applyAlignment="1"/>
    <xf numFmtId="164" fontId="4" fillId="3" borderId="13" xfId="9" applyNumberFormat="1" applyFont="1" applyFill="1" applyBorder="1" applyAlignment="1">
      <alignment horizontal="right" wrapText="1"/>
    </xf>
    <xf numFmtId="164" fontId="3" fillId="3" borderId="0" xfId="9" applyNumberFormat="1" applyFont="1" applyFill="1" applyBorder="1" applyAlignment="1">
      <alignment horizontal="right"/>
    </xf>
    <xf numFmtId="164" fontId="4" fillId="3" borderId="0" xfId="9" applyNumberFormat="1" applyFont="1" applyFill="1" applyBorder="1" applyAlignment="1">
      <alignment horizontal="right"/>
    </xf>
    <xf numFmtId="164" fontId="3" fillId="3" borderId="19" xfId="9" applyNumberFormat="1" applyFont="1" applyFill="1" applyBorder="1" applyAlignment="1">
      <alignment horizontal="right"/>
    </xf>
    <xf numFmtId="164" fontId="6" fillId="3" borderId="13" xfId="0" applyNumberFormat="1" applyFont="1" applyFill="1" applyBorder="1" applyAlignment="1">
      <alignment horizontal="right" vertical="center" wrapText="1"/>
    </xf>
    <xf numFmtId="164" fontId="3" fillId="3" borderId="0" xfId="4" applyNumberFormat="1" applyFont="1" applyFill="1" applyBorder="1" applyAlignment="1">
      <alignment horizontal="right"/>
    </xf>
    <xf numFmtId="164" fontId="4" fillId="3" borderId="11" xfId="9" applyNumberFormat="1" applyFont="1" applyFill="1" applyBorder="1" applyAlignment="1">
      <alignment horizontal="right"/>
    </xf>
    <xf numFmtId="164" fontId="3" fillId="3" borderId="22" xfId="9" applyNumberFormat="1" applyFont="1" applyFill="1" applyBorder="1" applyAlignment="1">
      <alignment horizontal="right"/>
    </xf>
    <xf numFmtId="164" fontId="19" fillId="3" borderId="0" xfId="0" applyNumberFormat="1" applyFont="1" applyFill="1" applyBorder="1" applyAlignment="1">
      <alignment horizontal="right"/>
    </xf>
    <xf numFmtId="164" fontId="3" fillId="3" borderId="0" xfId="0" applyNumberFormat="1" applyFont="1" applyFill="1" applyBorder="1" applyAlignment="1">
      <alignment horizontal="right"/>
    </xf>
    <xf numFmtId="164" fontId="3" fillId="3" borderId="24" xfId="0" applyNumberFormat="1" applyFont="1" applyFill="1" applyBorder="1" applyAlignment="1">
      <alignment horizontal="right" wrapText="1"/>
    </xf>
    <xf numFmtId="164" fontId="3" fillId="3" borderId="0" xfId="4" applyNumberFormat="1" applyFont="1" applyFill="1" applyBorder="1" applyAlignment="1">
      <alignment horizontal="right" vertical="center"/>
    </xf>
    <xf numFmtId="164" fontId="4" fillId="3" borderId="0" xfId="4" applyNumberFormat="1" applyFont="1" applyFill="1" applyBorder="1" applyAlignment="1">
      <alignment horizontal="right" vertical="center"/>
    </xf>
    <xf numFmtId="164" fontId="3" fillId="3" borderId="7" xfId="4" applyNumberFormat="1" applyFont="1" applyFill="1" applyBorder="1" applyAlignment="1">
      <alignment horizontal="right" vertical="center"/>
    </xf>
    <xf numFmtId="164" fontId="3" fillId="3" borderId="2" xfId="4" applyNumberFormat="1" applyFont="1" applyFill="1" applyBorder="1" applyAlignment="1">
      <alignment horizontal="right" vertical="center"/>
    </xf>
    <xf numFmtId="164" fontId="4" fillId="3" borderId="7" xfId="4" applyNumberFormat="1" applyFont="1" applyFill="1" applyBorder="1" applyAlignment="1">
      <alignment horizontal="right" vertical="center"/>
    </xf>
    <xf numFmtId="164" fontId="3" fillId="3" borderId="7" xfId="4" applyNumberFormat="1" applyFont="1" applyFill="1" applyBorder="1" applyAlignment="1">
      <alignment horizontal="right"/>
    </xf>
    <xf numFmtId="164" fontId="3" fillId="3" borderId="11" xfId="4" applyNumberFormat="1" applyFont="1" applyFill="1" applyBorder="1" applyAlignment="1">
      <alignment horizontal="right" vertical="center"/>
    </xf>
    <xf numFmtId="164" fontId="24" fillId="3" borderId="6" xfId="1" applyNumberFormat="1" applyFont="1" applyFill="1" applyBorder="1" applyAlignment="1">
      <alignment vertical="center"/>
    </xf>
    <xf numFmtId="164" fontId="19" fillId="3" borderId="6" xfId="1" applyNumberFormat="1" applyFont="1" applyFill="1" applyBorder="1" applyAlignment="1">
      <alignment vertical="center"/>
    </xf>
    <xf numFmtId="164" fontId="19" fillId="3" borderId="7" xfId="1" applyNumberFormat="1" applyFont="1" applyFill="1" applyBorder="1" applyAlignment="1">
      <alignment vertical="center"/>
    </xf>
    <xf numFmtId="164" fontId="19" fillId="3" borderId="2" xfId="1" applyNumberFormat="1" applyFont="1" applyFill="1" applyBorder="1" applyAlignment="1">
      <alignment vertical="center"/>
    </xf>
    <xf numFmtId="164" fontId="19" fillId="3" borderId="4" xfId="1" applyNumberFormat="1" applyFont="1" applyFill="1" applyBorder="1" applyAlignment="1">
      <alignment vertical="center"/>
    </xf>
    <xf numFmtId="164" fontId="19" fillId="3" borderId="14" xfId="1" applyNumberFormat="1" applyFont="1" applyFill="1" applyBorder="1" applyAlignment="1">
      <alignment vertical="center"/>
    </xf>
    <xf numFmtId="164" fontId="19" fillId="3" borderId="2" xfId="1" applyNumberFormat="1" applyFont="1" applyFill="1" applyBorder="1" applyAlignment="1"/>
    <xf numFmtId="164" fontId="19" fillId="3" borderId="3" xfId="1" applyNumberFormat="1" applyFont="1" applyFill="1" applyBorder="1" applyAlignment="1">
      <alignment vertical="center"/>
    </xf>
    <xf numFmtId="164" fontId="19" fillId="3" borderId="16" xfId="1" applyNumberFormat="1" applyFont="1" applyFill="1" applyBorder="1" applyAlignment="1"/>
    <xf numFmtId="164" fontId="19" fillId="3" borderId="4" xfId="1" applyNumberFormat="1" applyFont="1" applyFill="1" applyBorder="1" applyAlignment="1"/>
    <xf numFmtId="164" fontId="19" fillId="3" borderId="14" xfId="1" applyNumberFormat="1" applyFont="1" applyFill="1" applyBorder="1" applyAlignment="1"/>
    <xf numFmtId="164" fontId="4" fillId="3" borderId="0" xfId="2" applyNumberFormat="1" applyFont="1" applyFill="1" applyBorder="1"/>
    <xf numFmtId="164" fontId="3" fillId="3" borderId="7" xfId="2" applyNumberFormat="1" applyFont="1" applyFill="1" applyBorder="1"/>
    <xf numFmtId="164" fontId="3" fillId="3" borderId="16" xfId="2" applyNumberFormat="1" applyFont="1" applyFill="1" applyBorder="1"/>
    <xf numFmtId="164" fontId="6" fillId="3" borderId="1" xfId="1" applyNumberFormat="1" applyFont="1" applyFill="1" applyBorder="1" applyAlignment="1">
      <alignment vertical="center"/>
    </xf>
    <xf numFmtId="164" fontId="19" fillId="3" borderId="14" xfId="9" applyNumberFormat="1" applyFont="1" applyFill="1" applyBorder="1" applyAlignment="1"/>
    <xf numFmtId="164" fontId="19" fillId="3" borderId="2" xfId="9" applyNumberFormat="1" applyFont="1" applyFill="1" applyBorder="1" applyAlignment="1">
      <alignment vertical="center"/>
    </xf>
    <xf numFmtId="164" fontId="24" fillId="3" borderId="16" xfId="1" applyNumberFormat="1" applyFont="1" applyFill="1" applyBorder="1" applyAlignment="1"/>
    <xf numFmtId="164" fontId="6" fillId="3" borderId="0" xfId="1" applyNumberFormat="1" applyFont="1" applyFill="1" applyBorder="1" applyAlignment="1"/>
    <xf numFmtId="164" fontId="22" fillId="3" borderId="3" xfId="1" applyNumberFormat="1" applyFont="1" applyFill="1" applyBorder="1" applyAlignment="1"/>
    <xf numFmtId="164" fontId="6" fillId="3" borderId="1" xfId="1" applyNumberFormat="1" applyFont="1" applyFill="1" applyBorder="1" applyAlignment="1"/>
    <xf numFmtId="164" fontId="19" fillId="3" borderId="8" xfId="1" applyNumberFormat="1" applyFont="1" applyFill="1" applyBorder="1" applyAlignment="1"/>
    <xf numFmtId="164" fontId="5" fillId="3" borderId="0" xfId="2" applyNumberFormat="1" applyFont="1" applyFill="1" applyBorder="1"/>
    <xf numFmtId="164" fontId="30" fillId="3" borderId="7" xfId="2" applyNumberFormat="1" applyFont="1" applyFill="1" applyBorder="1"/>
    <xf numFmtId="164" fontId="4" fillId="3" borderId="0" xfId="5" applyNumberFormat="1" applyFont="1" applyFill="1"/>
    <xf numFmtId="164" fontId="3" fillId="3" borderId="13" xfId="5" applyNumberFormat="1" applyFont="1" applyFill="1" applyBorder="1"/>
    <xf numFmtId="164" fontId="3" fillId="3" borderId="0" xfId="4" applyNumberFormat="1" applyFont="1" applyFill="1" applyBorder="1" applyAlignment="1">
      <alignment horizontal="right" wrapText="1"/>
    </xf>
    <xf numFmtId="164" fontId="4" fillId="3" borderId="0" xfId="4" applyNumberFormat="1" applyFont="1" applyFill="1" applyBorder="1" applyAlignment="1">
      <alignment horizontal="right" wrapText="1"/>
    </xf>
    <xf numFmtId="164" fontId="4" fillId="3" borderId="0" xfId="4" applyNumberFormat="1" applyFont="1" applyFill="1" applyBorder="1" applyAlignment="1">
      <alignment wrapText="1"/>
    </xf>
    <xf numFmtId="164" fontId="3" fillId="3" borderId="6" xfId="4" applyNumberFormat="1" applyFont="1" applyFill="1" applyBorder="1" applyAlignment="1">
      <alignment wrapText="1"/>
    </xf>
    <xf numFmtId="164" fontId="3" fillId="3" borderId="0" xfId="4" applyNumberFormat="1" applyFont="1" applyFill="1" applyBorder="1" applyAlignment="1">
      <alignment wrapText="1"/>
    </xf>
    <xf numFmtId="164" fontId="4" fillId="3" borderId="6" xfId="4" applyNumberFormat="1" applyFont="1" applyFill="1" applyBorder="1" applyAlignment="1">
      <alignment horizontal="right" wrapText="1"/>
    </xf>
    <xf numFmtId="164" fontId="3" fillId="3" borderId="2" xfId="4" applyNumberFormat="1" applyFont="1" applyFill="1" applyBorder="1" applyAlignment="1">
      <alignment wrapText="1"/>
    </xf>
    <xf numFmtId="164" fontId="6" fillId="3" borderId="15" xfId="0" applyNumberFormat="1" applyFont="1" applyFill="1" applyBorder="1" applyAlignment="1">
      <alignment horizontal="right"/>
    </xf>
    <xf numFmtId="0" fontId="36" fillId="0" borderId="0" xfId="4" applyFont="1" applyFill="1"/>
    <xf numFmtId="164" fontId="4" fillId="0" borderId="0" xfId="9" applyNumberFormat="1" applyFont="1" applyFill="1" applyBorder="1" applyAlignment="1">
      <alignment horizontal="left" vertical="top" indent="1"/>
    </xf>
    <xf numFmtId="166" fontId="4" fillId="3" borderId="0" xfId="4" applyNumberFormat="1" applyFont="1" applyFill="1" applyBorder="1" applyAlignment="1">
      <alignment horizontal="right"/>
    </xf>
    <xf numFmtId="166" fontId="4" fillId="0" borderId="0" xfId="4" applyNumberFormat="1" applyFont="1" applyFill="1" applyBorder="1" applyAlignment="1">
      <alignment horizontal="right"/>
    </xf>
    <xf numFmtId="164" fontId="30" fillId="0" borderId="0" xfId="5" applyNumberFormat="1" applyFont="1" applyFill="1" applyBorder="1" applyAlignment="1">
      <alignment horizontal="left" vertical="center"/>
    </xf>
    <xf numFmtId="164" fontId="5" fillId="0" borderId="0" xfId="5" applyNumberFormat="1" applyFont="1" applyFill="1" applyBorder="1" applyAlignment="1">
      <alignment horizontal="left" vertical="center" indent="2"/>
    </xf>
    <xf numFmtId="164" fontId="30" fillId="0" borderId="0" xfId="5" applyNumberFormat="1" applyFont="1" applyFill="1" applyBorder="1" applyAlignment="1">
      <alignment horizontal="left"/>
    </xf>
    <xf numFmtId="0" fontId="19" fillId="0" borderId="0" xfId="8" applyFont="1" applyBorder="1" applyAlignment="1">
      <alignment horizontal="left" vertical="center" wrapText="1"/>
    </xf>
    <xf numFmtId="164" fontId="19" fillId="0" borderId="0" xfId="0" applyNumberFormat="1" applyFont="1" applyFill="1" applyBorder="1" applyAlignment="1">
      <alignment horizontal="left" vertical="top" wrapText="1"/>
    </xf>
    <xf numFmtId="164" fontId="6" fillId="0" borderId="0" xfId="9" applyNumberFormat="1" applyFont="1" applyFill="1" applyAlignment="1">
      <alignment horizontal="left" vertical="top" wrapText="1" indent="1"/>
    </xf>
    <xf numFmtId="164" fontId="4" fillId="0" borderId="0" xfId="9" applyNumberFormat="1" applyFont="1" applyFill="1" applyBorder="1" applyAlignment="1">
      <alignment horizontal="left" vertical="top" indent="2"/>
    </xf>
    <xf numFmtId="164" fontId="6" fillId="0" borderId="0" xfId="0" applyNumberFormat="1" applyFont="1" applyFill="1" applyBorder="1" applyAlignment="1">
      <alignment horizontal="left" vertical="top"/>
    </xf>
    <xf numFmtId="164" fontId="19" fillId="0" borderId="0" xfId="9" applyNumberFormat="1" applyFont="1" applyFill="1" applyAlignment="1">
      <alignment horizontal="left" vertical="top" wrapText="1"/>
    </xf>
    <xf numFmtId="0" fontId="4" fillId="0" borderId="0" xfId="5" applyFont="1" applyFill="1" applyAlignment="1">
      <alignment horizontal="left" vertical="top" wrapText="1"/>
    </xf>
    <xf numFmtId="164" fontId="4" fillId="0" borderId="0" xfId="9" applyNumberFormat="1" applyFont="1" applyFill="1" applyBorder="1" applyAlignment="1">
      <alignment horizontal="right" wrapText="1"/>
    </xf>
    <xf numFmtId="164" fontId="3" fillId="0" borderId="0" xfId="2" applyNumberFormat="1" applyFont="1" applyFill="1" applyBorder="1"/>
    <xf numFmtId="164" fontId="3" fillId="0" borderId="0" xfId="5" applyNumberFormat="1" applyFont="1" applyFill="1" applyBorder="1"/>
    <xf numFmtId="164" fontId="9" fillId="0" borderId="0" xfId="4" applyNumberFormat="1" applyFont="1" applyFill="1" applyBorder="1" applyAlignment="1">
      <alignment horizontal="left" vertical="top" wrapText="1"/>
    </xf>
    <xf numFmtId="164" fontId="4" fillId="0" borderId="0" xfId="4" applyNumberFormat="1" applyFont="1" applyFill="1" applyBorder="1" applyAlignment="1">
      <alignment horizontal="left" vertical="center" wrapText="1" indent="3"/>
    </xf>
    <xf numFmtId="0" fontId="2" fillId="0" borderId="0" xfId="4" applyFont="1" applyFill="1" applyAlignment="1">
      <alignment horizontal="left" wrapText="1"/>
    </xf>
    <xf numFmtId="0" fontId="32" fillId="0" borderId="0" xfId="9" applyFont="1" applyAlignment="1">
      <alignment vertical="center"/>
    </xf>
    <xf numFmtId="0" fontId="48" fillId="0" borderId="0" xfId="5" applyFont="1" applyFill="1" applyAlignment="1">
      <alignment horizontal="left"/>
    </xf>
    <xf numFmtId="164" fontId="48" fillId="0" borderId="0" xfId="5" applyNumberFormat="1" applyFont="1" applyFill="1" applyAlignment="1">
      <alignment horizontal="left"/>
    </xf>
    <xf numFmtId="164" fontId="32" fillId="0" borderId="0" xfId="13" applyNumberFormat="1" applyFont="1">
      <alignment vertical="center"/>
    </xf>
    <xf numFmtId="0" fontId="32" fillId="0" borderId="0" xfId="8" applyFont="1" applyFill="1" applyBorder="1" applyAlignment="1">
      <alignment vertical="center"/>
    </xf>
    <xf numFmtId="0" fontId="32" fillId="0" borderId="0" xfId="4" applyFont="1" applyFill="1" applyBorder="1" applyAlignment="1">
      <alignment vertical="center" wrapText="1"/>
    </xf>
    <xf numFmtId="164" fontId="48" fillId="0" borderId="0" xfId="13" applyNumberFormat="1" applyFont="1" applyAlignment="1">
      <alignment horizontal="left" vertical="center"/>
    </xf>
    <xf numFmtId="164" fontId="48" fillId="0" borderId="0" xfId="13" applyNumberFormat="1" applyFont="1" applyFill="1" applyAlignment="1">
      <alignment horizontal="left" vertical="center"/>
    </xf>
    <xf numFmtId="0" fontId="3" fillId="0" borderId="0" xfId="7" applyFont="1">
      <alignment vertical="center"/>
    </xf>
    <xf numFmtId="164" fontId="49" fillId="0" borderId="0" xfId="4" applyNumberFormat="1" applyFont="1"/>
    <xf numFmtId="0" fontId="3" fillId="0" borderId="0" xfId="7" applyFont="1" applyAlignment="1">
      <alignment vertical="center"/>
    </xf>
    <xf numFmtId="0" fontId="3" fillId="0" borderId="0" xfId="7" applyFont="1" applyBorder="1" applyAlignment="1">
      <alignment vertical="center"/>
    </xf>
    <xf numFmtId="164" fontId="47" fillId="0" borderId="0" xfId="2" applyNumberFormat="1" applyFont="1" applyFill="1" applyBorder="1"/>
    <xf numFmtId="0" fontId="50" fillId="0" borderId="0" xfId="0" applyFont="1"/>
    <xf numFmtId="0" fontId="4" fillId="0" borderId="0" xfId="4" applyFont="1" applyAlignment="1">
      <alignment horizontal="left" indent="1"/>
    </xf>
    <xf numFmtId="0" fontId="3" fillId="0" borderId="0" xfId="5" applyFont="1" applyFill="1" applyAlignment="1">
      <alignment vertical="center"/>
    </xf>
    <xf numFmtId="0" fontId="36" fillId="0" borderId="0" xfId="5" applyFont="1" applyFill="1" applyAlignment="1">
      <alignment vertical="center"/>
    </xf>
    <xf numFmtId="0" fontId="4" fillId="0" borderId="0" xfId="5" applyFont="1" applyFill="1" applyAlignment="1">
      <alignment vertical="center"/>
    </xf>
    <xf numFmtId="164" fontId="46" fillId="0" borderId="0" xfId="5" applyNumberFormat="1" applyFont="1" applyFill="1" applyAlignment="1">
      <alignment vertical="center"/>
    </xf>
    <xf numFmtId="0" fontId="36" fillId="0" borderId="0" xfId="0" applyFont="1" applyFill="1" applyAlignment="1">
      <alignment vertical="center"/>
    </xf>
    <xf numFmtId="0" fontId="40" fillId="0" borderId="0" xfId="5" applyFont="1" applyFill="1" applyAlignment="1">
      <alignment vertical="center"/>
    </xf>
    <xf numFmtId="0" fontId="51" fillId="4" borderId="0" xfId="0" applyFont="1" applyFill="1" applyAlignment="1">
      <alignment vertical="top"/>
    </xf>
    <xf numFmtId="164" fontId="4" fillId="0" borderId="0" xfId="5" applyNumberFormat="1" applyFont="1" applyFill="1" applyAlignment="1">
      <alignment horizontal="left" vertical="center" indent="1"/>
    </xf>
    <xf numFmtId="164" fontId="4" fillId="0" borderId="0" xfId="5" applyNumberFormat="1" applyFont="1" applyFill="1" applyAlignment="1">
      <alignment horizontal="left" vertical="center" wrapText="1" indent="1"/>
    </xf>
    <xf numFmtId="0" fontId="4" fillId="0" borderId="0" xfId="5" applyFont="1" applyFill="1" applyAlignment="1">
      <alignment horizontal="left" vertical="top" wrapText="1"/>
    </xf>
    <xf numFmtId="0" fontId="4" fillId="0" borderId="0" xfId="5" applyFont="1" applyFill="1" applyAlignment="1">
      <alignment horizontal="left" vertical="top"/>
    </xf>
    <xf numFmtId="164" fontId="19" fillId="0" borderId="29" xfId="0" applyNumberFormat="1" applyFont="1" applyFill="1" applyBorder="1" applyAlignment="1">
      <alignment horizontal="left" vertical="center" wrapText="1"/>
    </xf>
    <xf numFmtId="164" fontId="36" fillId="4" borderId="0" xfId="4" applyNumberFormat="1" applyFont="1" applyFill="1" applyAlignment="1">
      <alignment vertical="top"/>
    </xf>
    <xf numFmtId="164" fontId="4" fillId="0" borderId="0" xfId="13" applyNumberFormat="1" applyFont="1" applyAlignment="1">
      <alignment horizontal="left" vertical="center" wrapText="1"/>
    </xf>
    <xf numFmtId="0" fontId="6" fillId="0" borderId="0" xfId="12" applyFont="1" applyAlignment="1">
      <alignment horizontal="right" vertical="top"/>
    </xf>
    <xf numFmtId="164" fontId="19" fillId="0" borderId="0" xfId="15" applyNumberFormat="1" applyFont="1" applyAlignment="1">
      <alignment horizontal="left" vertical="center" wrapText="1" indent="1"/>
    </xf>
    <xf numFmtId="164" fontId="4" fillId="3" borderId="0" xfId="9" applyNumberFormat="1" applyFont="1" applyFill="1" applyAlignment="1">
      <alignment horizontal="right"/>
    </xf>
    <xf numFmtId="164" fontId="4" fillId="0" borderId="0" xfId="9" applyNumberFormat="1" applyFont="1" applyFill="1" applyAlignment="1">
      <alignment horizontal="right"/>
    </xf>
    <xf numFmtId="164" fontId="4" fillId="0" borderId="0" xfId="9" applyNumberFormat="1" applyFont="1" applyAlignment="1">
      <alignment horizontal="right"/>
    </xf>
    <xf numFmtId="0" fontId="4" fillId="0" borderId="24" xfId="4" applyFont="1" applyBorder="1" applyAlignment="1">
      <alignment vertical="top"/>
    </xf>
    <xf numFmtId="0" fontId="4" fillId="3" borderId="24" xfId="4" applyFont="1" applyFill="1" applyBorder="1" applyAlignment="1">
      <alignment horizontal="right" vertical="top" wrapText="1"/>
    </xf>
    <xf numFmtId="0" fontId="4" fillId="0" borderId="24" xfId="4" applyFont="1" applyBorder="1" applyAlignment="1">
      <alignment horizontal="right" vertical="top" wrapText="1"/>
    </xf>
    <xf numFmtId="165" fontId="4" fillId="3" borderId="0" xfId="4" applyNumberFormat="1" applyFont="1" applyFill="1"/>
    <xf numFmtId="165" fontId="4" fillId="0" borderId="0" xfId="4" applyNumberFormat="1" applyFont="1"/>
    <xf numFmtId="0" fontId="4" fillId="0" borderId="0" xfId="4" applyFont="1" applyAlignment="1">
      <alignment horizontal="center"/>
    </xf>
    <xf numFmtId="165" fontId="4" fillId="0" borderId="0" xfId="4" applyNumberFormat="1" applyFont="1" applyAlignment="1">
      <alignment horizontal="right"/>
    </xf>
    <xf numFmtId="166" fontId="4" fillId="3" borderId="0" xfId="4" applyNumberFormat="1" applyFont="1" applyFill="1" applyAlignment="1">
      <alignment horizontal="right"/>
    </xf>
    <xf numFmtId="166" fontId="4" fillId="0" borderId="0" xfId="4" applyNumberFormat="1" applyFont="1" applyAlignment="1">
      <alignment horizontal="right"/>
    </xf>
    <xf numFmtId="165" fontId="4" fillId="3" borderId="0" xfId="4" applyNumberFormat="1" applyFont="1" applyFill="1" applyAlignment="1">
      <alignment horizontal="right"/>
    </xf>
    <xf numFmtId="0" fontId="4" fillId="0" borderId="0" xfId="4" applyFont="1" applyAlignment="1">
      <alignment horizontal="left"/>
    </xf>
    <xf numFmtId="0" fontId="3" fillId="0" borderId="29" xfId="4" applyFont="1" applyBorder="1"/>
    <xf numFmtId="0" fontId="3" fillId="0" borderId="29" xfId="4" applyFont="1" applyBorder="1" applyAlignment="1">
      <alignment horizontal="left"/>
    </xf>
    <xf numFmtId="165" fontId="3" fillId="3" borderId="29" xfId="4" applyNumberFormat="1" applyFont="1" applyFill="1" applyBorder="1" applyAlignment="1">
      <alignment horizontal="right"/>
    </xf>
    <xf numFmtId="165" fontId="3" fillId="0" borderId="29" xfId="4" applyNumberFormat="1" applyFont="1" applyBorder="1" applyAlignment="1">
      <alignment horizontal="right"/>
    </xf>
    <xf numFmtId="0" fontId="4" fillId="0" borderId="0" xfId="4" applyFont="1" applyAlignment="1">
      <alignment wrapText="1"/>
    </xf>
    <xf numFmtId="164" fontId="19" fillId="0" borderId="0" xfId="12" applyNumberFormat="1" applyFont="1" applyFill="1" applyBorder="1" applyAlignment="1">
      <alignment horizontal="right" vertical="top"/>
    </xf>
    <xf numFmtId="0" fontId="6" fillId="0" borderId="0" xfId="12" applyFont="1" applyAlignment="1">
      <alignment horizontal="center" vertical="top"/>
    </xf>
    <xf numFmtId="164" fontId="5" fillId="0" borderId="0" xfId="13" applyNumberFormat="1" applyFont="1" applyAlignment="1">
      <alignment horizontal="left" vertical="center" indent="2"/>
    </xf>
    <xf numFmtId="0" fontId="6" fillId="0" borderId="0" xfId="12" applyFont="1" applyAlignment="1">
      <alignment horizontal="left" vertical="top" wrapText="1" indent="2"/>
    </xf>
    <xf numFmtId="164" fontId="6" fillId="0" borderId="13" xfId="1" applyNumberFormat="1" applyFont="1" applyFill="1" applyBorder="1" applyAlignment="1">
      <alignment vertical="center"/>
    </xf>
    <xf numFmtId="164" fontId="4" fillId="3" borderId="13" xfId="13" applyNumberFormat="1" applyFont="1" applyFill="1" applyBorder="1" applyAlignment="1">
      <alignment vertical="center"/>
    </xf>
    <xf numFmtId="164" fontId="4" fillId="0" borderId="0" xfId="13" applyNumberFormat="1" applyFont="1" applyAlignment="1">
      <alignment horizontal="right" vertical="center"/>
    </xf>
    <xf numFmtId="164" fontId="19" fillId="0" borderId="0" xfId="1" applyNumberFormat="1" applyFont="1" applyBorder="1" applyAlignment="1">
      <alignment horizontal="right" vertical="center"/>
    </xf>
    <xf numFmtId="164" fontId="19" fillId="3" borderId="0" xfId="1" applyNumberFormat="1" applyFont="1" applyFill="1" applyBorder="1" applyAlignment="1">
      <alignment horizontal="right" vertical="center"/>
    </xf>
    <xf numFmtId="164" fontId="22" fillId="3" borderId="0" xfId="1" applyNumberFormat="1" applyFont="1" applyFill="1" applyBorder="1" applyAlignment="1">
      <alignment horizontal="right" vertical="center"/>
    </xf>
    <xf numFmtId="164" fontId="22" fillId="0" borderId="0" xfId="1" applyNumberFormat="1" applyFont="1" applyBorder="1" applyAlignment="1">
      <alignment horizontal="right" vertical="center"/>
    </xf>
    <xf numFmtId="164" fontId="3" fillId="3" borderId="24" xfId="4" applyNumberFormat="1" applyFont="1" applyFill="1" applyBorder="1" applyAlignment="1">
      <alignment horizontal="right"/>
    </xf>
    <xf numFmtId="164" fontId="4" fillId="3" borderId="0" xfId="4" applyNumberFormat="1" applyFont="1" applyFill="1" applyAlignment="1">
      <alignment horizontal="right"/>
    </xf>
    <xf numFmtId="164" fontId="4" fillId="3" borderId="0" xfId="4" applyNumberFormat="1" applyFont="1" applyFill="1" applyBorder="1" applyAlignment="1">
      <alignment horizontal="right"/>
    </xf>
    <xf numFmtId="164" fontId="4" fillId="3" borderId="24" xfId="4" applyNumberFormat="1" applyFont="1" applyFill="1" applyBorder="1" applyAlignment="1">
      <alignment horizontal="right"/>
    </xf>
    <xf numFmtId="164" fontId="22" fillId="0" borderId="0" xfId="0" applyNumberFormat="1" applyFont="1" applyAlignment="1">
      <alignment horizontal="right"/>
    </xf>
    <xf numFmtId="164" fontId="22" fillId="0" borderId="0" xfId="0" applyNumberFormat="1" applyFont="1" applyFill="1" applyAlignment="1">
      <alignment horizontal="right"/>
    </xf>
    <xf numFmtId="164" fontId="22" fillId="0" borderId="24" xfId="0" applyNumberFormat="1" applyFont="1" applyFill="1" applyBorder="1" applyAlignment="1">
      <alignment horizontal="right"/>
    </xf>
    <xf numFmtId="164" fontId="6" fillId="0" borderId="24" xfId="0" applyNumberFormat="1" applyFont="1" applyFill="1" applyBorder="1" applyAlignment="1">
      <alignment horizontal="right"/>
    </xf>
    <xf numFmtId="164" fontId="19" fillId="0" borderId="24" xfId="0" applyNumberFormat="1" applyFont="1" applyFill="1" applyBorder="1" applyAlignment="1">
      <alignment horizontal="right"/>
    </xf>
    <xf numFmtId="164" fontId="19" fillId="0" borderId="27" xfId="0" applyNumberFormat="1" applyFont="1" applyFill="1" applyBorder="1" applyAlignment="1">
      <alignment horizontal="right"/>
    </xf>
    <xf numFmtId="165" fontId="4" fillId="3" borderId="0" xfId="4" applyNumberFormat="1" applyFont="1" applyFill="1" applyBorder="1" applyAlignment="1">
      <alignment horizontal="right"/>
    </xf>
    <xf numFmtId="165" fontId="4" fillId="0" borderId="0" xfId="4" applyNumberFormat="1" applyFont="1" applyFill="1" applyBorder="1" applyAlignment="1">
      <alignment horizontal="right"/>
    </xf>
    <xf numFmtId="164" fontId="19" fillId="0" borderId="0" xfId="12" applyNumberFormat="1" applyFont="1" applyFill="1" applyBorder="1" applyAlignment="1">
      <alignment horizontal="right"/>
    </xf>
    <xf numFmtId="164" fontId="6" fillId="0" borderId="0" xfId="12" applyNumberFormat="1" applyFont="1" applyFill="1" applyBorder="1" applyAlignment="1">
      <alignment horizontal="right"/>
    </xf>
    <xf numFmtId="164" fontId="19" fillId="0" borderId="0" xfId="3" applyNumberFormat="1" applyFont="1" applyBorder="1" applyAlignment="1">
      <alignment horizontal="left" wrapText="1"/>
    </xf>
    <xf numFmtId="164" fontId="19" fillId="0" borderId="0" xfId="9" applyNumberFormat="1" applyFont="1" applyBorder="1" applyAlignment="1">
      <alignment horizontal="left" wrapText="1"/>
    </xf>
    <xf numFmtId="164" fontId="19" fillId="0" borderId="0" xfId="9" applyNumberFormat="1" applyFont="1" applyBorder="1" applyAlignment="1">
      <alignment horizontal="left"/>
    </xf>
    <xf numFmtId="164" fontId="19" fillId="0" borderId="0" xfId="3" applyNumberFormat="1" applyFont="1" applyBorder="1" applyAlignment="1"/>
    <xf numFmtId="164" fontId="19" fillId="0" borderId="0" xfId="3" applyNumberFormat="1" applyFont="1" applyBorder="1" applyAlignment="1">
      <alignment horizontal="left"/>
    </xf>
    <xf numFmtId="164" fontId="24" fillId="0" borderId="3" xfId="1" applyNumberFormat="1" applyFont="1" applyBorder="1" applyAlignment="1"/>
    <xf numFmtId="164" fontId="24" fillId="3" borderId="3" xfId="1" applyNumberFormat="1" applyFont="1" applyFill="1" applyBorder="1" applyAlignment="1"/>
    <xf numFmtId="164" fontId="19" fillId="0" borderId="28" xfId="1" applyNumberFormat="1" applyFont="1" applyBorder="1" applyAlignment="1">
      <alignment wrapText="1"/>
    </xf>
    <xf numFmtId="164" fontId="6" fillId="0" borderId="0" xfId="9" applyNumberFormat="1" applyFont="1" applyBorder="1" applyAlignment="1">
      <alignment horizontal="left" indent="1"/>
    </xf>
    <xf numFmtId="164" fontId="19" fillId="0" borderId="0" xfId="3" applyNumberFormat="1" applyFont="1" applyBorder="1" applyAlignment="1">
      <alignment horizontal="left" indent="1"/>
    </xf>
    <xf numFmtId="164" fontId="19" fillId="0" borderId="0" xfId="3" applyNumberFormat="1" applyFont="1" applyBorder="1" applyAlignment="1">
      <alignment horizontal="left" indent="2"/>
    </xf>
    <xf numFmtId="164" fontId="4" fillId="0" borderId="0" xfId="3" applyNumberFormat="1" applyFont="1" applyBorder="1" applyAlignment="1">
      <alignment horizontal="left" indent="3"/>
    </xf>
    <xf numFmtId="164" fontId="6" fillId="0" borderId="0" xfId="9" applyNumberFormat="1" applyFont="1" applyFill="1" applyBorder="1" applyAlignment="1">
      <alignment horizontal="left" indent="3"/>
    </xf>
    <xf numFmtId="164" fontId="24" fillId="0" borderId="0" xfId="3" applyNumberFormat="1" applyFont="1" applyFill="1" applyBorder="1" applyAlignment="1">
      <alignment horizontal="left" indent="2"/>
    </xf>
    <xf numFmtId="164" fontId="19" fillId="0" borderId="0" xfId="9" applyNumberFormat="1" applyFont="1" applyFill="1" applyBorder="1" applyAlignment="1">
      <alignment horizontal="left" wrapText="1" indent="1"/>
    </xf>
    <xf numFmtId="164" fontId="24" fillId="0" borderId="0" xfId="9" applyNumberFormat="1" applyFont="1" applyBorder="1" applyAlignment="1"/>
    <xf numFmtId="164" fontId="24" fillId="0" borderId="0" xfId="3" applyNumberFormat="1" applyFont="1" applyFill="1" applyBorder="1" applyAlignment="1"/>
    <xf numFmtId="164" fontId="19" fillId="0" borderId="0" xfId="3" applyNumberFormat="1" applyFont="1" applyFill="1" applyBorder="1" applyAlignment="1">
      <alignment horizontal="left" wrapText="1"/>
    </xf>
    <xf numFmtId="164" fontId="6" fillId="0" borderId="0" xfId="9" applyNumberFormat="1" applyFont="1" applyFill="1" applyBorder="1" applyAlignment="1">
      <alignment horizontal="left" indent="1"/>
    </xf>
    <xf numFmtId="164" fontId="24" fillId="0" borderId="0" xfId="3" applyNumberFormat="1" applyFont="1" applyBorder="1" applyAlignment="1">
      <alignment horizontal="left" wrapText="1"/>
    </xf>
    <xf numFmtId="164" fontId="6" fillId="0" borderId="0" xfId="3" applyNumberFormat="1" applyFont="1" applyBorder="1" applyAlignment="1">
      <alignment horizontal="left" wrapText="1" indent="1"/>
    </xf>
    <xf numFmtId="164" fontId="6" fillId="0" borderId="0" xfId="3" applyNumberFormat="1" applyFont="1" applyBorder="1" applyAlignment="1">
      <alignment horizontal="left" wrapText="1" indent="2"/>
    </xf>
    <xf numFmtId="164" fontId="6" fillId="0" borderId="0" xfId="3" quotePrefix="1" applyNumberFormat="1" applyFont="1" applyBorder="1" applyAlignment="1">
      <alignment horizontal="left" indent="3"/>
    </xf>
    <xf numFmtId="164" fontId="22" fillId="0" borderId="0" xfId="3" applyNumberFormat="1" applyFont="1" applyBorder="1" applyAlignment="1">
      <alignment horizontal="left" wrapText="1" indent="2"/>
    </xf>
    <xf numFmtId="164" fontId="19" fillId="0" borderId="4" xfId="3" applyNumberFormat="1" applyFont="1" applyBorder="1" applyAlignment="1">
      <alignment horizontal="left" wrapText="1"/>
    </xf>
    <xf numFmtId="164" fontId="6" fillId="0" borderId="0" xfId="9" applyNumberFormat="1" applyFont="1" applyFill="1" applyBorder="1" applyAlignment="1">
      <alignment horizontal="left" wrapText="1" indent="2"/>
    </xf>
    <xf numFmtId="164" fontId="19" fillId="0" borderId="30" xfId="1" applyNumberFormat="1" applyFont="1" applyBorder="1" applyAlignment="1"/>
    <xf numFmtId="164" fontId="19" fillId="0" borderId="31" xfId="1" applyNumberFormat="1" applyFont="1" applyBorder="1" applyAlignment="1"/>
    <xf numFmtId="164" fontId="19" fillId="3" borderId="31" xfId="1" applyNumberFormat="1" applyFont="1" applyFill="1" applyBorder="1" applyAlignment="1"/>
    <xf numFmtId="0" fontId="4" fillId="0" borderId="0" xfId="0" applyFont="1" applyFill="1" applyAlignment="1">
      <alignment horizontal="left" vertical="top"/>
    </xf>
    <xf numFmtId="164" fontId="3" fillId="0" borderId="24" xfId="0" applyNumberFormat="1" applyFont="1" applyFill="1" applyBorder="1" applyAlignment="1">
      <alignment horizontal="right"/>
    </xf>
    <xf numFmtId="164" fontId="3" fillId="0" borderId="24" xfId="4" applyNumberFormat="1" applyFont="1" applyFill="1" applyBorder="1" applyAlignment="1">
      <alignment horizontal="right"/>
    </xf>
    <xf numFmtId="164" fontId="3" fillId="3" borderId="13" xfId="13" applyNumberFormat="1" applyFont="1" applyFill="1" applyBorder="1" applyAlignment="1">
      <alignment horizontal="right" vertical="center"/>
    </xf>
    <xf numFmtId="0" fontId="19" fillId="0" borderId="0" xfId="8" applyFont="1" applyBorder="1" applyAlignment="1">
      <alignment horizontal="left" vertical="center" wrapText="1"/>
    </xf>
    <xf numFmtId="0" fontId="0" fillId="0" borderId="0" xfId="0" applyAlignment="1"/>
    <xf numFmtId="0" fontId="4" fillId="0" borderId="0" xfId="0" applyFont="1" applyFill="1" applyAlignment="1"/>
    <xf numFmtId="0" fontId="4" fillId="0" borderId="0" xfId="0" applyFont="1" applyFill="1" applyAlignment="1">
      <alignment vertical="top"/>
    </xf>
    <xf numFmtId="0" fontId="3" fillId="0" borderId="0" xfId="4" applyFont="1" applyAlignment="1"/>
    <xf numFmtId="0" fontId="4" fillId="0" borderId="0" xfId="4" applyFont="1" applyAlignment="1"/>
    <xf numFmtId="0" fontId="4" fillId="0" borderId="11" xfId="4" applyFont="1" applyBorder="1" applyAlignment="1">
      <alignment vertical="top"/>
    </xf>
    <xf numFmtId="0" fontId="39" fillId="0" borderId="0" xfId="0" applyFont="1"/>
    <xf numFmtId="164" fontId="9" fillId="0" borderId="0" xfId="4" applyNumberFormat="1" applyFont="1" applyFill="1" applyBorder="1" applyAlignment="1">
      <alignment vertical="top"/>
    </xf>
    <xf numFmtId="164" fontId="18" fillId="0" borderId="0" xfId="4" applyNumberFormat="1" applyFont="1" applyFill="1" applyBorder="1" applyAlignment="1">
      <alignment vertical="top"/>
    </xf>
    <xf numFmtId="164" fontId="29" fillId="0" borderId="0" xfId="9" applyNumberFormat="1" applyFont="1" applyFill="1" applyAlignment="1">
      <alignment vertical="top"/>
    </xf>
    <xf numFmtId="2" fontId="19" fillId="0" borderId="0" xfId="8" applyNumberFormat="1" applyFont="1" applyFill="1" applyAlignment="1">
      <alignment vertical="top"/>
    </xf>
    <xf numFmtId="0" fontId="39" fillId="0" borderId="0" xfId="0" applyFont="1" applyAlignment="1"/>
    <xf numFmtId="0" fontId="4" fillId="0" borderId="0" xfId="4" applyFont="1" applyFill="1" applyAlignment="1"/>
    <xf numFmtId="0" fontId="19" fillId="0" borderId="0" xfId="9" applyFont="1" applyAlignment="1">
      <alignment vertical="top" wrapText="1"/>
    </xf>
    <xf numFmtId="164" fontId="6" fillId="0" borderId="0" xfId="9" applyNumberFormat="1" applyFont="1" applyBorder="1" applyAlignment="1">
      <alignment vertical="top"/>
    </xf>
    <xf numFmtId="0" fontId="19" fillId="0" borderId="0" xfId="9" applyFont="1" applyAlignment="1">
      <alignment vertical="top"/>
    </xf>
    <xf numFmtId="0" fontId="19" fillId="0" borderId="0" xfId="8" applyFont="1" applyBorder="1" applyAlignment="1">
      <alignment horizontal="left" vertical="center" wrapText="1"/>
    </xf>
    <xf numFmtId="0" fontId="36" fillId="0" borderId="0" xfId="0" applyNumberFormat="1" applyFont="1" applyFill="1" applyAlignment="1">
      <alignment horizontal="left" vertical="top" wrapText="1"/>
    </xf>
    <xf numFmtId="0" fontId="36" fillId="0" borderId="0" xfId="0" applyFont="1" applyFill="1" applyAlignment="1">
      <alignment horizontal="left" vertical="top" wrapText="1"/>
    </xf>
    <xf numFmtId="164" fontId="4" fillId="0" borderId="0" xfId="4" applyNumberFormat="1" applyFont="1" applyFill="1" applyBorder="1" applyAlignment="1">
      <alignment wrapText="1"/>
    </xf>
    <xf numFmtId="0" fontId="44" fillId="0" borderId="0" xfId="0" applyFont="1" applyFill="1" applyAlignment="1">
      <alignment wrapText="1"/>
    </xf>
    <xf numFmtId="0" fontId="2" fillId="0" borderId="0" xfId="4" applyFont="1" applyFill="1" applyAlignment="1">
      <alignment horizontal="left" wrapText="1"/>
    </xf>
    <xf numFmtId="0" fontId="0" fillId="0" borderId="0" xfId="0" applyFill="1" applyAlignment="1">
      <alignment wrapText="1"/>
    </xf>
    <xf numFmtId="0" fontId="4" fillId="0" borderId="0" xfId="4" applyFont="1" applyFill="1" applyBorder="1" applyAlignment="1">
      <alignment wrapText="1"/>
    </xf>
    <xf numFmtId="0" fontId="45" fillId="0" borderId="0" xfId="0" applyFont="1" applyFill="1" applyAlignment="1">
      <alignment wrapText="1"/>
    </xf>
    <xf numFmtId="0" fontId="22" fillId="4" borderId="17" xfId="14" applyFont="1" applyFill="1" applyBorder="1" applyAlignment="1">
      <alignment horizontal="left" vertical="center" wrapText="1" indent="1"/>
    </xf>
    <xf numFmtId="0" fontId="6" fillId="4" borderId="0" xfId="14" applyFont="1" applyFill="1" applyBorder="1" applyAlignment="1">
      <alignment horizontal="center" vertical="center"/>
    </xf>
    <xf numFmtId="0" fontId="22" fillId="4" borderId="10" xfId="14" applyFont="1" applyFill="1" applyBorder="1" applyAlignment="1">
      <alignment horizontal="left" vertical="center" wrapText="1"/>
    </xf>
    <xf numFmtId="164" fontId="6" fillId="0" borderId="0" xfId="9" applyNumberFormat="1" applyFont="1" applyBorder="1" applyAlignment="1">
      <alignment horizontal="left" vertical="center"/>
    </xf>
    <xf numFmtId="164" fontId="9" fillId="0" borderId="0" xfId="4" applyNumberFormat="1" applyFont="1" applyFill="1" applyBorder="1" applyAlignment="1">
      <alignment horizontal="left" vertical="top" wrapText="1"/>
    </xf>
    <xf numFmtId="164" fontId="19" fillId="0" borderId="13" xfId="13" applyNumberFormat="1" applyFont="1" applyBorder="1" applyAlignment="1">
      <alignment horizontal="left" vertical="center"/>
    </xf>
    <xf numFmtId="164" fontId="19" fillId="0" borderId="11" xfId="13" applyNumberFormat="1" applyFont="1" applyBorder="1" applyAlignment="1">
      <alignment horizontal="left" vertical="center"/>
    </xf>
    <xf numFmtId="164" fontId="3" fillId="3" borderId="13" xfId="3" applyNumberFormat="1" applyFont="1" applyFill="1" applyBorder="1" applyAlignment="1">
      <alignment horizontal="left" vertical="center" wrapText="1"/>
    </xf>
    <xf numFmtId="164" fontId="36" fillId="0" borderId="0" xfId="4" applyNumberFormat="1" applyFont="1" applyBorder="1" applyAlignment="1">
      <alignment horizontal="left" vertical="center" wrapText="1"/>
    </xf>
    <xf numFmtId="164" fontId="4" fillId="0" borderId="0" xfId="4" applyNumberFormat="1" applyFont="1" applyFill="1" applyBorder="1" applyAlignment="1">
      <alignment horizontal="left" vertical="top" wrapText="1"/>
    </xf>
    <xf numFmtId="164" fontId="19" fillId="0" borderId="16" xfId="13" applyNumberFormat="1" applyFont="1" applyBorder="1" applyAlignment="1">
      <alignment horizontal="left" vertical="center"/>
    </xf>
    <xf numFmtId="164" fontId="4" fillId="0" borderId="11" xfId="4" applyNumberFormat="1" applyFont="1" applyBorder="1" applyAlignment="1">
      <alignment horizontal="left" wrapText="1"/>
    </xf>
    <xf numFmtId="164" fontId="5" fillId="3" borderId="24" xfId="4" applyNumberFormat="1" applyFont="1" applyFill="1" applyBorder="1" applyAlignment="1">
      <alignment horizontal="left" vertical="center"/>
    </xf>
    <xf numFmtId="0" fontId="4" fillId="0" borderId="0" xfId="0" applyFont="1" applyFill="1" applyBorder="1" applyAlignment="1">
      <alignment horizontal="left" vertical="top" wrapText="1"/>
    </xf>
    <xf numFmtId="164" fontId="6" fillId="0" borderId="11" xfId="0" applyNumberFormat="1" applyFont="1" applyFill="1" applyBorder="1" applyAlignment="1">
      <alignment horizontal="left" vertical="top"/>
    </xf>
    <xf numFmtId="0" fontId="4" fillId="0" borderId="0" xfId="5" applyFont="1" applyFill="1" applyAlignment="1">
      <alignment horizontal="left" vertical="top" wrapText="1"/>
    </xf>
    <xf numFmtId="0" fontId="19" fillId="0" borderId="0" xfId="8" applyFont="1" applyFill="1" applyAlignment="1">
      <alignment horizontal="left" vertical="center" wrapText="1"/>
    </xf>
    <xf numFmtId="0" fontId="39" fillId="0" borderId="0" xfId="0" applyFont="1" applyAlignment="1">
      <alignment horizontal="left"/>
    </xf>
    <xf numFmtId="0" fontId="39" fillId="0" borderId="0" xfId="0" applyFont="1" applyFill="1" applyAlignment="1">
      <alignment horizontal="left"/>
    </xf>
    <xf numFmtId="0" fontId="39" fillId="0" borderId="0" xfId="0" applyFont="1" applyAlignment="1">
      <alignment horizontal="left" vertical="top"/>
    </xf>
    <xf numFmtId="0" fontId="4" fillId="0" borderId="0" xfId="4" applyFont="1" applyFill="1" applyAlignment="1">
      <alignment wrapText="1"/>
    </xf>
  </cellXfs>
  <cellStyles count="20">
    <cellStyle name="Comma 2" xfId="1"/>
    <cellStyle name="Comma 3" xfId="2"/>
    <cellStyle name="Headings" xfId="3"/>
    <cellStyle name="Normal" xfId="0" builtinId="0"/>
    <cellStyle name="Normal 2" xfId="4"/>
    <cellStyle name="Normal 2 2" xfId="5"/>
    <cellStyle name="Normal 2 2 2" xfId="6"/>
    <cellStyle name="Normal 3" xfId="7"/>
    <cellStyle name="Normal 3 2" xfId="13"/>
    <cellStyle name="Normal 4" xfId="8"/>
    <cellStyle name="Normal 4 2" xfId="9"/>
    <cellStyle name="Normal 5" xfId="10"/>
    <cellStyle name="Normal 5 2" xfId="11"/>
    <cellStyle name="Normal 6" xfId="14"/>
    <cellStyle name="Normal 7" xfId="17"/>
    <cellStyle name="Normal 8" xfId="18"/>
    <cellStyle name="Normal 9" xfId="19"/>
    <cellStyle name="Normal_Table 1 3 AEs and Variations to Outcomes - Measures 09-10" xfId="12"/>
    <cellStyle name="Normal_Table 1 5 Approp Bill (No 3) 09-10" xfId="15"/>
    <cellStyle name="Normal_Table 1 6 Approp Bill (No 4) 09-10" xfId="1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17"/>
      <color rgb="FFEAEAEA"/>
      <color rgb="FFE6E6E6"/>
      <color rgb="FFFF6600"/>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 Id="rId35" Type="http://schemas.openxmlformats.org/officeDocument/2006/relationships/customXml" Target="../customXml/item5.xml"/></Relationships>
</file>

<file path=xl/drawings/drawing1.xml><?xml version="1.0" encoding="utf-8"?>
<xdr:wsDr xmlns:xdr="http://schemas.openxmlformats.org/drawingml/2006/spreadsheetDrawing" xmlns:a="http://schemas.openxmlformats.org/drawingml/2006/main">
  <xdr:twoCellAnchor>
    <xdr:from>
      <xdr:col>6</xdr:col>
      <xdr:colOff>38100</xdr:colOff>
      <xdr:row>3</xdr:row>
      <xdr:rowOff>577850</xdr:rowOff>
    </xdr:from>
    <xdr:to>
      <xdr:col>11</xdr:col>
      <xdr:colOff>368300</xdr:colOff>
      <xdr:row>12</xdr:row>
      <xdr:rowOff>44450</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5511800" y="1016000"/>
          <a:ext cx="3663950" cy="153035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a:p>
          <a:pPr marL="0" marR="0" indent="0" defTabSz="914400" eaLnBrk="1" fontAlgn="auto" latinLnBrk="0" hangingPunct="1">
            <a:lnSpc>
              <a:spcPct val="100000"/>
            </a:lnSpc>
            <a:spcBef>
              <a:spcPts val="0"/>
            </a:spcBef>
            <a:spcAft>
              <a:spcPts val="0"/>
            </a:spcAft>
            <a:buClrTx/>
            <a:buSzTx/>
            <a:buFontTx/>
            <a:buNone/>
            <a:tabLst/>
            <a:defRPr/>
          </a:pPr>
          <a:endParaRPr lang="en-AU" sz="1100"/>
        </a:p>
        <a:p>
          <a:pPr marL="0" marR="0" indent="0" defTabSz="914400" eaLnBrk="1" fontAlgn="auto" latinLnBrk="0" hangingPunct="1">
            <a:lnSpc>
              <a:spcPct val="100000"/>
            </a:lnSpc>
            <a:spcBef>
              <a:spcPts val="0"/>
            </a:spcBef>
            <a:spcAft>
              <a:spcPts val="0"/>
            </a:spcAft>
            <a:buClrTx/>
            <a:buSzTx/>
            <a:buFontTx/>
            <a:buNone/>
            <a:tabLst/>
            <a:defRPr/>
          </a:pPr>
          <a:r>
            <a:rPr lang="en-AU" sz="1100"/>
            <a:t>This table is to be</a:t>
          </a:r>
          <a:r>
            <a:rPr lang="en-AU" sz="1100" baseline="0"/>
            <a:t> prepared on a </a:t>
          </a:r>
          <a:r>
            <a:rPr lang="en-AU" sz="1100" u="sng" baseline="0"/>
            <a:t>resourcing (i.e. appropriations/cash available) basis</a:t>
          </a:r>
          <a:r>
            <a:rPr lang="en-AU" sz="1100" baseline="0"/>
            <a:t> - please refer to the  </a:t>
          </a:r>
          <a:r>
            <a:rPr lang="en-AU" sz="1100" i="1" baseline="0"/>
            <a:t>Guide to preparing the 2021-22 PAES </a:t>
          </a:r>
          <a:r>
            <a:rPr lang="en-AU" sz="1100" baseline="0"/>
            <a:t>for guidance on what CBMS accounts and annual report amounts should be used. </a:t>
          </a:r>
        </a:p>
        <a:p>
          <a:pPr marL="0" marR="0" indent="0" defTabSz="914400" eaLnBrk="1" fontAlgn="auto" latinLnBrk="0" hangingPunct="1">
            <a:lnSpc>
              <a:spcPct val="100000"/>
            </a:lnSpc>
            <a:spcBef>
              <a:spcPts val="0"/>
            </a:spcBef>
            <a:spcAft>
              <a:spcPts val="0"/>
            </a:spcAft>
            <a:buClrTx/>
            <a:buSzTx/>
            <a:buFontTx/>
            <a:buNone/>
            <a:tabLst/>
            <a:defRPr/>
          </a:pPr>
          <a:endParaRPr lang="en-AU" sz="1100" baseline="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AU" sz="1100" baseline="0">
              <a:solidFill>
                <a:schemeClr val="dk1"/>
              </a:solidFill>
              <a:latin typeface="+mn-lt"/>
              <a:ea typeface="+mn-ea"/>
              <a:cs typeface="+mn-cs"/>
            </a:rPr>
            <a:t>Delete lines if not required.</a:t>
          </a:r>
          <a:endParaRPr lang="en-AU"/>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5</xdr:row>
      <xdr:rowOff>0</xdr:rowOff>
    </xdr:from>
    <xdr:to>
      <xdr:col>11</xdr:col>
      <xdr:colOff>446942</xdr:colOff>
      <xdr:row>14</xdr:row>
      <xdr:rowOff>106681</xdr:rowOff>
    </xdr:to>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5297365" y="835269"/>
          <a:ext cx="2879481" cy="2040989"/>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a:p>
          <a:endParaRPr lang="en-AU" sz="1100"/>
        </a:p>
        <a:p>
          <a:r>
            <a:rPr lang="en-AU" sz="1100"/>
            <a:t>These tables should</a:t>
          </a:r>
          <a:r>
            <a:rPr lang="en-AU" sz="1100" baseline="0"/>
            <a:t> be prepared on an </a:t>
          </a:r>
          <a:r>
            <a:rPr lang="en-AU" sz="1100" u="sng" baseline="0"/>
            <a:t>expense basis</a:t>
          </a:r>
          <a:r>
            <a:rPr lang="en-AU" sz="1100" u="none" baseline="0"/>
            <a:t> and total expenses across all outcomes  should reconcile to total expenses  in the budgeted Statement of Comprehensive Income. </a:t>
          </a:r>
        </a:p>
        <a:p>
          <a:endParaRPr lang="en-AU" sz="1100" u="none" baseline="0"/>
        </a:p>
        <a:p>
          <a:pPr marL="0" marR="0" indent="0" defTabSz="914400" eaLnBrk="1" fontAlgn="auto" latinLnBrk="0" hangingPunct="1">
            <a:lnSpc>
              <a:spcPct val="100000"/>
            </a:lnSpc>
            <a:spcBef>
              <a:spcPts val="0"/>
            </a:spcBef>
            <a:spcAft>
              <a:spcPts val="0"/>
            </a:spcAft>
            <a:buClrTx/>
            <a:buSzTx/>
            <a:buFontTx/>
            <a:buNone/>
            <a:tabLst/>
            <a:defRPr/>
          </a:pPr>
          <a:r>
            <a:rPr lang="en-AU" sz="1100" baseline="0">
              <a:solidFill>
                <a:schemeClr val="dk1"/>
              </a:solidFill>
              <a:latin typeface="+mn-lt"/>
              <a:ea typeface="+mn-ea"/>
              <a:cs typeface="+mn-cs"/>
            </a:rPr>
            <a:t>Please see the </a:t>
          </a:r>
          <a:r>
            <a:rPr lang="en-AU" sz="1100" i="1" baseline="0">
              <a:solidFill>
                <a:schemeClr val="dk1"/>
              </a:solidFill>
              <a:latin typeface="+mn-lt"/>
              <a:ea typeface="+mn-ea"/>
              <a:cs typeface="+mn-cs"/>
            </a:rPr>
            <a:t>Guide to preparing the 2021-22 PAES </a:t>
          </a:r>
          <a:r>
            <a:rPr lang="en-AU" sz="1100" i="0" baseline="0">
              <a:solidFill>
                <a:schemeClr val="dk1"/>
              </a:solidFill>
              <a:latin typeface="+mn-lt"/>
              <a:ea typeface="+mn-ea"/>
              <a:cs typeface="+mn-cs"/>
            </a:rPr>
            <a:t>for further guidance. </a:t>
          </a:r>
          <a:endParaRPr lang="en-AU" sz="1100">
            <a:solidFill>
              <a:schemeClr val="dk1"/>
            </a:solidFill>
            <a:latin typeface="+mn-lt"/>
            <a:ea typeface="+mn-ea"/>
            <a:cs typeface="+mn-cs"/>
          </a:endParaRPr>
        </a:p>
        <a:p>
          <a:endParaRPr lang="en-AU"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0</xdr:row>
      <xdr:rowOff>1</xdr:rowOff>
    </xdr:from>
    <xdr:to>
      <xdr:col>10</xdr:col>
      <xdr:colOff>438150</xdr:colOff>
      <xdr:row>1</xdr:row>
      <xdr:rowOff>120651</xdr:rowOff>
    </xdr:to>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5486400" y="1"/>
          <a:ext cx="2362200" cy="26670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209550</xdr:colOff>
      <xdr:row>46</xdr:row>
      <xdr:rowOff>123825</xdr:rowOff>
    </xdr:from>
    <xdr:to>
      <xdr:col>7</xdr:col>
      <xdr:colOff>371475</xdr:colOff>
      <xdr:row>53</xdr:row>
      <xdr:rowOff>9525</xdr:rowOff>
    </xdr:to>
    <xdr:sp macro="" textlink="">
      <xdr:nvSpPr>
        <xdr:cNvPr id="2" name="Right Brace 1">
          <a:extLst>
            <a:ext uri="{FF2B5EF4-FFF2-40B4-BE49-F238E27FC236}">
              <a16:creationId xmlns:a16="http://schemas.microsoft.com/office/drawing/2014/main" id="{00000000-0008-0000-0E00-000002000000}"/>
            </a:ext>
          </a:extLst>
        </xdr:cNvPr>
        <xdr:cNvSpPr/>
      </xdr:nvSpPr>
      <xdr:spPr>
        <a:xfrm>
          <a:off x="5353050" y="8115300"/>
          <a:ext cx="161925" cy="2914650"/>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7</xdr:col>
      <xdr:colOff>508001</xdr:colOff>
      <xdr:row>47</xdr:row>
      <xdr:rowOff>0</xdr:rowOff>
    </xdr:from>
    <xdr:to>
      <xdr:col>15</xdr:col>
      <xdr:colOff>443346</xdr:colOff>
      <xdr:row>52</xdr:row>
      <xdr:rowOff>120073</xdr:rowOff>
    </xdr:to>
    <xdr:sp macro="" textlink="">
      <xdr:nvSpPr>
        <xdr:cNvPr id="5" name="TextBox 4">
          <a:extLst>
            <a:ext uri="{FF2B5EF4-FFF2-40B4-BE49-F238E27FC236}">
              <a16:creationId xmlns:a16="http://schemas.microsoft.com/office/drawing/2014/main" id="{00000000-0008-0000-0E00-000005000000}"/>
            </a:ext>
          </a:extLst>
        </xdr:cNvPr>
        <xdr:cNvSpPr txBox="1"/>
      </xdr:nvSpPr>
      <xdr:spPr>
        <a:xfrm>
          <a:off x="5495637" y="7915564"/>
          <a:ext cx="4073236" cy="2096654"/>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100" b="0" i="0" baseline="0">
              <a:solidFill>
                <a:srgbClr val="FF0000"/>
              </a:solidFill>
              <a:effectLst/>
              <a:latin typeface="+mn-lt"/>
              <a:ea typeface="+mn-ea"/>
              <a:cs typeface="+mn-cs"/>
            </a:rPr>
            <a:t>All Corporate Commonwealth Entities who have ROU leased assets are now subject to the same rules for these assets as Non-Corporate Entities.</a:t>
          </a:r>
          <a:endParaRPr lang="en-AU">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100" i="0">
              <a:solidFill>
                <a:srgbClr val="FF0000"/>
              </a:solidFill>
              <a:effectLst/>
              <a:latin typeface="+mn-lt"/>
              <a:ea typeface="+mn-ea"/>
              <a:cs typeface="+mn-cs"/>
            </a:rPr>
            <a:t>This</a:t>
          </a:r>
          <a:r>
            <a:rPr lang="en-AU" sz="1100" i="0" baseline="0">
              <a:solidFill>
                <a:srgbClr val="FF0000"/>
              </a:solidFill>
              <a:effectLst/>
              <a:latin typeface="+mn-lt"/>
              <a:ea typeface="+mn-ea"/>
              <a:cs typeface="+mn-cs"/>
            </a:rPr>
            <a:t> means a</a:t>
          </a:r>
          <a:r>
            <a:rPr lang="en-AU" sz="1100" i="0">
              <a:solidFill>
                <a:srgbClr val="FF0000"/>
              </a:solidFill>
              <a:effectLst/>
              <a:latin typeface="+mn-lt"/>
              <a:ea typeface="+mn-ea"/>
              <a:cs typeface="+mn-cs"/>
            </a:rPr>
            <a:t>ll Corporate Commonwealth Entities who have leased assets and / or who are Designated Collection Institutions are subject to the net cash appropriation arrangements and</a:t>
          </a:r>
          <a:r>
            <a:rPr lang="en-AU" sz="1100" i="0" baseline="0">
              <a:solidFill>
                <a:srgbClr val="FF0000"/>
              </a:solidFill>
              <a:effectLst/>
              <a:latin typeface="+mn-lt"/>
              <a:ea typeface="+mn-ea"/>
              <a:cs typeface="+mn-cs"/>
            </a:rPr>
            <a:t> </a:t>
          </a:r>
          <a:r>
            <a:rPr lang="en-AU" sz="1100" b="1" i="0" u="sng">
              <a:solidFill>
                <a:srgbClr val="FF0000"/>
              </a:solidFill>
              <a:effectLst/>
              <a:latin typeface="+mn-lt"/>
              <a:ea typeface="+mn-ea"/>
              <a:cs typeface="+mn-cs"/>
            </a:rPr>
            <a:t>must</a:t>
          </a:r>
          <a:r>
            <a:rPr lang="en-AU" sz="1100" b="0" i="0">
              <a:solidFill>
                <a:srgbClr val="FF0000"/>
              </a:solidFill>
              <a:effectLst/>
              <a:latin typeface="+mn-lt"/>
              <a:ea typeface="+mn-ea"/>
              <a:cs typeface="+mn-cs"/>
            </a:rPr>
            <a:t> include this note.</a:t>
          </a:r>
          <a:endParaRPr lang="en-AU" sz="1100" b="0" i="0" baseline="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baseline="0">
            <a:solidFill>
              <a:srgbClr val="FF0000"/>
            </a:solidFill>
          </a:endParaRPr>
        </a:p>
        <a:p>
          <a:r>
            <a:rPr lang="en-AU" sz="1100" baseline="0">
              <a:solidFill>
                <a:srgbClr val="FF0000"/>
              </a:solidFill>
              <a:effectLst/>
              <a:latin typeface="+mn-lt"/>
              <a:ea typeface="+mn-ea"/>
              <a:cs typeface="+mn-cs"/>
            </a:rPr>
            <a:t>Refer to </a:t>
          </a:r>
          <a:r>
            <a:rPr lang="en-AU" sz="1100" i="1" baseline="0">
              <a:solidFill>
                <a:srgbClr val="FF0000"/>
              </a:solidFill>
              <a:effectLst/>
              <a:latin typeface="+mn-lt"/>
              <a:ea typeface="+mn-ea"/>
              <a:cs typeface="+mn-cs"/>
            </a:rPr>
            <a:t>RMG 125 Commonwealth entities financial statements guide 2019-20</a:t>
          </a:r>
          <a:r>
            <a:rPr lang="en-AU" sz="1100" baseline="0">
              <a:solidFill>
                <a:srgbClr val="FF0000"/>
              </a:solidFill>
              <a:effectLst/>
              <a:latin typeface="+mn-lt"/>
              <a:ea typeface="+mn-ea"/>
              <a:cs typeface="+mn-cs"/>
            </a:rPr>
            <a:t>.</a:t>
          </a:r>
          <a:endParaRPr lang="en-AU">
            <a:solidFill>
              <a:srgbClr val="FF0000"/>
            </a:solidFill>
            <a:effectLst/>
          </a:endParaRPr>
        </a:p>
      </xdr:txBody>
    </xdr:sp>
    <xdr:clientData/>
  </xdr:twoCellAnchor>
  <xdr:twoCellAnchor>
    <xdr:from>
      <xdr:col>8</xdr:col>
      <xdr:colOff>0</xdr:colOff>
      <xdr:row>4</xdr:row>
      <xdr:rowOff>0</xdr:rowOff>
    </xdr:from>
    <xdr:to>
      <xdr:col>14</xdr:col>
      <xdr:colOff>475326</xdr:colOff>
      <xdr:row>27</xdr:row>
      <xdr:rowOff>127000</xdr:rowOff>
    </xdr:to>
    <xdr:sp macro="" textlink="">
      <xdr:nvSpPr>
        <xdr:cNvPr id="6" name="TextBox 5">
          <a:extLst>
            <a:ext uri="{FF2B5EF4-FFF2-40B4-BE49-F238E27FC236}">
              <a16:creationId xmlns:a16="http://schemas.microsoft.com/office/drawing/2014/main" id="{00000000-0008-0000-0E00-000006000000}"/>
            </a:ext>
          </a:extLst>
        </xdr:cNvPr>
        <xdr:cNvSpPr txBox="1"/>
      </xdr:nvSpPr>
      <xdr:spPr>
        <a:xfrm>
          <a:off x="5930900" y="692150"/>
          <a:ext cx="3828126" cy="396240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p>
        <a:p>
          <a:endParaRPr lang="en-AU" sz="1100"/>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t>Agencies may choose to include additional line items in their PAES, particularly if a particular expense or revenue is material  or is of public interest, for example, types of taxes collected, however this table should generally fit on one page (including the net cash note).</a:t>
          </a:r>
        </a:p>
        <a:p>
          <a:endParaRPr lang="en-AU" sz="1100" baseline="0"/>
        </a:p>
        <a:p>
          <a:r>
            <a:rPr lang="en-AU" sz="1100" baseline="0">
              <a:solidFill>
                <a:schemeClr val="dk1"/>
              </a:solidFill>
              <a:effectLst/>
              <a:latin typeface="+mn-lt"/>
              <a:ea typeface="+mn-ea"/>
              <a:cs typeface="+mn-cs"/>
            </a:rPr>
            <a:t>Other line items which may be included are:</a:t>
          </a:r>
          <a:endParaRPr lang="en-AU">
            <a:effectLst/>
          </a:endParaRPr>
        </a:p>
        <a:p>
          <a:r>
            <a:rPr lang="en-AU" sz="1100" baseline="0">
              <a:solidFill>
                <a:schemeClr val="dk1"/>
              </a:solidFill>
              <a:effectLst/>
              <a:latin typeface="+mn-lt"/>
              <a:ea typeface="+mn-ea"/>
              <a:cs typeface="+mn-cs"/>
            </a:rPr>
            <a:t>- foreign exchange gains/losses</a:t>
          </a:r>
          <a:endParaRPr lang="en-AU">
            <a:effectLst/>
          </a:endParaRPr>
        </a:p>
        <a:p>
          <a:r>
            <a:rPr lang="en-AU" sz="1100" baseline="0">
              <a:solidFill>
                <a:schemeClr val="dk1"/>
              </a:solidFill>
              <a:effectLst/>
              <a:latin typeface="+mn-lt"/>
              <a:ea typeface="+mn-ea"/>
              <a:cs typeface="+mn-cs"/>
            </a:rPr>
            <a:t>- share of surplus/deficit of associates/joint ventures</a:t>
          </a:r>
          <a:endParaRPr lang="en-AU">
            <a:effectLst/>
          </a:endParaRPr>
        </a:p>
        <a:p>
          <a:r>
            <a:rPr lang="en-AU" sz="1100">
              <a:solidFill>
                <a:schemeClr val="dk1"/>
              </a:solidFill>
              <a:effectLst/>
              <a:latin typeface="+mn-lt"/>
              <a:ea typeface="+mn-ea"/>
              <a:cs typeface="+mn-cs"/>
            </a:rPr>
            <a:t>- income tax expense</a:t>
          </a:r>
          <a:endParaRPr lang="en-AU">
            <a:effectLst/>
          </a:endParaRPr>
        </a:p>
        <a:p>
          <a:r>
            <a:rPr lang="en-AU" sz="1100">
              <a:solidFill>
                <a:schemeClr val="dk1"/>
              </a:solidFill>
              <a:effectLst/>
              <a:latin typeface="+mn-lt"/>
              <a:ea typeface="+mn-ea"/>
              <a:cs typeface="+mn-cs"/>
            </a:rPr>
            <a:t>- discontinued operations</a:t>
          </a:r>
          <a:endParaRPr lang="en-AU">
            <a:effectLst/>
          </a:endParaRPr>
        </a:p>
        <a:p>
          <a:r>
            <a:rPr lang="en-AU" sz="1100">
              <a:solidFill>
                <a:schemeClr val="dk1"/>
              </a:solidFill>
              <a:effectLst/>
              <a:latin typeface="+mn-lt"/>
              <a:ea typeface="+mn-ea"/>
              <a:cs typeface="+mn-cs"/>
            </a:rPr>
            <a:t>- various items of other comprehensive income, for example, gain/loss on available for sale .</a:t>
          </a:r>
          <a:endParaRPr lang="en-AU">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200025</xdr:colOff>
      <xdr:row>50</xdr:row>
      <xdr:rowOff>152400</xdr:rowOff>
    </xdr:from>
    <xdr:to>
      <xdr:col>7</xdr:col>
      <xdr:colOff>381000</xdr:colOff>
      <xdr:row>57</xdr:row>
      <xdr:rowOff>9525</xdr:rowOff>
    </xdr:to>
    <xdr:sp macro="" textlink="">
      <xdr:nvSpPr>
        <xdr:cNvPr id="3" name="Right Brace 2">
          <a:extLst>
            <a:ext uri="{FF2B5EF4-FFF2-40B4-BE49-F238E27FC236}">
              <a16:creationId xmlns:a16="http://schemas.microsoft.com/office/drawing/2014/main" id="{00000000-0008-0000-0F00-000003000000}"/>
            </a:ext>
          </a:extLst>
        </xdr:cNvPr>
        <xdr:cNvSpPr/>
      </xdr:nvSpPr>
      <xdr:spPr>
        <a:xfrm>
          <a:off x="5419725" y="9153525"/>
          <a:ext cx="180975" cy="2771775"/>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8</xdr:col>
      <xdr:colOff>0</xdr:colOff>
      <xdr:row>51</xdr:row>
      <xdr:rowOff>0</xdr:rowOff>
    </xdr:from>
    <xdr:to>
      <xdr:col>15</xdr:col>
      <xdr:colOff>424873</xdr:colOff>
      <xdr:row>56</xdr:row>
      <xdr:rowOff>110836</xdr:rowOff>
    </xdr:to>
    <xdr:sp macro="" textlink="">
      <xdr:nvSpPr>
        <xdr:cNvPr id="4" name="TextBox 3">
          <a:extLst>
            <a:ext uri="{FF2B5EF4-FFF2-40B4-BE49-F238E27FC236}">
              <a16:creationId xmlns:a16="http://schemas.microsoft.com/office/drawing/2014/main" id="{00000000-0008-0000-0F00-000004000000}"/>
            </a:ext>
          </a:extLst>
        </xdr:cNvPr>
        <xdr:cNvSpPr txBox="1"/>
      </xdr:nvSpPr>
      <xdr:spPr>
        <a:xfrm>
          <a:off x="5652655" y="9005455"/>
          <a:ext cx="4045527" cy="2068945"/>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100" b="0" i="0" baseline="0">
              <a:solidFill>
                <a:srgbClr val="FF0000"/>
              </a:solidFill>
              <a:effectLst/>
              <a:latin typeface="+mn-lt"/>
              <a:ea typeface="+mn-ea"/>
              <a:cs typeface="+mn-cs"/>
            </a:rPr>
            <a:t>All Corporate Commonwealth Entities who have ROU leased assets are now subject to the same rules for these assets as Non-Corporate Entities.</a:t>
          </a:r>
          <a:endParaRPr lang="en-AU">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100" i="0">
              <a:solidFill>
                <a:srgbClr val="FF0000"/>
              </a:solidFill>
              <a:effectLst/>
              <a:latin typeface="+mn-lt"/>
              <a:ea typeface="+mn-ea"/>
              <a:cs typeface="+mn-cs"/>
            </a:rPr>
            <a:t>This</a:t>
          </a:r>
          <a:r>
            <a:rPr lang="en-AU" sz="1100" i="0" baseline="0">
              <a:solidFill>
                <a:srgbClr val="FF0000"/>
              </a:solidFill>
              <a:effectLst/>
              <a:latin typeface="+mn-lt"/>
              <a:ea typeface="+mn-ea"/>
              <a:cs typeface="+mn-cs"/>
            </a:rPr>
            <a:t> means a</a:t>
          </a:r>
          <a:r>
            <a:rPr lang="en-AU" sz="1100" i="0">
              <a:solidFill>
                <a:srgbClr val="FF0000"/>
              </a:solidFill>
              <a:effectLst/>
              <a:latin typeface="+mn-lt"/>
              <a:ea typeface="+mn-ea"/>
              <a:cs typeface="+mn-cs"/>
            </a:rPr>
            <a:t>ll Corporate Commonwealth Entities who have leased assets and / or who are Designated Collection Institutions are subject to the net cash appropriation arrangements and</a:t>
          </a:r>
          <a:r>
            <a:rPr lang="en-AU" sz="1100" i="0" baseline="0">
              <a:solidFill>
                <a:srgbClr val="FF0000"/>
              </a:solidFill>
              <a:effectLst/>
              <a:latin typeface="+mn-lt"/>
              <a:ea typeface="+mn-ea"/>
              <a:cs typeface="+mn-cs"/>
            </a:rPr>
            <a:t> </a:t>
          </a:r>
          <a:r>
            <a:rPr lang="en-AU" sz="1100" b="1" i="0" u="sng">
              <a:solidFill>
                <a:srgbClr val="FF0000"/>
              </a:solidFill>
              <a:effectLst/>
              <a:latin typeface="+mn-lt"/>
              <a:ea typeface="+mn-ea"/>
              <a:cs typeface="+mn-cs"/>
            </a:rPr>
            <a:t>must</a:t>
          </a:r>
          <a:r>
            <a:rPr lang="en-AU" sz="1100" b="0" i="0">
              <a:solidFill>
                <a:srgbClr val="FF0000"/>
              </a:solidFill>
              <a:effectLst/>
              <a:latin typeface="+mn-lt"/>
              <a:ea typeface="+mn-ea"/>
              <a:cs typeface="+mn-cs"/>
            </a:rPr>
            <a:t> include this note.</a:t>
          </a:r>
          <a:endParaRPr lang="en-AU" sz="1100" b="0" i="0" baseline="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baseline="0">
            <a:solidFill>
              <a:srgbClr val="FF0000"/>
            </a:solidFill>
          </a:endParaRPr>
        </a:p>
        <a:p>
          <a:r>
            <a:rPr lang="en-AU" sz="1100" baseline="0">
              <a:solidFill>
                <a:srgbClr val="FF0000"/>
              </a:solidFill>
              <a:effectLst/>
              <a:latin typeface="+mn-lt"/>
              <a:ea typeface="+mn-ea"/>
              <a:cs typeface="+mn-cs"/>
            </a:rPr>
            <a:t>Refer to </a:t>
          </a:r>
          <a:r>
            <a:rPr lang="en-AU" sz="1100" i="1" baseline="0">
              <a:solidFill>
                <a:srgbClr val="FF0000"/>
              </a:solidFill>
              <a:effectLst/>
              <a:latin typeface="+mn-lt"/>
              <a:ea typeface="+mn-ea"/>
              <a:cs typeface="+mn-cs"/>
            </a:rPr>
            <a:t>RMG 125 Commonwealth entities financial statements guide 2019-20</a:t>
          </a:r>
          <a:r>
            <a:rPr lang="en-AU" sz="1100" baseline="0">
              <a:solidFill>
                <a:srgbClr val="FF0000"/>
              </a:solidFill>
              <a:effectLst/>
              <a:latin typeface="+mn-lt"/>
              <a:ea typeface="+mn-ea"/>
              <a:cs typeface="+mn-cs"/>
            </a:rPr>
            <a:t>.</a:t>
          </a:r>
          <a:endParaRPr lang="en-AU">
            <a:solidFill>
              <a:srgbClr val="FF0000"/>
            </a:solidFill>
            <a:effectLst/>
          </a:endParaRPr>
        </a:p>
      </xdr:txBody>
    </xdr:sp>
    <xdr:clientData/>
  </xdr:twoCellAnchor>
  <xdr:twoCellAnchor>
    <xdr:from>
      <xdr:col>8</xdr:col>
      <xdr:colOff>0</xdr:colOff>
      <xdr:row>4</xdr:row>
      <xdr:rowOff>1</xdr:rowOff>
    </xdr:from>
    <xdr:to>
      <xdr:col>14</xdr:col>
      <xdr:colOff>539693</xdr:colOff>
      <xdr:row>14</xdr:row>
      <xdr:rowOff>101600</xdr:rowOff>
    </xdr:to>
    <xdr:sp macro="" textlink="">
      <xdr:nvSpPr>
        <xdr:cNvPr id="6" name="TextBox 5">
          <a:extLst>
            <a:ext uri="{FF2B5EF4-FFF2-40B4-BE49-F238E27FC236}">
              <a16:creationId xmlns:a16="http://schemas.microsoft.com/office/drawing/2014/main" id="{00000000-0008-0000-0F00-000006000000}"/>
            </a:ext>
          </a:extLst>
        </xdr:cNvPr>
        <xdr:cNvSpPr txBox="1"/>
      </xdr:nvSpPr>
      <xdr:spPr>
        <a:xfrm>
          <a:off x="6096000" y="635001"/>
          <a:ext cx="4387793" cy="2095499"/>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effectLst/>
              <a:latin typeface="+mn-lt"/>
              <a:ea typeface="+mn-ea"/>
              <a:cs typeface="+mn-cs"/>
            </a:rPr>
            <a:t>Font:</a:t>
          </a:r>
          <a:r>
            <a:rPr lang="en-AU" sz="1100">
              <a:solidFill>
                <a:schemeClr val="dk1"/>
              </a:solidFill>
              <a:effectLst/>
              <a:latin typeface="+mn-lt"/>
              <a:ea typeface="+mn-ea"/>
              <a:cs typeface="+mn-cs"/>
            </a:rPr>
            <a:t> Arial 8pt (minimum is 7.5 pt)</a:t>
          </a:r>
          <a:endParaRPr lang="en-AU">
            <a:effectLst/>
          </a:endParaRPr>
        </a:p>
        <a:p>
          <a:endParaRPr lang="en-AU" sz="1100" u="sng"/>
        </a:p>
        <a:p>
          <a:r>
            <a:rPr lang="en-AU" sz="1100" b="0"/>
            <a:t>The line items shown below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0"/>
        </a:p>
        <a:p>
          <a:pPr marL="0" marR="0" lvl="0" indent="0" defTabSz="914400" eaLnBrk="1" fontAlgn="auto" latinLnBrk="0" hangingPunct="1">
            <a:lnSpc>
              <a:spcPct val="100000"/>
            </a:lnSpc>
            <a:spcBef>
              <a:spcPts val="0"/>
            </a:spcBef>
            <a:spcAft>
              <a:spcPts val="0"/>
            </a:spcAft>
            <a:buClrTx/>
            <a:buSzTx/>
            <a:buFontTx/>
            <a:buNone/>
            <a:tabLst/>
            <a:defRPr/>
          </a:pPr>
          <a:r>
            <a:rPr lang="en-AU" sz="1100" baseline="0">
              <a:solidFill>
                <a:schemeClr val="dk1"/>
              </a:solidFill>
              <a:effectLst/>
              <a:latin typeface="+mn-lt"/>
              <a:ea typeface="+mn-ea"/>
              <a:cs typeface="+mn-cs"/>
            </a:rPr>
            <a:t>Agencies may choose to publish a lower level of detail in the PAES, particularly if a particular expense or revenue is material  or is of public interest, for example, types of taxes collected, however this table should generally fit on one page.</a:t>
          </a:r>
          <a:endParaRPr lang="en-AU">
            <a:effectLst/>
          </a:endParaRPr>
        </a:p>
        <a:p>
          <a:endParaRPr lang="en-AU" sz="1100" b="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0</xdr:colOff>
      <xdr:row>2</xdr:row>
      <xdr:rowOff>0</xdr:rowOff>
    </xdr:from>
    <xdr:to>
      <xdr:col>12</xdr:col>
      <xdr:colOff>152400</xdr:colOff>
      <xdr:row>2</xdr:row>
      <xdr:rowOff>330200</xdr:rowOff>
    </xdr:to>
    <xdr:sp macro="" textlink="">
      <xdr:nvSpPr>
        <xdr:cNvPr id="2" name="TextBox 1">
          <a:extLst>
            <a:ext uri="{FF2B5EF4-FFF2-40B4-BE49-F238E27FC236}">
              <a16:creationId xmlns:a16="http://schemas.microsoft.com/office/drawing/2014/main" id="{00000000-0008-0000-1600-000002000000}"/>
            </a:ext>
          </a:extLst>
        </xdr:cNvPr>
        <xdr:cNvSpPr txBox="1"/>
      </xdr:nvSpPr>
      <xdr:spPr>
        <a:xfrm>
          <a:off x="5410200" y="501650"/>
          <a:ext cx="2946400" cy="33020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15240</xdr:colOff>
      <xdr:row>24</xdr:row>
      <xdr:rowOff>53343</xdr:rowOff>
    </xdr:from>
    <xdr:to>
      <xdr:col>17</xdr:col>
      <xdr:colOff>316230</xdr:colOff>
      <xdr:row>30</xdr:row>
      <xdr:rowOff>123826</xdr:rowOff>
    </xdr:to>
    <xdr:sp macro="" textlink="">
      <xdr:nvSpPr>
        <xdr:cNvPr id="21" name="TextBox 20">
          <a:extLst>
            <a:ext uri="{FF2B5EF4-FFF2-40B4-BE49-F238E27FC236}">
              <a16:creationId xmlns:a16="http://schemas.microsoft.com/office/drawing/2014/main" id="{00000000-0008-0000-1800-000015000000}"/>
            </a:ext>
          </a:extLst>
        </xdr:cNvPr>
        <xdr:cNvSpPr txBox="1"/>
      </xdr:nvSpPr>
      <xdr:spPr>
        <a:xfrm>
          <a:off x="5692140" y="4815843"/>
          <a:ext cx="5311140" cy="1680208"/>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solidFill>
                <a:schemeClr val="dk1"/>
              </a:solidFill>
              <a:latin typeface="+mn-lt"/>
              <a:ea typeface="+mn-ea"/>
              <a:cs typeface="+mn-cs"/>
            </a:rPr>
            <a:t>Not for publication</a:t>
          </a:r>
          <a:endParaRPr lang="en-AU"/>
        </a:p>
        <a:p>
          <a:r>
            <a:rPr lang="en-AU" sz="1100">
              <a:solidFill>
                <a:schemeClr val="dk1"/>
              </a:solidFill>
              <a:latin typeface="+mn-lt"/>
              <a:ea typeface="+mn-ea"/>
              <a:cs typeface="+mn-cs"/>
            </a:rPr>
            <a:t>"Total new capital appropriations" line should</a:t>
          </a:r>
          <a:r>
            <a:rPr lang="en-AU" sz="1100" baseline="0">
              <a:solidFill>
                <a:schemeClr val="dk1"/>
              </a:solidFill>
              <a:latin typeface="+mn-lt"/>
              <a:ea typeface="+mn-ea"/>
              <a:cs typeface="+mn-cs"/>
            </a:rPr>
            <a:t> equal "Total items" line (row 11). </a:t>
          </a:r>
        </a:p>
        <a:p>
          <a:endParaRPr lang="en-AU" sz="1100" baseline="0">
            <a:solidFill>
              <a:schemeClr val="dk1"/>
            </a:solidFill>
            <a:latin typeface="+mn-lt"/>
            <a:ea typeface="+mn-ea"/>
            <a:cs typeface="+mn-cs"/>
          </a:endParaRPr>
        </a:p>
        <a:p>
          <a:r>
            <a:rPr lang="en-AU" sz="1100" baseline="0">
              <a:solidFill>
                <a:schemeClr val="dk1"/>
              </a:solidFill>
              <a:latin typeface="+mn-lt"/>
              <a:ea typeface="+mn-ea"/>
              <a:cs typeface="+mn-cs"/>
            </a:rPr>
            <a:t>"TOTAL" line (row 18) should equal "Total additions" line in Table 3.12: Statement of Asset Movements. </a:t>
          </a:r>
          <a:endParaRPr lang="en-AU"/>
        </a:p>
        <a:p>
          <a:pPr fontAlgn="base"/>
          <a:endParaRPr lang="en-AU" sz="1100" baseline="0">
            <a:solidFill>
              <a:schemeClr val="dk1"/>
            </a:solidFill>
            <a:latin typeface="+mn-lt"/>
            <a:ea typeface="+mn-ea"/>
            <a:cs typeface="+mn-cs"/>
          </a:endParaRPr>
        </a:p>
        <a:p>
          <a:r>
            <a:rPr lang="en-AU" sz="1100" baseline="0">
              <a:solidFill>
                <a:schemeClr val="dk1"/>
              </a:solidFill>
              <a:latin typeface="+mn-lt"/>
              <a:ea typeface="+mn-ea"/>
              <a:cs typeface="+mn-cs"/>
            </a:rPr>
            <a:t>"Total cash used to acquire assets" line (row 25) should equal "Purchase of Property, Plant and Equipment and Intangibles" line in Table 3.10: Schedule of budgeted administered cash flow. </a:t>
          </a:r>
          <a:endParaRPr lang="en-AU" sz="1100">
            <a:solidFill>
              <a:schemeClr val="dk1"/>
            </a:solidFill>
            <a:latin typeface="+mn-lt"/>
            <a:ea typeface="+mn-ea"/>
            <a:cs typeface="+mn-cs"/>
          </a:endParaRPr>
        </a:p>
        <a:p>
          <a:endParaRPr lang="en-AU" sz="1100"/>
        </a:p>
      </xdr:txBody>
    </xdr:sp>
    <xdr:clientData/>
  </xdr:twoCellAnchor>
  <xdr:twoCellAnchor>
    <xdr:from>
      <xdr:col>8</xdr:col>
      <xdr:colOff>38100</xdr:colOff>
      <xdr:row>0</xdr:row>
      <xdr:rowOff>120650</xdr:rowOff>
    </xdr:from>
    <xdr:to>
      <xdr:col>12</xdr:col>
      <xdr:colOff>419100</xdr:colOff>
      <xdr:row>2</xdr:row>
      <xdr:rowOff>119380</xdr:rowOff>
    </xdr:to>
    <xdr:sp macro="" textlink="">
      <xdr:nvSpPr>
        <xdr:cNvPr id="3" name="TextBox 2">
          <a:extLst>
            <a:ext uri="{FF2B5EF4-FFF2-40B4-BE49-F238E27FC236}">
              <a16:creationId xmlns:a16="http://schemas.microsoft.com/office/drawing/2014/main" id="{00000000-0008-0000-1800-000003000000}"/>
            </a:ext>
          </a:extLst>
        </xdr:cNvPr>
        <xdr:cNvSpPr txBox="1"/>
      </xdr:nvSpPr>
      <xdr:spPr>
        <a:xfrm>
          <a:off x="5981700" y="120650"/>
          <a:ext cx="2946400" cy="29083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55</xdr:row>
      <xdr:rowOff>114300</xdr:rowOff>
    </xdr:from>
    <xdr:to>
      <xdr:col>7</xdr:col>
      <xdr:colOff>538842</xdr:colOff>
      <xdr:row>61</xdr:row>
      <xdr:rowOff>18473</xdr:rowOff>
    </xdr:to>
    <xdr:sp macro="" textlink="">
      <xdr:nvSpPr>
        <xdr:cNvPr id="3" name="TextBox 2">
          <a:extLst>
            <a:ext uri="{FF2B5EF4-FFF2-40B4-BE49-F238E27FC236}">
              <a16:creationId xmlns:a16="http://schemas.microsoft.com/office/drawing/2014/main" id="{00000000-0008-0000-1900-000003000000}"/>
            </a:ext>
          </a:extLst>
        </xdr:cNvPr>
        <xdr:cNvSpPr txBox="1"/>
      </xdr:nvSpPr>
      <xdr:spPr>
        <a:xfrm>
          <a:off x="0" y="10579100"/>
          <a:ext cx="5951351" cy="1197264"/>
        </a:xfrm>
        <a:prstGeom prst="rect">
          <a:avLst/>
        </a:prstGeom>
        <a:noFill/>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000" b="1">
              <a:solidFill>
                <a:srgbClr val="FF0000"/>
              </a:solidFill>
            </a:rPr>
            <a:t>Estimated operating expenditure</a:t>
          </a:r>
          <a:r>
            <a:rPr lang="en-AU" sz="1000" b="1" baseline="0">
              <a:solidFill>
                <a:srgbClr val="FF0000"/>
              </a:solidFill>
            </a:rPr>
            <a:t> in income statement for heritage and culture assets.</a:t>
          </a:r>
        </a:p>
        <a:p>
          <a:pPr marL="0" marR="0" lvl="0" indent="0" defTabSz="914400" eaLnBrk="1" fontAlgn="auto" latinLnBrk="0" hangingPunct="1">
            <a:lnSpc>
              <a:spcPct val="100000"/>
            </a:lnSpc>
            <a:spcBef>
              <a:spcPts val="0"/>
            </a:spcBef>
            <a:spcAft>
              <a:spcPts val="0"/>
            </a:spcAft>
            <a:buClrTx/>
            <a:buSzTx/>
            <a:buFontTx/>
            <a:buNone/>
            <a:tabLst/>
            <a:defRPr/>
          </a:pPr>
          <a:endParaRPr lang="en-AU" sz="1000" b="0" baseline="0">
            <a:solidFill>
              <a:srgbClr val="FF0000"/>
            </a:solidFill>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000" b="0" baseline="0">
              <a:solidFill>
                <a:srgbClr val="FF0000"/>
              </a:solidFill>
              <a:latin typeface="+mn-lt"/>
              <a:ea typeface="+mn-ea"/>
              <a:cs typeface="+mn-cs"/>
            </a:rPr>
            <a:t>Commentary only: not for inclusion in PAES table</a:t>
          </a:r>
        </a:p>
        <a:p>
          <a:r>
            <a:rPr lang="en-AU" sz="900" baseline="0">
              <a:solidFill>
                <a:srgbClr val="FF0000"/>
              </a:solidFill>
            </a:rPr>
            <a:t>Only the following collection institutions with Administered assets need to complete this section:</a:t>
          </a:r>
        </a:p>
        <a:p>
          <a:pPr lvl="1"/>
          <a:r>
            <a:rPr lang="en-AU" sz="900" baseline="0">
              <a:solidFill>
                <a:srgbClr val="FF0000"/>
              </a:solidFill>
            </a:rPr>
            <a:t>National Archives of Australia</a:t>
          </a:r>
        </a:p>
        <a:p>
          <a:pPr lvl="1"/>
          <a:r>
            <a:rPr lang="en-AU" sz="900" baseline="0">
              <a:solidFill>
                <a:srgbClr val="FF0000"/>
              </a:solidFill>
            </a:rPr>
            <a:t>Old Parliament House</a:t>
          </a:r>
          <a:endParaRPr lang="en-AU" sz="900">
            <a:solidFill>
              <a:srgbClr val="FF0000"/>
            </a:solidFill>
          </a:endParaRPr>
        </a:p>
      </xdr:txBody>
    </xdr:sp>
    <xdr:clientData/>
  </xdr:twoCellAnchor>
  <xdr:twoCellAnchor>
    <xdr:from>
      <xdr:col>11</xdr:col>
      <xdr:colOff>73890</xdr:colOff>
      <xdr:row>36</xdr:row>
      <xdr:rowOff>0</xdr:rowOff>
    </xdr:from>
    <xdr:to>
      <xdr:col>18</xdr:col>
      <xdr:colOff>508230</xdr:colOff>
      <xdr:row>42</xdr:row>
      <xdr:rowOff>31750</xdr:rowOff>
    </xdr:to>
    <xdr:sp macro="" textlink="">
      <xdr:nvSpPr>
        <xdr:cNvPr id="4" name="TextBox 3">
          <a:extLst>
            <a:ext uri="{FF2B5EF4-FFF2-40B4-BE49-F238E27FC236}">
              <a16:creationId xmlns:a16="http://schemas.microsoft.com/office/drawing/2014/main" id="{00000000-0008-0000-1900-000004000000}"/>
            </a:ext>
          </a:extLst>
        </xdr:cNvPr>
        <xdr:cNvSpPr txBox="1"/>
      </xdr:nvSpPr>
      <xdr:spPr>
        <a:xfrm>
          <a:off x="8112990" y="7905750"/>
          <a:ext cx="4923790" cy="107315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t>Not for publication</a:t>
          </a:r>
        </a:p>
        <a:p>
          <a:r>
            <a:rPr lang="en-AU" sz="1100"/>
            <a:t>Only the appropriation classifications of asset categories are</a:t>
          </a:r>
          <a:r>
            <a:rPr lang="en-AU" sz="1100" baseline="0"/>
            <a:t> required (as outlined in the Financial Reporting Rule/PRIMA). Inventory </a:t>
          </a:r>
          <a:r>
            <a:rPr lang="en-AU" sz="1100" u="sng" baseline="0"/>
            <a:t>should not</a:t>
          </a:r>
          <a:r>
            <a:rPr lang="en-AU" sz="1100" u="none" baseline="0"/>
            <a:t> be shown in this table - further information on inventory can be provided as a footnote to Table 3.3: Balance Sheet. </a:t>
          </a:r>
        </a:p>
      </xdr:txBody>
    </xdr:sp>
    <xdr:clientData/>
  </xdr:twoCellAnchor>
  <xdr:twoCellAnchor>
    <xdr:from>
      <xdr:col>11</xdr:col>
      <xdr:colOff>25400</xdr:colOff>
      <xdr:row>0</xdr:row>
      <xdr:rowOff>57150</xdr:rowOff>
    </xdr:from>
    <xdr:to>
      <xdr:col>15</xdr:col>
      <xdr:colOff>406400</xdr:colOff>
      <xdr:row>2</xdr:row>
      <xdr:rowOff>27940</xdr:rowOff>
    </xdr:to>
    <xdr:sp macro="" textlink="">
      <xdr:nvSpPr>
        <xdr:cNvPr id="5" name="TextBox 4">
          <a:extLst>
            <a:ext uri="{FF2B5EF4-FFF2-40B4-BE49-F238E27FC236}">
              <a16:creationId xmlns:a16="http://schemas.microsoft.com/office/drawing/2014/main" id="{00000000-0008-0000-1900-000005000000}"/>
            </a:ext>
          </a:extLst>
        </xdr:cNvPr>
        <xdr:cNvSpPr txBox="1"/>
      </xdr:nvSpPr>
      <xdr:spPr>
        <a:xfrm>
          <a:off x="8064500" y="57150"/>
          <a:ext cx="2946400" cy="28829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election activeCell="C36" sqref="C36"/>
    </sheetView>
  </sheetViews>
  <sheetFormatPr defaultRowHeight="14.5" x14ac:dyDescent="0.35"/>
  <cols>
    <col min="1" max="1" width="37.453125" customWidth="1"/>
    <col min="2" max="2" width="12.54296875" customWidth="1"/>
  </cols>
  <sheetData>
    <row r="1" spans="1:5" x14ac:dyDescent="0.35">
      <c r="A1" s="427" t="s">
        <v>534</v>
      </c>
      <c r="B1" s="426"/>
      <c r="C1" s="426"/>
      <c r="D1" s="426"/>
      <c r="E1" s="426"/>
    </row>
    <row r="2" spans="1:5" x14ac:dyDescent="0.35">
      <c r="A2" s="427" t="s">
        <v>551</v>
      </c>
      <c r="B2" s="426"/>
      <c r="C2" s="426"/>
      <c r="D2" s="426"/>
      <c r="E2" s="426"/>
    </row>
    <row r="3" spans="1:5" x14ac:dyDescent="0.35">
      <c r="A3" s="426"/>
      <c r="B3" s="426"/>
      <c r="C3" s="426"/>
      <c r="D3" s="426"/>
      <c r="E3" s="426"/>
    </row>
    <row r="4" spans="1:5" ht="61.5" x14ac:dyDescent="0.35">
      <c r="A4" s="428"/>
      <c r="B4" s="399" t="s">
        <v>473</v>
      </c>
      <c r="C4" s="400" t="s">
        <v>474</v>
      </c>
      <c r="D4" s="429" t="s">
        <v>475</v>
      </c>
      <c r="E4" s="519" t="s">
        <v>476</v>
      </c>
    </row>
    <row r="5" spans="1:5" x14ac:dyDescent="0.35">
      <c r="A5" s="430" t="s">
        <v>19</v>
      </c>
      <c r="B5" s="401"/>
      <c r="C5" s="431"/>
      <c r="D5" s="431"/>
      <c r="E5" s="520"/>
    </row>
    <row r="6" spans="1:5" ht="21.5" x14ac:dyDescent="0.35">
      <c r="A6" s="432" t="s">
        <v>346</v>
      </c>
      <c r="B6" s="431"/>
      <c r="C6" s="431"/>
      <c r="D6" s="431"/>
      <c r="E6" s="521"/>
    </row>
    <row r="7" spans="1:5" x14ac:dyDescent="0.35">
      <c r="A7" s="434" t="s">
        <v>13</v>
      </c>
      <c r="B7" s="701">
        <v>204581</v>
      </c>
      <c r="C7" s="701">
        <v>350660</v>
      </c>
      <c r="D7" s="701">
        <v>158103.99999999997</v>
      </c>
      <c r="E7" s="698">
        <v>508764</v>
      </c>
    </row>
    <row r="8" spans="1:5" x14ac:dyDescent="0.35">
      <c r="A8" s="434" t="s">
        <v>539</v>
      </c>
      <c r="B8" s="702">
        <v>13691</v>
      </c>
      <c r="C8" s="701">
        <v>11038</v>
      </c>
      <c r="D8" s="701">
        <v>0</v>
      </c>
      <c r="E8" s="698">
        <v>11038</v>
      </c>
    </row>
    <row r="9" spans="1:5" x14ac:dyDescent="0.35">
      <c r="A9" s="434" t="s">
        <v>540</v>
      </c>
      <c r="B9" s="702">
        <v>18100</v>
      </c>
      <c r="C9" s="702">
        <v>37136</v>
      </c>
      <c r="D9" s="702">
        <v>0</v>
      </c>
      <c r="E9" s="698">
        <v>37136</v>
      </c>
    </row>
    <row r="10" spans="1:5" x14ac:dyDescent="0.35">
      <c r="A10" s="435" t="s">
        <v>196</v>
      </c>
      <c r="B10" s="703">
        <v>236372</v>
      </c>
      <c r="C10" s="703">
        <v>398834</v>
      </c>
      <c r="D10" s="703">
        <v>158103.99999999997</v>
      </c>
      <c r="E10" s="697">
        <v>556938</v>
      </c>
    </row>
    <row r="11" spans="1:5" x14ac:dyDescent="0.35">
      <c r="A11" s="435" t="s">
        <v>541</v>
      </c>
      <c r="B11" s="704">
        <v>14900</v>
      </c>
      <c r="C11" s="703">
        <v>14900</v>
      </c>
      <c r="D11" s="703">
        <v>0</v>
      </c>
      <c r="E11" s="700">
        <v>14900</v>
      </c>
    </row>
    <row r="12" spans="1:5" x14ac:dyDescent="0.35">
      <c r="A12" s="438" t="s">
        <v>200</v>
      </c>
      <c r="B12" s="705">
        <v>251272</v>
      </c>
      <c r="C12" s="705">
        <v>413734</v>
      </c>
      <c r="D12" s="705">
        <v>158103.99999999997</v>
      </c>
      <c r="E12" s="697">
        <v>571838</v>
      </c>
    </row>
    <row r="13" spans="1:5" x14ac:dyDescent="0.35">
      <c r="A13" s="438"/>
      <c r="B13" s="418"/>
      <c r="C13" s="418"/>
      <c r="D13" s="418"/>
      <c r="E13" s="569"/>
    </row>
    <row r="14" spans="1:5" x14ac:dyDescent="0.35">
      <c r="A14" s="439" t="s">
        <v>18</v>
      </c>
      <c r="B14" s="702"/>
      <c r="C14" s="702"/>
      <c r="D14" s="702"/>
      <c r="E14" s="699"/>
    </row>
    <row r="15" spans="1:5" x14ac:dyDescent="0.35">
      <c r="A15" s="435" t="s">
        <v>543</v>
      </c>
      <c r="B15" s="705">
        <v>505</v>
      </c>
      <c r="C15" s="705">
        <v>74000</v>
      </c>
      <c r="D15" s="705">
        <v>0</v>
      </c>
      <c r="E15" s="697">
        <v>74000</v>
      </c>
    </row>
    <row r="16" spans="1:5" x14ac:dyDescent="0.35">
      <c r="A16" s="436" t="s">
        <v>542</v>
      </c>
      <c r="B16" s="702"/>
      <c r="C16" s="702"/>
      <c r="D16" s="702"/>
      <c r="E16" s="699"/>
    </row>
    <row r="17" spans="1:5" x14ac:dyDescent="0.35">
      <c r="A17" s="433" t="s">
        <v>197</v>
      </c>
      <c r="B17" s="702">
        <v>2913</v>
      </c>
      <c r="C17" s="702">
        <v>2910</v>
      </c>
      <c r="D17" s="702">
        <v>0</v>
      </c>
      <c r="E17" s="699">
        <v>2910</v>
      </c>
    </row>
    <row r="18" spans="1:5" x14ac:dyDescent="0.35">
      <c r="A18" s="434" t="s">
        <v>198</v>
      </c>
      <c r="B18" s="702">
        <v>15</v>
      </c>
      <c r="C18" s="702"/>
      <c r="D18" s="702"/>
      <c r="E18" s="699"/>
    </row>
    <row r="19" spans="1:5" x14ac:dyDescent="0.35">
      <c r="A19" s="437" t="s">
        <v>201</v>
      </c>
      <c r="B19" s="705">
        <v>2928</v>
      </c>
      <c r="C19" s="705">
        <v>2910</v>
      </c>
      <c r="D19" s="705">
        <v>0</v>
      </c>
      <c r="E19" s="697">
        <v>2910</v>
      </c>
    </row>
    <row r="20" spans="1:5" ht="31.5" x14ac:dyDescent="0.35">
      <c r="A20" s="435" t="s">
        <v>347</v>
      </c>
      <c r="B20" s="702">
        <v>18</v>
      </c>
      <c r="C20" s="702">
        <v>0</v>
      </c>
      <c r="D20" s="702">
        <v>0</v>
      </c>
      <c r="E20" s="699"/>
    </row>
    <row r="21" spans="1:5" x14ac:dyDescent="0.35">
      <c r="A21" s="438" t="s">
        <v>202</v>
      </c>
      <c r="B21" s="705">
        <v>3415</v>
      </c>
      <c r="C21" s="705">
        <v>76910</v>
      </c>
      <c r="D21" s="705">
        <v>0</v>
      </c>
      <c r="E21" s="697">
        <v>76910</v>
      </c>
    </row>
    <row r="22" spans="1:5" ht="22" x14ac:dyDescent="0.35">
      <c r="A22" s="440" t="s">
        <v>545</v>
      </c>
      <c r="B22" s="706">
        <v>254687</v>
      </c>
      <c r="C22" s="706">
        <v>490644</v>
      </c>
      <c r="D22" s="706">
        <v>158103.99999999997</v>
      </c>
      <c r="E22" s="697">
        <v>648748</v>
      </c>
    </row>
    <row r="23" spans="1:5" x14ac:dyDescent="0.35">
      <c r="A23" s="426"/>
      <c r="B23" s="441"/>
      <c r="C23" s="441"/>
      <c r="D23" s="441"/>
      <c r="E23" s="441"/>
    </row>
    <row r="24" spans="1:5" ht="21.5" x14ac:dyDescent="0.35">
      <c r="A24" s="428"/>
      <c r="B24" s="426"/>
      <c r="C24" s="426"/>
      <c r="D24" s="500" t="s">
        <v>477</v>
      </c>
      <c r="E24" s="522" t="s">
        <v>478</v>
      </c>
    </row>
    <row r="25" spans="1:5" x14ac:dyDescent="0.35">
      <c r="A25" s="442" t="s">
        <v>203</v>
      </c>
      <c r="B25" s="443"/>
      <c r="C25" s="443"/>
      <c r="D25" s="443">
        <v>678</v>
      </c>
      <c r="E25" s="523">
        <v>794</v>
      </c>
    </row>
    <row r="26" spans="1:5" s="745" customFormat="1" x14ac:dyDescent="0.35">
      <c r="A26" s="746" t="s">
        <v>205</v>
      </c>
      <c r="B26" s="746"/>
      <c r="C26" s="746"/>
      <c r="D26" s="746"/>
      <c r="E26" s="746"/>
    </row>
    <row r="27" spans="1:5" s="745" customFormat="1" x14ac:dyDescent="0.35">
      <c r="A27" s="747" t="s">
        <v>420</v>
      </c>
      <c r="B27" s="747"/>
      <c r="C27" s="747"/>
      <c r="D27" s="747"/>
      <c r="E27" s="747"/>
    </row>
    <row r="28" spans="1:5" s="745" customFormat="1" x14ac:dyDescent="0.35">
      <c r="A28" s="740"/>
      <c r="B28" s="740"/>
      <c r="C28" s="740"/>
      <c r="D28" s="740"/>
      <c r="E28" s="740"/>
    </row>
    <row r="29" spans="1:5" s="745" customFormat="1" x14ac:dyDescent="0.35">
      <c r="A29" s="747" t="s">
        <v>479</v>
      </c>
      <c r="B29" s="747"/>
      <c r="C29" s="747"/>
      <c r="D29" s="747"/>
      <c r="E29" s="747"/>
    </row>
    <row r="30" spans="1:5" s="745" customFormat="1" x14ac:dyDescent="0.35">
      <c r="A30" s="747" t="s">
        <v>535</v>
      </c>
      <c r="B30" s="747"/>
      <c r="C30" s="747"/>
      <c r="D30" s="747"/>
      <c r="E30" s="747"/>
    </row>
    <row r="31" spans="1:5" s="745" customFormat="1" x14ac:dyDescent="0.35">
      <c r="A31" s="747" t="s">
        <v>536</v>
      </c>
      <c r="B31" s="747"/>
      <c r="C31" s="747"/>
      <c r="D31" s="747"/>
      <c r="E31" s="747"/>
    </row>
    <row r="32" spans="1:5" s="745" customFormat="1" x14ac:dyDescent="0.35">
      <c r="A32" s="747" t="s">
        <v>537</v>
      </c>
      <c r="B32" s="747"/>
      <c r="C32" s="747"/>
      <c r="D32" s="747"/>
      <c r="E32" s="747"/>
    </row>
    <row r="33" spans="1:5" s="745" customFormat="1" x14ac:dyDescent="0.35">
      <c r="A33" s="746" t="s">
        <v>538</v>
      </c>
      <c r="B33" s="746"/>
      <c r="C33" s="746"/>
      <c r="D33" s="746"/>
      <c r="E33" s="746"/>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heetViews>
  <sheetFormatPr defaultColWidth="8" defaultRowHeight="11.65" customHeight="1" x14ac:dyDescent="0.35"/>
  <cols>
    <col min="1" max="1" width="26.1796875" style="263" customWidth="1"/>
    <col min="2" max="2" width="8.81640625" style="263" customWidth="1"/>
    <col min="3" max="6" width="8.453125" style="263" customWidth="1"/>
    <col min="7" max="16384" width="8" style="263"/>
  </cols>
  <sheetData>
    <row r="1" spans="1:6" ht="10.5" x14ac:dyDescent="0.35">
      <c r="A1" s="261" t="s">
        <v>491</v>
      </c>
      <c r="B1" s="262"/>
    </row>
    <row r="3" spans="1:6" ht="30" x14ac:dyDescent="0.35">
      <c r="A3" s="264"/>
      <c r="B3" s="255" t="s">
        <v>487</v>
      </c>
      <c r="C3" s="256" t="s">
        <v>488</v>
      </c>
      <c r="D3" s="256" t="s">
        <v>489</v>
      </c>
      <c r="E3" s="527" t="s">
        <v>251</v>
      </c>
      <c r="F3" s="527" t="s">
        <v>252</v>
      </c>
    </row>
    <row r="4" spans="1:6" ht="21" x14ac:dyDescent="0.35">
      <c r="A4" s="379" t="s">
        <v>351</v>
      </c>
      <c r="B4" s="262"/>
      <c r="E4" s="532"/>
      <c r="F4" s="532"/>
    </row>
    <row r="5" spans="1:6" ht="11.65" customHeight="1" x14ac:dyDescent="0.35">
      <c r="A5" s="265" t="s">
        <v>253</v>
      </c>
      <c r="B5" s="262"/>
      <c r="E5" s="532"/>
      <c r="F5" s="532"/>
    </row>
    <row r="6" spans="1:6" ht="11.65" customHeight="1" x14ac:dyDescent="0.35">
      <c r="A6" s="265" t="s">
        <v>254</v>
      </c>
      <c r="B6" s="288"/>
      <c r="C6" s="266"/>
      <c r="D6" s="266"/>
      <c r="E6" s="530"/>
      <c r="F6" s="530"/>
    </row>
    <row r="7" spans="1:6" ht="11.65" customHeight="1" x14ac:dyDescent="0.35">
      <c r="A7" s="265" t="s">
        <v>255</v>
      </c>
      <c r="B7" s="288"/>
      <c r="C7" s="266"/>
      <c r="D7" s="266"/>
      <c r="E7" s="530"/>
      <c r="F7" s="530"/>
    </row>
    <row r="8" spans="1:6" ht="21" x14ac:dyDescent="0.35">
      <c r="A8" s="267" t="s">
        <v>352</v>
      </c>
      <c r="B8" s="268">
        <v>0</v>
      </c>
      <c r="C8" s="268">
        <v>0</v>
      </c>
      <c r="D8" s="268">
        <v>0</v>
      </c>
      <c r="E8" s="533">
        <v>0</v>
      </c>
      <c r="F8" s="533">
        <v>0</v>
      </c>
    </row>
    <row r="9" spans="1:6" ht="11.65" customHeight="1" x14ac:dyDescent="0.25">
      <c r="A9" s="380" t="s">
        <v>262</v>
      </c>
      <c r="B9" s="269"/>
      <c r="C9" s="269"/>
      <c r="D9" s="269"/>
      <c r="E9" s="534"/>
      <c r="F9" s="534"/>
    </row>
    <row r="10" spans="1:6" ht="11.65" customHeight="1" x14ac:dyDescent="0.35">
      <c r="A10" s="265" t="s">
        <v>253</v>
      </c>
      <c r="B10" s="288"/>
      <c r="C10" s="266"/>
      <c r="D10" s="266"/>
      <c r="E10" s="530"/>
      <c r="F10" s="530"/>
    </row>
    <row r="11" spans="1:6" ht="11.65" customHeight="1" x14ac:dyDescent="0.35">
      <c r="A11" s="265" t="s">
        <v>254</v>
      </c>
      <c r="B11" s="288"/>
      <c r="C11" s="266"/>
      <c r="D11" s="266"/>
      <c r="E11" s="530"/>
      <c r="F11" s="530"/>
    </row>
    <row r="12" spans="1:6" ht="11.65" customHeight="1" x14ac:dyDescent="0.35">
      <c r="A12" s="265" t="s">
        <v>255</v>
      </c>
      <c r="B12" s="288"/>
      <c r="C12" s="266"/>
      <c r="D12" s="266"/>
      <c r="E12" s="530"/>
      <c r="F12" s="530"/>
    </row>
    <row r="13" spans="1:6" ht="11.65" customHeight="1" x14ac:dyDescent="0.35">
      <c r="A13" s="270" t="s">
        <v>263</v>
      </c>
      <c r="B13" s="268">
        <v>0</v>
      </c>
      <c r="C13" s="268">
        <v>0</v>
      </c>
      <c r="D13" s="268">
        <v>0</v>
      </c>
      <c r="E13" s="533">
        <v>0</v>
      </c>
      <c r="F13" s="533">
        <v>0</v>
      </c>
    </row>
    <row r="14" spans="1:6" ht="11.65" customHeight="1" x14ac:dyDescent="0.35">
      <c r="A14" s="270" t="s">
        <v>3</v>
      </c>
      <c r="B14" s="288"/>
      <c r="C14" s="266"/>
      <c r="D14" s="266"/>
      <c r="E14" s="532"/>
      <c r="F14" s="530"/>
    </row>
    <row r="15" spans="1:6" ht="11.65" customHeight="1" x14ac:dyDescent="0.35">
      <c r="A15" s="271" t="s">
        <v>264</v>
      </c>
      <c r="B15" s="288"/>
      <c r="C15" s="266"/>
      <c r="D15" s="266"/>
      <c r="E15" s="530"/>
      <c r="F15" s="530"/>
    </row>
    <row r="16" spans="1:6" ht="11.65" customHeight="1" x14ac:dyDescent="0.35">
      <c r="A16" s="272" t="s">
        <v>265</v>
      </c>
      <c r="B16" s="288"/>
      <c r="C16" s="266"/>
      <c r="D16" s="266"/>
      <c r="E16" s="530"/>
      <c r="F16" s="530"/>
    </row>
    <row r="17" spans="1:7" ht="11.65" customHeight="1" x14ac:dyDescent="0.35">
      <c r="A17" s="271" t="s">
        <v>70</v>
      </c>
      <c r="B17" s="288"/>
      <c r="C17" s="266"/>
      <c r="D17" s="266"/>
      <c r="E17" s="530"/>
      <c r="F17" s="530"/>
    </row>
    <row r="18" spans="1:7" ht="11.65" customHeight="1" x14ac:dyDescent="0.35">
      <c r="A18" s="271" t="s">
        <v>115</v>
      </c>
      <c r="B18" s="288"/>
      <c r="C18" s="266"/>
      <c r="D18" s="266"/>
      <c r="E18" s="530"/>
      <c r="F18" s="530"/>
    </row>
    <row r="19" spans="1:7" ht="11.65" customHeight="1" x14ac:dyDescent="0.35">
      <c r="A19" s="270" t="s">
        <v>266</v>
      </c>
      <c r="B19" s="268">
        <v>0</v>
      </c>
      <c r="C19" s="268">
        <v>0</v>
      </c>
      <c r="D19" s="268">
        <v>0</v>
      </c>
      <c r="E19" s="533">
        <v>0</v>
      </c>
      <c r="F19" s="533">
        <v>0</v>
      </c>
    </row>
    <row r="20" spans="1:7" ht="11.65" customHeight="1" x14ac:dyDescent="0.35">
      <c r="A20" s="273" t="s">
        <v>267</v>
      </c>
      <c r="B20" s="268">
        <v>0</v>
      </c>
      <c r="C20" s="268">
        <v>0</v>
      </c>
      <c r="D20" s="268">
        <v>0</v>
      </c>
      <c r="E20" s="533">
        <v>0</v>
      </c>
      <c r="F20" s="533">
        <v>0</v>
      </c>
    </row>
    <row r="21" spans="1:7" ht="10" x14ac:dyDescent="0.35">
      <c r="A21" s="263" t="s">
        <v>257</v>
      </c>
    </row>
    <row r="22" spans="1:7" ht="10" x14ac:dyDescent="0.35"/>
    <row r="23" spans="1:7" ht="10" x14ac:dyDescent="0.35">
      <c r="A23" s="263" t="s">
        <v>490</v>
      </c>
    </row>
    <row r="24" spans="1:7" ht="10" x14ac:dyDescent="0.35">
      <c r="A24" s="263" t="s">
        <v>268</v>
      </c>
    </row>
    <row r="25" spans="1:7" ht="10" x14ac:dyDescent="0.35">
      <c r="A25" s="259" t="s">
        <v>259</v>
      </c>
      <c r="B25" s="259"/>
      <c r="C25" s="259"/>
      <c r="D25" s="259"/>
      <c r="E25" s="259"/>
    </row>
    <row r="26" spans="1:7" ht="10" x14ac:dyDescent="0.35">
      <c r="A26" s="260" t="s">
        <v>260</v>
      </c>
      <c r="B26" s="259"/>
      <c r="C26" s="259"/>
      <c r="D26" s="259"/>
      <c r="E26" s="259"/>
    </row>
    <row r="27" spans="1:7" ht="10" x14ac:dyDescent="0.35">
      <c r="A27" s="260" t="s">
        <v>315</v>
      </c>
      <c r="B27" s="259"/>
      <c r="C27" s="259"/>
      <c r="D27" s="259"/>
      <c r="E27" s="259"/>
    </row>
    <row r="28" spans="1:7" ht="10" x14ac:dyDescent="0.35">
      <c r="A28" s="260" t="s">
        <v>261</v>
      </c>
      <c r="B28" s="259"/>
      <c r="C28" s="259"/>
      <c r="D28" s="259"/>
      <c r="E28" s="259"/>
    </row>
    <row r="30" spans="1:7" s="18" customFormat="1" ht="11.65" customHeight="1" x14ac:dyDescent="0.35">
      <c r="A30" s="636" t="s">
        <v>154</v>
      </c>
    </row>
    <row r="31" spans="1:7" s="18" customFormat="1" ht="11.65" customHeight="1" x14ac:dyDescent="0.2">
      <c r="A31" s="637" t="s">
        <v>135</v>
      </c>
    </row>
    <row r="32" spans="1:7" s="51" customFormat="1" ht="11.65" customHeight="1" x14ac:dyDescent="0.35">
      <c r="A32" s="52"/>
      <c r="B32" s="53"/>
      <c r="C32" s="54"/>
      <c r="D32" s="54"/>
      <c r="E32" s="54"/>
      <c r="F32" s="54"/>
      <c r="G32" s="53"/>
    </row>
    <row r="33" spans="1:1" s="18" customFormat="1" ht="11.25" customHeight="1" x14ac:dyDescent="0.35">
      <c r="A33" s="131" t="s">
        <v>1</v>
      </c>
    </row>
    <row r="34" spans="1:1" s="18" customFormat="1" ht="11.65" customHeight="1" x14ac:dyDescent="0.35"/>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workbookViewId="0"/>
  </sheetViews>
  <sheetFormatPr defaultColWidth="9.1796875" defaultRowHeight="10" x14ac:dyDescent="0.35"/>
  <cols>
    <col min="1" max="1" width="10.7265625" style="190" customWidth="1"/>
    <col min="2" max="2" width="26.7265625" style="191" customWidth="1"/>
    <col min="3" max="3" width="31.7265625" style="191" customWidth="1"/>
    <col min="4" max="4" width="8.26953125" style="184" customWidth="1"/>
    <col min="5" max="5" width="8.453125" style="183" customWidth="1"/>
    <col min="6" max="16384" width="9.1796875" style="184"/>
  </cols>
  <sheetData>
    <row r="1" spans="1:5" s="183" customFormat="1" ht="10.5" x14ac:dyDescent="0.35">
      <c r="A1" s="180" t="s">
        <v>269</v>
      </c>
      <c r="B1" s="181"/>
      <c r="C1" s="182"/>
    </row>
    <row r="2" spans="1:5" s="183" customFormat="1" ht="10.5" x14ac:dyDescent="0.35">
      <c r="A2" s="180"/>
      <c r="B2" s="181"/>
      <c r="C2" s="182"/>
    </row>
    <row r="3" spans="1:5" ht="10.5" x14ac:dyDescent="0.35">
      <c r="A3" s="180" t="s">
        <v>176</v>
      </c>
      <c r="B3" s="181"/>
      <c r="C3" s="182"/>
    </row>
    <row r="4" spans="1:5" x14ac:dyDescent="0.35">
      <c r="A4" s="181"/>
      <c r="B4" s="181"/>
      <c r="C4" s="182"/>
    </row>
    <row r="5" spans="1:5" ht="34" customHeight="1" x14ac:dyDescent="0.35">
      <c r="A5" s="535" t="s">
        <v>177</v>
      </c>
      <c r="B5" s="770" t="s">
        <v>353</v>
      </c>
      <c r="C5" s="770"/>
      <c r="E5" s="663" t="s">
        <v>178</v>
      </c>
    </row>
    <row r="6" spans="1:5" ht="6" customHeight="1" x14ac:dyDescent="0.35">
      <c r="A6" s="771"/>
      <c r="B6" s="771"/>
      <c r="C6" s="771"/>
    </row>
    <row r="7" spans="1:5" ht="11.65" customHeight="1" x14ac:dyDescent="0.35">
      <c r="A7" s="506" t="s">
        <v>179</v>
      </c>
      <c r="B7" s="506"/>
      <c r="C7" s="506"/>
    </row>
    <row r="8" spans="1:5" ht="11.65" customHeight="1" x14ac:dyDescent="0.35">
      <c r="A8" s="506"/>
      <c r="B8" s="506" t="s">
        <v>492</v>
      </c>
      <c r="C8" s="391"/>
    </row>
    <row r="9" spans="1:5" ht="6" customHeight="1" x14ac:dyDescent="0.35">
      <c r="A9" s="506"/>
      <c r="B9" s="506"/>
      <c r="C9" s="391"/>
    </row>
    <row r="10" spans="1:5" ht="11.65" customHeight="1" x14ac:dyDescent="0.35">
      <c r="A10" s="506" t="s">
        <v>180</v>
      </c>
      <c r="B10" s="506"/>
      <c r="C10" s="506"/>
    </row>
    <row r="11" spans="1:5" ht="22.75" customHeight="1" x14ac:dyDescent="0.35">
      <c r="A11" s="507"/>
      <c r="B11" s="772" t="s">
        <v>354</v>
      </c>
      <c r="C11" s="772"/>
    </row>
    <row r="12" spans="1:5" x14ac:dyDescent="0.35">
      <c r="A12" s="181"/>
      <c r="B12" s="181"/>
      <c r="C12" s="182"/>
    </row>
    <row r="13" spans="1:5" ht="53.65" customHeight="1" x14ac:dyDescent="0.35">
      <c r="A13" s="535" t="s">
        <v>181</v>
      </c>
      <c r="B13" s="770" t="s">
        <v>355</v>
      </c>
      <c r="C13" s="770"/>
      <c r="E13" s="663" t="s">
        <v>178</v>
      </c>
    </row>
    <row r="14" spans="1:5" ht="6" customHeight="1" x14ac:dyDescent="0.35">
      <c r="A14" s="181"/>
      <c r="B14" s="181"/>
      <c r="C14" s="182"/>
    </row>
    <row r="15" spans="1:5" x14ac:dyDescent="0.35">
      <c r="A15" s="186" t="s">
        <v>179</v>
      </c>
      <c r="B15" s="181"/>
      <c r="C15" s="182"/>
    </row>
    <row r="16" spans="1:5" x14ac:dyDescent="0.35">
      <c r="A16" s="185"/>
      <c r="B16" s="185" t="s">
        <v>438</v>
      </c>
      <c r="C16" s="187"/>
    </row>
    <row r="17" spans="1:5" x14ac:dyDescent="0.35">
      <c r="A17" s="181"/>
      <c r="B17" s="181"/>
      <c r="C17" s="182"/>
    </row>
    <row r="18" spans="1:5" ht="10.5" x14ac:dyDescent="0.35">
      <c r="A18" s="180" t="s">
        <v>271</v>
      </c>
      <c r="B18" s="181"/>
      <c r="C18" s="182"/>
    </row>
    <row r="19" spans="1:5" ht="6" customHeight="1" x14ac:dyDescent="0.35">
      <c r="A19" s="181"/>
      <c r="B19" s="181"/>
      <c r="C19" s="182"/>
    </row>
    <row r="20" spans="1:5" ht="21" x14ac:dyDescent="0.35">
      <c r="A20" s="536" t="s">
        <v>357</v>
      </c>
      <c r="B20" s="537" t="s">
        <v>274</v>
      </c>
      <c r="C20" s="538" t="s">
        <v>182</v>
      </c>
      <c r="E20" s="663" t="s">
        <v>279</v>
      </c>
    </row>
    <row r="21" spans="1:5" ht="20" x14ac:dyDescent="0.35">
      <c r="A21" s="499">
        <v>1.1000000000000001</v>
      </c>
      <c r="B21" s="182" t="s">
        <v>183</v>
      </c>
      <c r="C21" s="391" t="s">
        <v>356</v>
      </c>
    </row>
    <row r="22" spans="1:5" x14ac:dyDescent="0.35">
      <c r="A22" s="499">
        <v>1.2</v>
      </c>
      <c r="B22" s="391" t="s">
        <v>184</v>
      </c>
      <c r="C22" s="391" t="s">
        <v>275</v>
      </c>
    </row>
    <row r="23" spans="1:5" x14ac:dyDescent="0.35">
      <c r="A23" s="499">
        <v>1.3</v>
      </c>
      <c r="B23" s="391" t="s">
        <v>185</v>
      </c>
      <c r="C23" s="391" t="s">
        <v>276</v>
      </c>
    </row>
    <row r="24" spans="1:5" x14ac:dyDescent="0.35">
      <c r="A24" s="499">
        <v>1.4</v>
      </c>
      <c r="B24" s="391" t="s">
        <v>186</v>
      </c>
      <c r="C24" s="391" t="s">
        <v>277</v>
      </c>
    </row>
    <row r="25" spans="1:5" ht="20" x14ac:dyDescent="0.35">
      <c r="A25" s="499">
        <v>1.5</v>
      </c>
      <c r="B25" s="182" t="s">
        <v>187</v>
      </c>
      <c r="C25" s="391" t="s">
        <v>514</v>
      </c>
    </row>
    <row r="26" spans="1:5" x14ac:dyDescent="0.35">
      <c r="A26" s="499">
        <v>1.6</v>
      </c>
      <c r="B26" s="391" t="s">
        <v>188</v>
      </c>
      <c r="C26" s="391" t="s">
        <v>515</v>
      </c>
    </row>
    <row r="27" spans="1:5" ht="20" x14ac:dyDescent="0.35">
      <c r="A27" s="508">
        <v>2.1</v>
      </c>
      <c r="B27" s="187" t="s">
        <v>189</v>
      </c>
      <c r="C27" s="390" t="s">
        <v>516</v>
      </c>
    </row>
    <row r="28" spans="1:5" x14ac:dyDescent="0.35">
      <c r="A28" s="188"/>
      <c r="B28" s="189"/>
      <c r="C28" s="189"/>
    </row>
    <row r="29" spans="1:5" x14ac:dyDescent="0.35">
      <c r="A29" s="188"/>
      <c r="B29" s="189"/>
      <c r="C29" s="189"/>
    </row>
    <row r="30" spans="1:5" x14ac:dyDescent="0.35">
      <c r="A30" s="188"/>
      <c r="B30" s="189"/>
      <c r="C30" s="189"/>
    </row>
    <row r="31" spans="1:5" x14ac:dyDescent="0.35">
      <c r="A31" s="188"/>
      <c r="B31" s="189"/>
      <c r="C31" s="189"/>
    </row>
    <row r="32" spans="1:5" x14ac:dyDescent="0.35">
      <c r="A32" s="188"/>
      <c r="B32" s="189"/>
      <c r="C32" s="189"/>
    </row>
    <row r="33" spans="1:3" x14ac:dyDescent="0.35">
      <c r="A33" s="188"/>
      <c r="B33" s="189"/>
      <c r="C33" s="189"/>
    </row>
    <row r="34" spans="1:3" x14ac:dyDescent="0.35">
      <c r="A34" s="188"/>
      <c r="B34" s="189"/>
      <c r="C34" s="189"/>
    </row>
    <row r="35" spans="1:3" x14ac:dyDescent="0.35">
      <c r="A35" s="188"/>
      <c r="B35" s="189"/>
      <c r="C35" s="189"/>
    </row>
    <row r="36" spans="1:3" x14ac:dyDescent="0.35">
      <c r="A36" s="188"/>
      <c r="B36" s="189"/>
      <c r="C36" s="189"/>
    </row>
    <row r="37" spans="1:3" x14ac:dyDescent="0.35">
      <c r="A37" s="188"/>
      <c r="B37" s="189"/>
      <c r="C37" s="189"/>
    </row>
    <row r="38" spans="1:3" x14ac:dyDescent="0.35">
      <c r="A38" s="188"/>
      <c r="B38" s="189"/>
      <c r="C38" s="189"/>
    </row>
  </sheetData>
  <mergeCells count="4">
    <mergeCell ref="B5:C5"/>
    <mergeCell ref="A6:C6"/>
    <mergeCell ref="B11:C11"/>
    <mergeCell ref="B13:C13"/>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election activeCell="N50" sqref="N50"/>
    </sheetView>
  </sheetViews>
  <sheetFormatPr defaultRowHeight="14.5" x14ac:dyDescent="0.35"/>
  <cols>
    <col min="1" max="1" width="27.26953125" customWidth="1"/>
  </cols>
  <sheetData>
    <row r="1" spans="1:5" x14ac:dyDescent="0.35">
      <c r="A1" s="755" t="s">
        <v>503</v>
      </c>
      <c r="B1" s="755"/>
      <c r="C1" s="755"/>
      <c r="D1" s="755"/>
      <c r="E1" s="755"/>
    </row>
    <row r="2" spans="1:5" x14ac:dyDescent="0.35">
      <c r="A2" s="55"/>
      <c r="B2" s="26"/>
      <c r="C2" s="26"/>
      <c r="D2" s="26"/>
      <c r="E2" s="26"/>
    </row>
    <row r="3" spans="1:5" ht="41.5" x14ac:dyDescent="0.35">
      <c r="A3" s="166"/>
      <c r="B3" s="276" t="s">
        <v>286</v>
      </c>
      <c r="C3" s="276" t="s">
        <v>287</v>
      </c>
      <c r="D3" s="276" t="s">
        <v>288</v>
      </c>
      <c r="E3" s="276" t="s">
        <v>289</v>
      </c>
    </row>
    <row r="4" spans="1:5" x14ac:dyDescent="0.35">
      <c r="A4" s="344" t="s">
        <v>552</v>
      </c>
      <c r="B4" s="152"/>
      <c r="C4" s="152"/>
      <c r="D4" s="152"/>
      <c r="E4" s="152"/>
    </row>
    <row r="5" spans="1:5" ht="20" x14ac:dyDescent="0.35">
      <c r="A5" s="410" t="s">
        <v>340</v>
      </c>
      <c r="B5" s="101">
        <v>14977</v>
      </c>
      <c r="C5" s="101">
        <v>28936</v>
      </c>
      <c r="D5" s="101">
        <v>100021</v>
      </c>
      <c r="E5" s="101">
        <v>143934</v>
      </c>
    </row>
    <row r="6" spans="1:5" x14ac:dyDescent="0.35">
      <c r="A6" s="406" t="s">
        <v>94</v>
      </c>
      <c r="B6" s="97">
        <v>14977</v>
      </c>
      <c r="C6" s="97">
        <v>28936</v>
      </c>
      <c r="D6" s="97">
        <v>100021</v>
      </c>
      <c r="E6" s="97">
        <v>143934</v>
      </c>
    </row>
    <row r="7" spans="1:5" x14ac:dyDescent="0.35">
      <c r="A7" s="96" t="s">
        <v>118</v>
      </c>
      <c r="B7" s="152"/>
      <c r="C7" s="152"/>
      <c r="D7" s="152"/>
      <c r="E7" s="152"/>
    </row>
    <row r="8" spans="1:5" x14ac:dyDescent="0.35">
      <c r="A8" s="158" t="s">
        <v>167</v>
      </c>
      <c r="B8" s="152">
        <v>-12616</v>
      </c>
      <c r="C8" s="152"/>
      <c r="D8" s="152"/>
      <c r="E8" s="152">
        <v>-12616</v>
      </c>
    </row>
    <row r="9" spans="1:5" x14ac:dyDescent="0.35">
      <c r="A9" s="407" t="s">
        <v>50</v>
      </c>
      <c r="B9" s="99">
        <v>-12616</v>
      </c>
      <c r="C9" s="99">
        <v>0</v>
      </c>
      <c r="D9" s="99">
        <v>0</v>
      </c>
      <c r="E9" s="99">
        <v>-12616</v>
      </c>
    </row>
    <row r="10" spans="1:5" x14ac:dyDescent="0.35">
      <c r="A10" s="96" t="s">
        <v>95</v>
      </c>
      <c r="B10" s="345"/>
      <c r="C10" s="345"/>
      <c r="D10" s="345"/>
      <c r="E10" s="345"/>
    </row>
    <row r="11" spans="1:5" x14ac:dyDescent="0.35">
      <c r="A11" s="408" t="s">
        <v>128</v>
      </c>
      <c r="B11" s="152"/>
      <c r="C11" s="152"/>
      <c r="D11" s="152"/>
      <c r="E11" s="152"/>
    </row>
    <row r="12" spans="1:5" x14ac:dyDescent="0.35">
      <c r="A12" s="161" t="s">
        <v>168</v>
      </c>
      <c r="B12" s="105">
        <v>0</v>
      </c>
      <c r="C12" s="105">
        <v>0</v>
      </c>
      <c r="D12" s="105">
        <v>37136</v>
      </c>
      <c r="E12" s="105">
        <v>37136</v>
      </c>
    </row>
    <row r="13" spans="1:5" ht="20" x14ac:dyDescent="0.35">
      <c r="A13" s="409" t="s">
        <v>363</v>
      </c>
      <c r="B13" s="100">
        <v>0</v>
      </c>
      <c r="C13" s="100">
        <v>0</v>
      </c>
      <c r="D13" s="100">
        <v>37136</v>
      </c>
      <c r="E13" s="100">
        <v>37136</v>
      </c>
    </row>
    <row r="14" spans="1:5" ht="21" x14ac:dyDescent="0.35">
      <c r="A14" s="159" t="s">
        <v>504</v>
      </c>
      <c r="B14" s="163">
        <v>2361</v>
      </c>
      <c r="C14" s="163">
        <v>28936</v>
      </c>
      <c r="D14" s="163">
        <v>137157</v>
      </c>
      <c r="E14" s="163">
        <v>168454</v>
      </c>
    </row>
    <row r="15" spans="1:5" ht="21" x14ac:dyDescent="0.35">
      <c r="A15" s="388" t="s">
        <v>311</v>
      </c>
      <c r="B15" s="389">
        <v>2361</v>
      </c>
      <c r="C15" s="389">
        <v>28936</v>
      </c>
      <c r="D15" s="389">
        <v>137157</v>
      </c>
      <c r="E15" s="389">
        <v>168454</v>
      </c>
    </row>
    <row r="16" spans="1:5" x14ac:dyDescent="0.35">
      <c r="A16" s="773" t="s">
        <v>237</v>
      </c>
      <c r="B16" s="773"/>
      <c r="C16" s="773"/>
      <c r="D16" s="773"/>
      <c r="E16" s="773"/>
    </row>
  </sheetData>
  <mergeCells count="1">
    <mergeCell ref="A16:E16"/>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0000"/>
    <pageSetUpPr fitToPage="1"/>
  </sheetPr>
  <dimension ref="A1:H81"/>
  <sheetViews>
    <sheetView workbookViewId="0"/>
  </sheetViews>
  <sheetFormatPr defaultColWidth="9.1796875" defaultRowHeight="11.65" customHeight="1" x14ac:dyDescent="0.35"/>
  <cols>
    <col min="1" max="1" width="42.453125" style="196" customWidth="1"/>
    <col min="2" max="3" width="7.7265625" style="196" customWidth="1"/>
    <col min="4" max="6" width="7" style="196" customWidth="1"/>
    <col min="7" max="16384" width="9.1796875" style="196"/>
  </cols>
  <sheetData>
    <row r="1" spans="1:8" ht="10.5" x14ac:dyDescent="0.35">
      <c r="A1" s="639" t="s">
        <v>218</v>
      </c>
    </row>
    <row r="3" spans="1:8" ht="10.5" x14ac:dyDescent="0.35">
      <c r="A3" s="225" t="s">
        <v>219</v>
      </c>
    </row>
    <row r="4" spans="1:8" ht="10.5" x14ac:dyDescent="0.35">
      <c r="A4" s="197"/>
      <c r="B4" s="198"/>
      <c r="C4" s="198"/>
      <c r="E4" s="199"/>
    </row>
    <row r="5" spans="1:8" ht="19.75" customHeight="1" x14ac:dyDescent="0.35">
      <c r="A5" s="775" t="s">
        <v>208</v>
      </c>
      <c r="B5" s="775"/>
      <c r="C5" s="775"/>
      <c r="D5" s="776"/>
      <c r="E5" s="776"/>
      <c r="F5" s="776"/>
      <c r="H5" s="200" t="s">
        <v>209</v>
      </c>
    </row>
    <row r="6" spans="1:8" ht="57.4" customHeight="1" x14ac:dyDescent="0.2">
      <c r="A6" s="226"/>
      <c r="B6" s="286" t="s">
        <v>493</v>
      </c>
      <c r="C6" s="541" t="s">
        <v>494</v>
      </c>
      <c r="D6" s="287" t="s">
        <v>405</v>
      </c>
      <c r="E6" s="287" t="s">
        <v>439</v>
      </c>
      <c r="F6" s="287" t="s">
        <v>495</v>
      </c>
    </row>
    <row r="7" spans="1:8" ht="15.4" customHeight="1" x14ac:dyDescent="0.35">
      <c r="A7" s="548" t="s">
        <v>206</v>
      </c>
      <c r="B7" s="548"/>
      <c r="C7" s="548"/>
      <c r="D7" s="777"/>
      <c r="E7" s="777"/>
      <c r="F7" s="777"/>
    </row>
    <row r="8" spans="1:8" ht="11.65" customHeight="1" x14ac:dyDescent="0.35">
      <c r="A8" s="196" t="s">
        <v>21</v>
      </c>
      <c r="B8" s="79"/>
      <c r="C8" s="543"/>
      <c r="D8" s="199"/>
      <c r="E8" s="199"/>
      <c r="F8" s="199"/>
    </row>
    <row r="9" spans="1:8" ht="11.65" customHeight="1" x14ac:dyDescent="0.35">
      <c r="A9" s="212" t="s">
        <v>272</v>
      </c>
      <c r="B9" s="79"/>
      <c r="C9" s="543"/>
      <c r="D9" s="199"/>
      <c r="E9" s="199"/>
      <c r="F9" s="199"/>
    </row>
    <row r="10" spans="1:8" ht="11.65" customHeight="1" x14ac:dyDescent="0.35">
      <c r="A10" s="212" t="s">
        <v>130</v>
      </c>
      <c r="B10" s="79"/>
      <c r="C10" s="543"/>
      <c r="D10" s="199"/>
      <c r="E10" s="199"/>
      <c r="F10" s="199"/>
    </row>
    <row r="11" spans="1:8" ht="11.65" customHeight="1" x14ac:dyDescent="0.35">
      <c r="A11" s="212" t="s">
        <v>16</v>
      </c>
      <c r="B11" s="79"/>
      <c r="C11" s="543"/>
      <c r="D11" s="199"/>
      <c r="E11" s="199"/>
      <c r="F11" s="199"/>
    </row>
    <row r="12" spans="1:8" ht="11.65" customHeight="1" x14ac:dyDescent="0.35">
      <c r="A12" s="206" t="s">
        <v>210</v>
      </c>
      <c r="B12" s="79"/>
      <c r="C12" s="543"/>
      <c r="D12" s="199"/>
      <c r="E12" s="199"/>
      <c r="F12" s="199"/>
    </row>
    <row r="13" spans="1:8" ht="11.65" customHeight="1" x14ac:dyDescent="0.35">
      <c r="A13" s="206" t="s">
        <v>211</v>
      </c>
      <c r="B13" s="79"/>
      <c r="C13" s="543"/>
      <c r="D13" s="199"/>
      <c r="E13" s="199"/>
      <c r="F13" s="199"/>
    </row>
    <row r="14" spans="1:8" ht="11.65" customHeight="1" x14ac:dyDescent="0.35">
      <c r="A14" s="212" t="s">
        <v>212</v>
      </c>
      <c r="B14" s="79"/>
      <c r="C14" s="543"/>
      <c r="D14" s="199"/>
      <c r="E14" s="199"/>
      <c r="F14" s="199"/>
    </row>
    <row r="15" spans="1:8" ht="11.65" customHeight="1" x14ac:dyDescent="0.35">
      <c r="A15" s="207" t="s">
        <v>213</v>
      </c>
      <c r="B15" s="79"/>
      <c r="C15" s="543"/>
      <c r="D15" s="199"/>
      <c r="E15" s="199"/>
      <c r="F15" s="199"/>
    </row>
    <row r="16" spans="1:8" ht="11.65" customHeight="1" x14ac:dyDescent="0.35">
      <c r="A16" s="207" t="s">
        <v>214</v>
      </c>
      <c r="B16" s="79"/>
      <c r="C16" s="543"/>
      <c r="D16" s="199"/>
      <c r="E16" s="199"/>
      <c r="F16" s="199"/>
    </row>
    <row r="17" spans="1:6" ht="11.65" customHeight="1" x14ac:dyDescent="0.35">
      <c r="A17" s="205" t="s">
        <v>416</v>
      </c>
      <c r="B17" s="79"/>
      <c r="C17" s="543"/>
      <c r="D17" s="199"/>
      <c r="E17" s="199"/>
      <c r="F17" s="199"/>
    </row>
    <row r="18" spans="1:6" ht="11.65" customHeight="1" x14ac:dyDescent="0.35">
      <c r="A18" s="227" t="s">
        <v>22</v>
      </c>
      <c r="B18" s="79"/>
      <c r="C18" s="543"/>
      <c r="D18" s="199"/>
      <c r="E18" s="199"/>
      <c r="F18" s="199"/>
    </row>
    <row r="19" spans="1:6" ht="11.65" customHeight="1" x14ac:dyDescent="0.35">
      <c r="A19" s="227" t="s">
        <v>23</v>
      </c>
      <c r="B19" s="79"/>
      <c r="C19" s="543"/>
      <c r="D19" s="199"/>
      <c r="E19" s="199"/>
      <c r="F19" s="199"/>
    </row>
    <row r="20" spans="1:6" s="210" customFormat="1" ht="11.65" customHeight="1" x14ac:dyDescent="0.35">
      <c r="A20" s="228" t="s">
        <v>220</v>
      </c>
      <c r="B20" s="229">
        <f>SUM(B9:B19)</f>
        <v>0</v>
      </c>
      <c r="C20" s="549">
        <f>SUM(C9:C19)</f>
        <v>0</v>
      </c>
      <c r="D20" s="229">
        <f t="shared" ref="D20:F20" si="0">SUM(D9:D19)</f>
        <v>0</v>
      </c>
      <c r="E20" s="229">
        <f t="shared" si="0"/>
        <v>0</v>
      </c>
      <c r="F20" s="229">
        <f t="shared" si="0"/>
        <v>0</v>
      </c>
    </row>
    <row r="21" spans="1:6" s="210" customFormat="1" ht="15.4" customHeight="1" x14ac:dyDescent="0.35">
      <c r="A21" s="550" t="s">
        <v>207</v>
      </c>
      <c r="B21" s="550"/>
      <c r="C21" s="550"/>
      <c r="D21" s="777"/>
      <c r="E21" s="777"/>
      <c r="F21" s="777"/>
    </row>
    <row r="22" spans="1:6" ht="11.65" customHeight="1" x14ac:dyDescent="0.35">
      <c r="A22" s="196" t="s">
        <v>21</v>
      </c>
      <c r="B22" s="79"/>
      <c r="C22" s="543"/>
      <c r="D22" s="199"/>
      <c r="E22" s="199"/>
      <c r="F22" s="199"/>
    </row>
    <row r="23" spans="1:6" ht="11.65" customHeight="1" x14ac:dyDescent="0.35">
      <c r="A23" s="212" t="s">
        <v>272</v>
      </c>
      <c r="B23" s="79"/>
      <c r="C23" s="543"/>
      <c r="D23" s="199"/>
      <c r="E23" s="199"/>
      <c r="F23" s="199"/>
    </row>
    <row r="24" spans="1:6" ht="11.65" customHeight="1" x14ac:dyDescent="0.35">
      <c r="A24" s="212" t="s">
        <v>130</v>
      </c>
      <c r="B24" s="79"/>
      <c r="C24" s="543"/>
      <c r="D24" s="199"/>
      <c r="E24" s="199"/>
      <c r="F24" s="199"/>
    </row>
    <row r="25" spans="1:6" ht="11.65" customHeight="1" x14ac:dyDescent="0.35">
      <c r="A25" s="212" t="s">
        <v>16</v>
      </c>
      <c r="B25" s="79"/>
      <c r="C25" s="543"/>
      <c r="D25" s="199"/>
      <c r="E25" s="199"/>
      <c r="F25" s="199"/>
    </row>
    <row r="26" spans="1:6" ht="11.65" customHeight="1" x14ac:dyDescent="0.35">
      <c r="A26" s="206" t="s">
        <v>210</v>
      </c>
      <c r="B26" s="79"/>
      <c r="C26" s="543"/>
      <c r="D26" s="199"/>
      <c r="E26" s="199"/>
      <c r="F26" s="199"/>
    </row>
    <row r="27" spans="1:6" ht="11.65" customHeight="1" x14ac:dyDescent="0.35">
      <c r="A27" s="206" t="s">
        <v>211</v>
      </c>
      <c r="B27" s="79"/>
      <c r="C27" s="543"/>
      <c r="D27" s="199"/>
      <c r="E27" s="199"/>
      <c r="F27" s="199"/>
    </row>
    <row r="28" spans="1:6" ht="11.65" customHeight="1" x14ac:dyDescent="0.35">
      <c r="A28" s="212" t="s">
        <v>212</v>
      </c>
      <c r="B28" s="79"/>
      <c r="C28" s="543"/>
      <c r="D28" s="199"/>
      <c r="E28" s="199"/>
      <c r="F28" s="199"/>
    </row>
    <row r="29" spans="1:6" ht="11.65" customHeight="1" x14ac:dyDescent="0.35">
      <c r="A29" s="207" t="s">
        <v>213</v>
      </c>
      <c r="B29" s="79"/>
      <c r="C29" s="543"/>
      <c r="D29" s="199"/>
      <c r="E29" s="199"/>
      <c r="F29" s="199"/>
    </row>
    <row r="30" spans="1:6" ht="11.65" customHeight="1" x14ac:dyDescent="0.35">
      <c r="A30" s="207" t="s">
        <v>214</v>
      </c>
      <c r="B30" s="79"/>
      <c r="C30" s="543"/>
      <c r="D30" s="199"/>
      <c r="E30" s="199"/>
      <c r="F30" s="199"/>
    </row>
    <row r="31" spans="1:6" ht="11.65" customHeight="1" x14ac:dyDescent="0.35">
      <c r="A31" s="205" t="s">
        <v>416</v>
      </c>
      <c r="B31" s="79"/>
      <c r="C31" s="543"/>
      <c r="D31" s="199"/>
      <c r="E31" s="199"/>
      <c r="F31" s="199"/>
    </row>
    <row r="32" spans="1:6" ht="11.65" customHeight="1" x14ac:dyDescent="0.35">
      <c r="A32" s="227" t="s">
        <v>22</v>
      </c>
      <c r="B32" s="79"/>
      <c r="C32" s="543"/>
      <c r="D32" s="199"/>
      <c r="E32" s="199"/>
      <c r="F32" s="199"/>
    </row>
    <row r="33" spans="1:8" ht="11.65" customHeight="1" x14ac:dyDescent="0.35">
      <c r="A33" s="227" t="s">
        <v>23</v>
      </c>
      <c r="B33" s="79"/>
      <c r="C33" s="543"/>
      <c r="D33" s="199"/>
      <c r="E33" s="199"/>
      <c r="F33" s="199"/>
    </row>
    <row r="34" spans="1:8" s="210" customFormat="1" ht="11.65" customHeight="1" x14ac:dyDescent="0.35">
      <c r="A34" s="139" t="s">
        <v>221</v>
      </c>
      <c r="B34" s="229">
        <f>SUM(B23:B33)</f>
        <v>0</v>
      </c>
      <c r="C34" s="549">
        <f>SUM(C23:C33)</f>
        <v>0</v>
      </c>
      <c r="D34" s="229">
        <f t="shared" ref="D34:F34" si="1">SUM(D23:D33)</f>
        <v>0</v>
      </c>
      <c r="E34" s="229">
        <f t="shared" si="1"/>
        <v>0</v>
      </c>
      <c r="F34" s="229">
        <f t="shared" si="1"/>
        <v>0</v>
      </c>
    </row>
    <row r="35" spans="1:8" s="210" customFormat="1" ht="15.4" customHeight="1" x14ac:dyDescent="0.35">
      <c r="A35" s="550" t="s">
        <v>222</v>
      </c>
      <c r="B35" s="551"/>
      <c r="C35" s="551"/>
      <c r="D35" s="777"/>
      <c r="E35" s="777"/>
      <c r="F35" s="777"/>
    </row>
    <row r="36" spans="1:8" ht="11.65" customHeight="1" x14ac:dyDescent="0.35">
      <c r="A36" s="196" t="s">
        <v>21</v>
      </c>
      <c r="B36" s="79"/>
      <c r="C36" s="543"/>
      <c r="D36" s="199"/>
      <c r="E36" s="199"/>
      <c r="F36" s="199"/>
    </row>
    <row r="37" spans="1:8" ht="11.65" customHeight="1" x14ac:dyDescent="0.35">
      <c r="A37" s="212" t="s">
        <v>272</v>
      </c>
      <c r="B37" s="79"/>
      <c r="C37" s="543"/>
      <c r="D37" s="199"/>
      <c r="E37" s="199"/>
      <c r="F37" s="199"/>
    </row>
    <row r="38" spans="1:8" ht="11.65" customHeight="1" x14ac:dyDescent="0.35">
      <c r="A38" s="212" t="s">
        <v>130</v>
      </c>
      <c r="B38" s="79"/>
      <c r="C38" s="543"/>
      <c r="D38" s="199"/>
      <c r="E38" s="199"/>
      <c r="F38" s="199"/>
    </row>
    <row r="39" spans="1:8" ht="11.65" customHeight="1" x14ac:dyDescent="0.35">
      <c r="A39" s="212" t="s">
        <v>16</v>
      </c>
      <c r="B39" s="79"/>
      <c r="C39" s="543"/>
      <c r="D39" s="199"/>
      <c r="E39" s="199"/>
      <c r="F39" s="199"/>
    </row>
    <row r="40" spans="1:8" ht="11.65" customHeight="1" x14ac:dyDescent="0.35">
      <c r="A40" s="212" t="s">
        <v>212</v>
      </c>
      <c r="B40" s="79"/>
      <c r="C40" s="543"/>
      <c r="D40" s="199"/>
      <c r="E40" s="199"/>
      <c r="F40" s="199"/>
    </row>
    <row r="41" spans="1:8" ht="11.65" customHeight="1" x14ac:dyDescent="0.35">
      <c r="A41" s="205" t="s">
        <v>416</v>
      </c>
      <c r="B41" s="79"/>
      <c r="C41" s="543"/>
      <c r="D41" s="199"/>
      <c r="E41" s="199"/>
      <c r="F41" s="199"/>
    </row>
    <row r="42" spans="1:8" ht="11.65" customHeight="1" x14ac:dyDescent="0.35">
      <c r="A42" s="227" t="s">
        <v>22</v>
      </c>
      <c r="B42" s="79"/>
      <c r="C42" s="543"/>
      <c r="D42" s="199"/>
      <c r="E42" s="199"/>
      <c r="F42" s="199"/>
    </row>
    <row r="43" spans="1:8" ht="11.65" customHeight="1" x14ac:dyDescent="0.35">
      <c r="A43" s="227" t="s">
        <v>23</v>
      </c>
      <c r="B43" s="79"/>
      <c r="C43" s="543"/>
      <c r="D43" s="199"/>
      <c r="E43" s="199"/>
      <c r="F43" s="199"/>
    </row>
    <row r="44" spans="1:8" s="210" customFormat="1" ht="11.65" customHeight="1" x14ac:dyDescent="0.35">
      <c r="A44" s="210" t="s">
        <v>24</v>
      </c>
      <c r="B44" s="229">
        <f>SUM(B37:B43)</f>
        <v>0</v>
      </c>
      <c r="C44" s="549">
        <f>SUM(C37:C43)</f>
        <v>0</v>
      </c>
      <c r="D44" s="229">
        <f t="shared" ref="D44:F44" si="2">SUM(D37:D43)</f>
        <v>0</v>
      </c>
      <c r="E44" s="229">
        <f t="shared" si="2"/>
        <v>0</v>
      </c>
      <c r="F44" s="229">
        <f t="shared" si="2"/>
        <v>0</v>
      </c>
    </row>
    <row r="45" spans="1:8" ht="11.65" customHeight="1" x14ac:dyDescent="0.35">
      <c r="A45" s="216"/>
      <c r="B45" s="230"/>
      <c r="C45" s="231"/>
    </row>
    <row r="46" spans="1:8" ht="11.65" customHeight="1" x14ac:dyDescent="0.35">
      <c r="A46" s="232"/>
      <c r="B46" s="217" t="s">
        <v>434</v>
      </c>
      <c r="C46" s="545" t="s">
        <v>478</v>
      </c>
      <c r="H46" s="200" t="s">
        <v>217</v>
      </c>
    </row>
    <row r="47" spans="1:8" ht="11.65" customHeight="1" x14ac:dyDescent="0.35">
      <c r="A47" s="291" t="s">
        <v>203</v>
      </c>
      <c r="B47" s="233"/>
      <c r="C47" s="552"/>
    </row>
    <row r="48" spans="1:8" ht="25.15" customHeight="1" x14ac:dyDescent="0.35">
      <c r="A48" s="774" t="s">
        <v>456</v>
      </c>
      <c r="B48" s="774"/>
      <c r="C48" s="774"/>
      <c r="D48" s="774"/>
      <c r="E48" s="774"/>
      <c r="F48" s="774"/>
    </row>
    <row r="49" spans="1:7" ht="25.15" customHeight="1" x14ac:dyDescent="0.35">
      <c r="A49" s="774" t="s">
        <v>337</v>
      </c>
      <c r="B49" s="774"/>
      <c r="C49" s="774"/>
      <c r="D49" s="774"/>
      <c r="E49" s="774"/>
      <c r="F49" s="774"/>
    </row>
    <row r="50" spans="1:7" ht="25.15" customHeight="1" x14ac:dyDescent="0.35">
      <c r="A50" s="633"/>
      <c r="B50" s="633"/>
      <c r="C50" s="633"/>
      <c r="D50" s="633"/>
      <c r="E50" s="633"/>
      <c r="F50" s="633"/>
    </row>
    <row r="51" spans="1:7" ht="12" x14ac:dyDescent="0.35">
      <c r="A51" s="234"/>
      <c r="B51" s="235"/>
      <c r="C51" s="235"/>
      <c r="D51" s="223"/>
    </row>
    <row r="52" spans="1:7" s="18" customFormat="1" ht="11.65" customHeight="1" x14ac:dyDescent="0.35">
      <c r="A52" s="636" t="s">
        <v>154</v>
      </c>
    </row>
    <row r="53" spans="1:7" s="18" customFormat="1" ht="11.65" customHeight="1" x14ac:dyDescent="0.2">
      <c r="A53" s="637" t="s">
        <v>135</v>
      </c>
    </row>
    <row r="54" spans="1:7" s="51" customFormat="1" ht="11.65" customHeight="1" x14ac:dyDescent="0.35">
      <c r="A54" s="52"/>
      <c r="B54" s="53"/>
      <c r="C54" s="54"/>
      <c r="D54" s="54"/>
      <c r="E54" s="54"/>
      <c r="F54" s="54"/>
      <c r="G54" s="53"/>
    </row>
    <row r="55" spans="1:7" s="18" customFormat="1" ht="11.25" customHeight="1" x14ac:dyDescent="0.35">
      <c r="A55" s="131" t="s">
        <v>1</v>
      </c>
    </row>
    <row r="56" spans="1:7" ht="11.65" customHeight="1" x14ac:dyDescent="0.2">
      <c r="A56" s="638"/>
      <c r="B56" s="201"/>
      <c r="C56" s="199"/>
    </row>
    <row r="57" spans="1:7" ht="11.65" customHeight="1" x14ac:dyDescent="0.35">
      <c r="A57" s="642" t="s">
        <v>223</v>
      </c>
    </row>
    <row r="58" spans="1:7" ht="11.65" customHeight="1" x14ac:dyDescent="0.35">
      <c r="A58" s="643" t="s">
        <v>450</v>
      </c>
    </row>
    <row r="60" spans="1:7" ht="12" x14ac:dyDescent="0.35">
      <c r="A60" s="234"/>
      <c r="B60" s="235"/>
      <c r="C60" s="235"/>
      <c r="D60" s="223"/>
    </row>
    <row r="61" spans="1:7" ht="12" x14ac:dyDescent="0.35">
      <c r="A61" s="234"/>
      <c r="B61" s="235"/>
      <c r="C61" s="235"/>
      <c r="D61" s="223"/>
    </row>
    <row r="62" spans="1:7" ht="12" x14ac:dyDescent="0.35">
      <c r="A62" s="234"/>
      <c r="B62" s="235"/>
      <c r="C62" s="235"/>
      <c r="D62" s="223"/>
    </row>
    <row r="63" spans="1:7" ht="12" x14ac:dyDescent="0.35">
      <c r="A63" s="234"/>
      <c r="B63" s="235"/>
      <c r="C63" s="235"/>
      <c r="D63" s="223"/>
    </row>
    <row r="64" spans="1:7" ht="12" x14ac:dyDescent="0.35">
      <c r="A64" s="234"/>
      <c r="B64" s="235"/>
      <c r="C64" s="235"/>
      <c r="D64" s="223"/>
    </row>
    <row r="72" spans="1:3" ht="10" x14ac:dyDescent="0.35">
      <c r="A72" s="212"/>
      <c r="B72" s="79"/>
      <c r="C72" s="220"/>
    </row>
    <row r="73" spans="1:3" ht="10" x14ac:dyDescent="0.35">
      <c r="B73" s="79"/>
      <c r="C73" s="220"/>
    </row>
    <row r="74" spans="1:3" ht="10" x14ac:dyDescent="0.35">
      <c r="A74" s="212"/>
      <c r="B74" s="79"/>
      <c r="C74" s="220"/>
    </row>
    <row r="75" spans="1:3" ht="10" x14ac:dyDescent="0.35">
      <c r="A75" s="212"/>
      <c r="B75" s="79"/>
      <c r="C75" s="220"/>
    </row>
    <row r="76" spans="1:3" ht="10" x14ac:dyDescent="0.35">
      <c r="A76" s="212"/>
      <c r="B76" s="79"/>
      <c r="C76" s="220"/>
    </row>
    <row r="77" spans="1:3" ht="10" x14ac:dyDescent="0.35">
      <c r="A77" s="212"/>
      <c r="B77" s="79"/>
      <c r="C77" s="220"/>
    </row>
    <row r="78" spans="1:3" ht="10" x14ac:dyDescent="0.35">
      <c r="A78" s="221"/>
      <c r="B78" s="79"/>
      <c r="C78" s="220"/>
    </row>
    <row r="79" spans="1:3" ht="10.5" x14ac:dyDescent="0.35">
      <c r="A79" s="80"/>
      <c r="B79" s="79"/>
      <c r="C79" s="220"/>
    </row>
    <row r="80" spans="1:3" ht="10" x14ac:dyDescent="0.35">
      <c r="B80" s="79"/>
      <c r="C80" s="222"/>
    </row>
    <row r="81" spans="2:3" ht="10" x14ac:dyDescent="0.35">
      <c r="B81" s="201"/>
      <c r="C81" s="199"/>
    </row>
  </sheetData>
  <mergeCells count="6">
    <mergeCell ref="A49:F49"/>
    <mergeCell ref="A5:F5"/>
    <mergeCell ref="D7:F7"/>
    <mergeCell ref="D21:F21"/>
    <mergeCell ref="D35:F35"/>
    <mergeCell ref="A48:F48"/>
  </mergeCells>
  <pageMargins left="1.4566929133858268" right="1.4566929133858268" top="0.98425196850393704" bottom="1.0629921259842521" header="0.51181102362204722" footer="0.51181102362204722"/>
  <pageSetup paperSize="9" scale="80" orientation="portrait" cellComments="asDisplayed"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Q58"/>
  <sheetViews>
    <sheetView workbookViewId="0"/>
  </sheetViews>
  <sheetFormatPr defaultColWidth="9.1796875" defaultRowHeight="11.65" customHeight="1" x14ac:dyDescent="0.25"/>
  <cols>
    <col min="1" max="1" width="31.81640625" style="82" customWidth="1"/>
    <col min="2" max="3" width="8" style="82" customWidth="1"/>
    <col min="4" max="6" width="7.1796875" style="82" customWidth="1"/>
    <col min="7" max="7" width="9.1796875" style="82"/>
    <col min="8" max="8" width="9.1796875" style="236"/>
    <col min="9" max="16384" width="9.1796875" style="82"/>
  </cols>
  <sheetData>
    <row r="1" spans="1:17" ht="11.65" customHeight="1" x14ac:dyDescent="0.25">
      <c r="A1" s="197" t="s">
        <v>419</v>
      </c>
    </row>
    <row r="2" spans="1:17" ht="10.5" x14ac:dyDescent="0.25">
      <c r="A2" s="237"/>
      <c r="B2" s="81"/>
      <c r="C2" s="224"/>
      <c r="D2" s="81"/>
      <c r="E2" s="81"/>
      <c r="F2" s="81"/>
      <c r="G2" s="153"/>
    </row>
    <row r="3" spans="1:17" ht="11.65" customHeight="1" x14ac:dyDescent="0.2">
      <c r="A3" s="780" t="s">
        <v>206</v>
      </c>
      <c r="B3" s="780"/>
      <c r="C3" s="780"/>
      <c r="D3" s="780"/>
      <c r="E3" s="780"/>
      <c r="F3" s="780"/>
      <c r="G3" s="153"/>
      <c r="H3" s="200" t="s">
        <v>209</v>
      </c>
    </row>
    <row r="4" spans="1:17" ht="57.4" customHeight="1" x14ac:dyDescent="0.2">
      <c r="A4" s="308"/>
      <c r="B4" s="286" t="s">
        <v>493</v>
      </c>
      <c r="C4" s="541" t="s">
        <v>494</v>
      </c>
      <c r="D4" s="287" t="s">
        <v>405</v>
      </c>
      <c r="E4" s="287" t="s">
        <v>439</v>
      </c>
      <c r="F4" s="287" t="s">
        <v>495</v>
      </c>
      <c r="G4" s="153"/>
      <c r="H4" s="200"/>
    </row>
    <row r="5" spans="1:17" ht="11.65" customHeight="1" x14ac:dyDescent="0.25">
      <c r="A5" s="782" t="s">
        <v>224</v>
      </c>
      <c r="B5" s="782"/>
      <c r="C5" s="782"/>
      <c r="D5" s="782"/>
      <c r="E5" s="782"/>
      <c r="F5" s="782"/>
      <c r="H5" s="236" t="s">
        <v>448</v>
      </c>
    </row>
    <row r="6" spans="1:17" ht="11.65" customHeight="1" x14ac:dyDescent="0.25">
      <c r="A6" s="296" t="s">
        <v>131</v>
      </c>
      <c r="B6" s="292"/>
      <c r="C6" s="553"/>
      <c r="D6" s="292"/>
      <c r="E6" s="292"/>
      <c r="F6" s="292"/>
    </row>
    <row r="7" spans="1:17" ht="20" x14ac:dyDescent="0.25">
      <c r="A7" s="297" t="s">
        <v>358</v>
      </c>
      <c r="B7" s="292"/>
      <c r="C7" s="553"/>
      <c r="D7" s="292"/>
      <c r="E7" s="292"/>
      <c r="F7" s="292"/>
      <c r="H7" s="236" t="s">
        <v>454</v>
      </c>
    </row>
    <row r="8" spans="1:17" ht="20" x14ac:dyDescent="0.25">
      <c r="A8" s="482" t="s">
        <v>360</v>
      </c>
      <c r="B8" s="292"/>
      <c r="C8" s="553"/>
      <c r="D8" s="292"/>
      <c r="E8" s="292"/>
      <c r="F8" s="292"/>
    </row>
    <row r="9" spans="1:17" ht="11.65" customHeight="1" x14ac:dyDescent="0.25">
      <c r="A9" s="483" t="s">
        <v>325</v>
      </c>
      <c r="B9" s="292"/>
      <c r="C9" s="553"/>
      <c r="D9" s="292"/>
      <c r="E9" s="292"/>
      <c r="F9" s="292"/>
    </row>
    <row r="10" spans="1:17" ht="11.65" customHeight="1" x14ac:dyDescent="0.2">
      <c r="A10" s="484" t="s">
        <v>133</v>
      </c>
      <c r="B10" s="292"/>
      <c r="C10" s="553"/>
      <c r="D10" s="292"/>
      <c r="E10" s="292"/>
      <c r="F10" s="292"/>
      <c r="H10" s="778" t="s">
        <v>453</v>
      </c>
      <c r="I10" s="778"/>
      <c r="J10" s="778"/>
      <c r="K10" s="778"/>
      <c r="L10" s="778"/>
      <c r="M10" s="778"/>
      <c r="N10" s="778"/>
      <c r="O10" s="778"/>
      <c r="P10" s="778"/>
    </row>
    <row r="11" spans="1:17" ht="11.65" customHeight="1" x14ac:dyDescent="0.2">
      <c r="A11" s="485" t="s">
        <v>17</v>
      </c>
      <c r="B11" s="292"/>
      <c r="C11" s="553"/>
      <c r="D11" s="292"/>
      <c r="E11" s="292"/>
      <c r="F11" s="292"/>
      <c r="H11" s="778"/>
      <c r="I11" s="778"/>
      <c r="J11" s="778"/>
      <c r="K11" s="778"/>
      <c r="L11" s="778"/>
      <c r="M11" s="778"/>
      <c r="N11" s="778"/>
      <c r="O11" s="778"/>
      <c r="P11" s="778"/>
      <c r="Q11" s="239"/>
    </row>
    <row r="12" spans="1:17" ht="11.65" customHeight="1" x14ac:dyDescent="0.25">
      <c r="A12" s="484" t="s">
        <v>225</v>
      </c>
      <c r="B12" s="292"/>
      <c r="C12" s="553"/>
      <c r="D12" s="292"/>
      <c r="E12" s="292"/>
      <c r="F12" s="292"/>
      <c r="H12" s="238"/>
      <c r="I12" s="239"/>
      <c r="J12" s="239"/>
      <c r="K12" s="239"/>
      <c r="L12" s="239"/>
      <c r="M12" s="239"/>
      <c r="N12" s="239"/>
      <c r="O12" s="239"/>
      <c r="P12" s="239"/>
      <c r="Q12" s="239"/>
    </row>
    <row r="13" spans="1:17" ht="11.65" customHeight="1" x14ac:dyDescent="0.25">
      <c r="A13" s="483" t="s">
        <v>226</v>
      </c>
      <c r="B13" s="292"/>
      <c r="C13" s="553"/>
      <c r="D13" s="292"/>
      <c r="E13" s="292"/>
      <c r="F13" s="292"/>
      <c r="H13" s="240"/>
      <c r="I13" s="239"/>
      <c r="J13" s="239"/>
      <c r="K13" s="239"/>
      <c r="L13" s="239"/>
      <c r="M13" s="239"/>
      <c r="N13" s="239"/>
      <c r="O13" s="239"/>
      <c r="P13" s="239"/>
      <c r="Q13" s="239"/>
    </row>
    <row r="14" spans="1:17" ht="11.65" customHeight="1" x14ac:dyDescent="0.25">
      <c r="A14" s="484" t="s">
        <v>132</v>
      </c>
      <c r="B14" s="292"/>
      <c r="C14" s="553"/>
      <c r="D14" s="292"/>
      <c r="E14" s="292"/>
      <c r="F14" s="292"/>
      <c r="H14" s="240" t="s">
        <v>227</v>
      </c>
      <c r="I14" s="239"/>
      <c r="J14" s="239"/>
      <c r="K14" s="239"/>
      <c r="L14" s="239"/>
      <c r="M14" s="239"/>
      <c r="N14" s="239"/>
      <c r="O14" s="239"/>
      <c r="P14" s="239"/>
      <c r="Q14" s="239"/>
    </row>
    <row r="15" spans="1:17" ht="11.65" customHeight="1" x14ac:dyDescent="0.25">
      <c r="A15" s="483" t="s">
        <v>137</v>
      </c>
      <c r="B15" s="292"/>
      <c r="C15" s="553"/>
      <c r="D15" s="292"/>
      <c r="E15" s="292"/>
      <c r="F15" s="292"/>
      <c r="H15" s="240"/>
      <c r="I15" s="239"/>
      <c r="J15" s="239"/>
      <c r="K15" s="239"/>
      <c r="L15" s="239"/>
      <c r="M15" s="239"/>
      <c r="N15" s="239"/>
      <c r="O15" s="239"/>
      <c r="P15" s="239"/>
      <c r="Q15" s="239"/>
    </row>
    <row r="16" spans="1:17" ht="11.65" customHeight="1" x14ac:dyDescent="0.25">
      <c r="A16" s="483" t="s">
        <v>325</v>
      </c>
      <c r="B16" s="292"/>
      <c r="C16" s="553"/>
      <c r="D16" s="292"/>
      <c r="E16" s="292"/>
      <c r="F16" s="292"/>
      <c r="H16" s="240"/>
      <c r="I16" s="239"/>
      <c r="J16" s="239"/>
      <c r="K16" s="239"/>
      <c r="L16" s="239"/>
      <c r="M16" s="239"/>
      <c r="N16" s="239"/>
      <c r="O16" s="239"/>
      <c r="P16" s="239"/>
      <c r="Q16" s="239"/>
    </row>
    <row r="17" spans="1:17" ht="11.65" customHeight="1" x14ac:dyDescent="0.25">
      <c r="A17" s="484" t="s">
        <v>228</v>
      </c>
      <c r="B17" s="293">
        <f>SUM(B7:B16)</f>
        <v>0</v>
      </c>
      <c r="C17" s="555">
        <f t="shared" ref="C17:F17" si="0">SUM(C7:C16)</f>
        <v>0</v>
      </c>
      <c r="D17" s="293">
        <f t="shared" si="0"/>
        <v>0</v>
      </c>
      <c r="E17" s="293">
        <f t="shared" si="0"/>
        <v>0</v>
      </c>
      <c r="F17" s="293">
        <f t="shared" si="0"/>
        <v>0</v>
      </c>
      <c r="H17" s="240"/>
      <c r="I17" s="239"/>
      <c r="J17" s="239"/>
      <c r="K17" s="239"/>
      <c r="L17" s="239"/>
      <c r="M17" s="239"/>
      <c r="N17" s="239"/>
      <c r="O17" s="239"/>
      <c r="P17" s="239"/>
      <c r="Q17" s="239"/>
    </row>
    <row r="18" spans="1:17" ht="11.65" customHeight="1" x14ac:dyDescent="0.25">
      <c r="A18" s="782" t="s">
        <v>229</v>
      </c>
      <c r="B18" s="782"/>
      <c r="C18" s="782"/>
      <c r="D18" s="782"/>
      <c r="E18" s="782"/>
      <c r="F18" s="782"/>
      <c r="H18" s="240"/>
      <c r="I18" s="239"/>
      <c r="J18" s="239"/>
      <c r="K18" s="239"/>
      <c r="L18" s="239"/>
      <c r="M18" s="239"/>
      <c r="N18" s="239"/>
      <c r="O18" s="239"/>
      <c r="P18" s="239"/>
      <c r="Q18" s="239"/>
    </row>
    <row r="19" spans="1:17" ht="11.65" customHeight="1" x14ac:dyDescent="0.25">
      <c r="A19" s="484" t="s">
        <v>131</v>
      </c>
      <c r="B19" s="292"/>
      <c r="C19" s="553"/>
      <c r="D19" s="292"/>
      <c r="E19" s="292"/>
      <c r="F19" s="292"/>
      <c r="H19" s="240"/>
      <c r="I19" s="239"/>
      <c r="J19" s="239"/>
      <c r="K19" s="239"/>
      <c r="L19" s="239"/>
      <c r="M19" s="239"/>
      <c r="N19" s="239"/>
      <c r="O19" s="239"/>
      <c r="P19" s="239"/>
      <c r="Q19" s="239"/>
    </row>
    <row r="20" spans="1:17" ht="20" x14ac:dyDescent="0.25">
      <c r="A20" s="482" t="s">
        <v>358</v>
      </c>
      <c r="B20" s="292"/>
      <c r="C20" s="553"/>
      <c r="D20" s="292"/>
      <c r="E20" s="292"/>
      <c r="F20" s="292"/>
      <c r="H20" s="240"/>
      <c r="I20" s="239"/>
      <c r="J20" s="239"/>
      <c r="K20" s="239"/>
      <c r="L20" s="239"/>
      <c r="M20" s="239"/>
      <c r="N20" s="239"/>
      <c r="O20" s="239"/>
      <c r="P20" s="239"/>
      <c r="Q20" s="239"/>
    </row>
    <row r="21" spans="1:17" ht="20" x14ac:dyDescent="0.25">
      <c r="A21" s="482" t="s">
        <v>360</v>
      </c>
      <c r="B21" s="292"/>
      <c r="C21" s="553"/>
      <c r="D21" s="292"/>
      <c r="E21" s="292"/>
      <c r="F21" s="292"/>
      <c r="H21" s="240"/>
      <c r="I21" s="239"/>
      <c r="J21" s="239"/>
      <c r="K21" s="239"/>
      <c r="L21" s="239"/>
      <c r="M21" s="239"/>
      <c r="N21" s="239"/>
      <c r="O21" s="239"/>
      <c r="P21" s="239"/>
      <c r="Q21" s="239"/>
    </row>
    <row r="22" spans="1:17" ht="11.65" customHeight="1" x14ac:dyDescent="0.25">
      <c r="A22" s="483" t="s">
        <v>325</v>
      </c>
      <c r="B22" s="292"/>
      <c r="C22" s="553"/>
      <c r="D22" s="292"/>
      <c r="E22" s="292"/>
      <c r="F22" s="292"/>
      <c r="H22" s="240"/>
      <c r="I22" s="239"/>
      <c r="J22" s="239"/>
      <c r="K22" s="239"/>
      <c r="L22" s="239"/>
      <c r="M22" s="239"/>
      <c r="N22" s="239"/>
      <c r="O22" s="239"/>
      <c r="P22" s="239"/>
      <c r="Q22" s="239"/>
    </row>
    <row r="23" spans="1:17" ht="11.65" customHeight="1" x14ac:dyDescent="0.25">
      <c r="A23" s="484" t="s">
        <v>133</v>
      </c>
      <c r="B23" s="292"/>
      <c r="C23" s="553"/>
      <c r="D23" s="292"/>
      <c r="E23" s="292"/>
      <c r="F23" s="292"/>
      <c r="H23" s="240"/>
      <c r="I23" s="239"/>
      <c r="J23" s="239"/>
      <c r="K23" s="239"/>
      <c r="L23" s="239"/>
      <c r="M23" s="239"/>
      <c r="N23" s="239"/>
      <c r="O23" s="239"/>
      <c r="P23" s="239"/>
      <c r="Q23" s="239"/>
    </row>
    <row r="24" spans="1:17" ht="11.65" customHeight="1" x14ac:dyDescent="0.25">
      <c r="A24" s="485" t="s">
        <v>17</v>
      </c>
      <c r="B24" s="292"/>
      <c r="C24" s="553"/>
      <c r="D24" s="292"/>
      <c r="E24" s="292"/>
      <c r="F24" s="292"/>
      <c r="H24" s="240"/>
      <c r="I24" s="239"/>
      <c r="J24" s="239"/>
      <c r="K24" s="239"/>
      <c r="L24" s="239"/>
      <c r="M24" s="239"/>
      <c r="N24" s="239"/>
      <c r="O24" s="239"/>
      <c r="P24" s="239"/>
      <c r="Q24" s="239"/>
    </row>
    <row r="25" spans="1:17" ht="11.65" customHeight="1" x14ac:dyDescent="0.25">
      <c r="A25" s="484" t="s">
        <v>225</v>
      </c>
      <c r="B25" s="292"/>
      <c r="C25" s="553"/>
      <c r="D25" s="292"/>
      <c r="E25" s="292"/>
      <c r="F25" s="292"/>
      <c r="H25" s="240"/>
      <c r="I25" s="239"/>
      <c r="J25" s="239"/>
      <c r="K25" s="239"/>
      <c r="L25" s="239"/>
      <c r="M25" s="239"/>
      <c r="N25" s="239"/>
      <c r="O25" s="239"/>
      <c r="P25" s="239"/>
      <c r="Q25" s="239"/>
    </row>
    <row r="26" spans="1:17" ht="11.65" customHeight="1" x14ac:dyDescent="0.25">
      <c r="A26" s="483" t="s">
        <v>226</v>
      </c>
      <c r="B26" s="292"/>
      <c r="C26" s="553"/>
      <c r="D26" s="292"/>
      <c r="E26" s="292"/>
      <c r="F26" s="292"/>
      <c r="H26" s="240"/>
      <c r="I26" s="239"/>
      <c r="J26" s="239"/>
      <c r="K26" s="239"/>
      <c r="L26" s="239"/>
      <c r="M26" s="239"/>
      <c r="N26" s="239"/>
      <c r="O26" s="239"/>
      <c r="P26" s="239"/>
      <c r="Q26" s="239"/>
    </row>
    <row r="27" spans="1:17" ht="11.65" customHeight="1" x14ac:dyDescent="0.25">
      <c r="A27" s="484" t="s">
        <v>132</v>
      </c>
      <c r="B27" s="292"/>
      <c r="C27" s="553"/>
      <c r="D27" s="292"/>
      <c r="E27" s="292"/>
      <c r="F27" s="292"/>
      <c r="H27" s="240"/>
      <c r="I27" s="239"/>
      <c r="J27" s="239"/>
      <c r="K27" s="239"/>
      <c r="L27" s="239"/>
      <c r="M27" s="239"/>
      <c r="N27" s="239"/>
      <c r="O27" s="239"/>
      <c r="P27" s="239"/>
      <c r="Q27" s="239"/>
    </row>
    <row r="28" spans="1:17" ht="11.65" customHeight="1" x14ac:dyDescent="0.25">
      <c r="A28" s="483" t="s">
        <v>137</v>
      </c>
      <c r="B28" s="292"/>
      <c r="C28" s="553"/>
      <c r="D28" s="292"/>
      <c r="E28" s="292"/>
      <c r="F28" s="292"/>
      <c r="H28" s="240" t="s">
        <v>227</v>
      </c>
      <c r="I28" s="239"/>
      <c r="J28" s="239"/>
      <c r="K28" s="239"/>
      <c r="L28" s="239"/>
      <c r="M28" s="239"/>
      <c r="N28" s="239"/>
      <c r="O28" s="239"/>
      <c r="P28" s="239"/>
      <c r="Q28" s="239"/>
    </row>
    <row r="29" spans="1:17" ht="11.65" customHeight="1" x14ac:dyDescent="0.25">
      <c r="A29" s="483" t="s">
        <v>325</v>
      </c>
      <c r="B29" s="292"/>
      <c r="C29" s="553"/>
      <c r="D29" s="292"/>
      <c r="E29" s="292"/>
      <c r="F29" s="292"/>
      <c r="H29" s="240"/>
      <c r="I29" s="239"/>
      <c r="J29" s="239"/>
      <c r="K29" s="239"/>
      <c r="L29" s="239"/>
      <c r="M29" s="239"/>
      <c r="N29" s="239"/>
      <c r="O29" s="239"/>
      <c r="P29" s="239"/>
      <c r="Q29" s="239"/>
    </row>
    <row r="30" spans="1:17" ht="11.65" customHeight="1" x14ac:dyDescent="0.25">
      <c r="A30" s="296" t="s">
        <v>230</v>
      </c>
      <c r="B30" s="293">
        <f>SUM(B20:B29)</f>
        <v>0</v>
      </c>
      <c r="C30" s="555">
        <f t="shared" ref="C30" si="1">SUM(C20:C29)</f>
        <v>0</v>
      </c>
      <c r="D30" s="293">
        <f t="shared" ref="D30" si="2">SUM(D20:D29)</f>
        <v>0</v>
      </c>
      <c r="E30" s="293">
        <f t="shared" ref="E30" si="3">SUM(E20:E29)</f>
        <v>0</v>
      </c>
      <c r="F30" s="293">
        <f t="shared" ref="F30" si="4">SUM(F20:F29)</f>
        <v>0</v>
      </c>
      <c r="H30" s="240"/>
      <c r="I30" s="239"/>
      <c r="J30" s="239"/>
      <c r="K30" s="239"/>
      <c r="L30" s="239"/>
      <c r="M30" s="239"/>
      <c r="N30" s="239"/>
      <c r="O30" s="239"/>
      <c r="P30" s="239"/>
      <c r="Q30" s="239"/>
    </row>
    <row r="31" spans="1:17" ht="11.65" customHeight="1" x14ac:dyDescent="0.25">
      <c r="A31" s="782" t="s">
        <v>231</v>
      </c>
      <c r="B31" s="782"/>
      <c r="C31" s="782"/>
      <c r="D31" s="782"/>
      <c r="E31" s="782"/>
      <c r="F31" s="782"/>
      <c r="H31" s="240"/>
      <c r="I31" s="239"/>
      <c r="J31" s="239"/>
      <c r="K31" s="239"/>
      <c r="L31" s="239"/>
      <c r="M31" s="239"/>
      <c r="N31" s="239"/>
      <c r="O31" s="239"/>
      <c r="P31" s="239"/>
      <c r="Q31" s="239"/>
    </row>
    <row r="32" spans="1:17" ht="11.65" customHeight="1" x14ac:dyDescent="0.25">
      <c r="A32" s="484" t="s">
        <v>131</v>
      </c>
      <c r="B32" s="292"/>
      <c r="C32" s="553"/>
      <c r="D32" s="292"/>
      <c r="E32" s="292"/>
      <c r="F32" s="292"/>
      <c r="H32" s="240"/>
      <c r="I32" s="239"/>
      <c r="J32" s="239"/>
      <c r="K32" s="239"/>
      <c r="L32" s="239"/>
      <c r="M32" s="239"/>
      <c r="N32" s="239"/>
      <c r="O32" s="239"/>
      <c r="P32" s="239"/>
      <c r="Q32" s="239"/>
    </row>
    <row r="33" spans="1:17" ht="20" x14ac:dyDescent="0.25">
      <c r="A33" s="482" t="s">
        <v>358</v>
      </c>
      <c r="B33" s="292"/>
      <c r="C33" s="553"/>
      <c r="D33" s="292"/>
      <c r="E33" s="292"/>
      <c r="F33" s="292"/>
      <c r="H33" s="240"/>
      <c r="I33" s="239"/>
      <c r="J33" s="239"/>
      <c r="K33" s="239"/>
      <c r="L33" s="239"/>
      <c r="M33" s="239"/>
      <c r="N33" s="239"/>
      <c r="O33" s="239"/>
      <c r="P33" s="239"/>
      <c r="Q33" s="239"/>
    </row>
    <row r="34" spans="1:17" ht="20" x14ac:dyDescent="0.25">
      <c r="A34" s="482" t="s">
        <v>360</v>
      </c>
      <c r="B34" s="292"/>
      <c r="C34" s="553"/>
      <c r="D34" s="292"/>
      <c r="E34" s="292"/>
      <c r="F34" s="292"/>
      <c r="H34" s="240"/>
      <c r="I34" s="239"/>
      <c r="J34" s="239"/>
      <c r="K34" s="239"/>
      <c r="L34" s="239"/>
      <c r="M34" s="239"/>
      <c r="N34" s="239"/>
      <c r="O34" s="239"/>
      <c r="P34" s="239"/>
      <c r="Q34" s="239"/>
    </row>
    <row r="35" spans="1:17" ht="11.65" customHeight="1" x14ac:dyDescent="0.25">
      <c r="A35" s="483" t="s">
        <v>325</v>
      </c>
      <c r="B35" s="292"/>
      <c r="C35" s="553"/>
      <c r="D35" s="292"/>
      <c r="E35" s="292"/>
      <c r="F35" s="292"/>
      <c r="H35" s="240"/>
      <c r="I35" s="239"/>
      <c r="J35" s="239"/>
      <c r="K35" s="239"/>
      <c r="L35" s="239"/>
      <c r="M35" s="239"/>
      <c r="N35" s="239"/>
      <c r="O35" s="239"/>
      <c r="P35" s="239"/>
      <c r="Q35" s="239"/>
    </row>
    <row r="36" spans="1:17" ht="11.65" customHeight="1" x14ac:dyDescent="0.25">
      <c r="A36" s="484" t="s">
        <v>133</v>
      </c>
      <c r="B36" s="292"/>
      <c r="C36" s="553"/>
      <c r="D36" s="292"/>
      <c r="E36" s="292"/>
      <c r="F36" s="292"/>
      <c r="H36" s="240"/>
      <c r="I36" s="239"/>
      <c r="J36" s="239"/>
      <c r="K36" s="239"/>
      <c r="L36" s="239"/>
      <c r="M36" s="239"/>
      <c r="N36" s="239"/>
      <c r="O36" s="239"/>
      <c r="P36" s="239"/>
      <c r="Q36" s="239"/>
    </row>
    <row r="37" spans="1:17" ht="11.65" customHeight="1" x14ac:dyDescent="0.25">
      <c r="A37" s="485" t="s">
        <v>17</v>
      </c>
      <c r="B37" s="292"/>
      <c r="C37" s="553"/>
      <c r="D37" s="292"/>
      <c r="E37" s="292"/>
      <c r="F37" s="292"/>
      <c r="H37" s="240"/>
      <c r="I37" s="239"/>
      <c r="J37" s="239"/>
      <c r="K37" s="239"/>
      <c r="L37" s="239"/>
      <c r="M37" s="239"/>
      <c r="N37" s="239"/>
      <c r="O37" s="239"/>
      <c r="P37" s="239"/>
      <c r="Q37" s="239"/>
    </row>
    <row r="38" spans="1:17" ht="11.65" customHeight="1" x14ac:dyDescent="0.25">
      <c r="A38" s="484" t="s">
        <v>225</v>
      </c>
      <c r="B38" s="292"/>
      <c r="C38" s="553"/>
      <c r="D38" s="292"/>
      <c r="E38" s="292"/>
      <c r="F38" s="292"/>
      <c r="H38" s="240"/>
      <c r="I38" s="239"/>
      <c r="J38" s="239"/>
      <c r="K38" s="239"/>
      <c r="L38" s="239"/>
      <c r="M38" s="239"/>
      <c r="N38" s="239"/>
      <c r="O38" s="239"/>
      <c r="P38" s="239"/>
      <c r="Q38" s="239"/>
    </row>
    <row r="39" spans="1:17" ht="11.65" customHeight="1" x14ac:dyDescent="0.25">
      <c r="A39" s="483" t="s">
        <v>226</v>
      </c>
      <c r="B39" s="292"/>
      <c r="C39" s="553"/>
      <c r="D39" s="292"/>
      <c r="E39" s="292"/>
      <c r="F39" s="292"/>
      <c r="H39" s="240"/>
      <c r="I39" s="239"/>
      <c r="J39" s="239"/>
      <c r="K39" s="239"/>
      <c r="L39" s="239"/>
      <c r="M39" s="239"/>
      <c r="N39" s="239"/>
      <c r="O39" s="239"/>
      <c r="P39" s="239"/>
      <c r="Q39" s="239"/>
    </row>
    <row r="40" spans="1:17" ht="11.65" customHeight="1" x14ac:dyDescent="0.25">
      <c r="A40" s="484" t="s">
        <v>132</v>
      </c>
      <c r="B40" s="292"/>
      <c r="C40" s="553"/>
      <c r="D40" s="292"/>
      <c r="E40" s="292"/>
      <c r="F40" s="292"/>
      <c r="H40" s="240"/>
      <c r="I40" s="239"/>
      <c r="J40" s="239"/>
      <c r="K40" s="239"/>
      <c r="L40" s="239"/>
      <c r="M40" s="239"/>
      <c r="N40" s="239"/>
      <c r="O40" s="239"/>
      <c r="P40" s="239"/>
      <c r="Q40" s="239"/>
    </row>
    <row r="41" spans="1:17" ht="11.65" customHeight="1" x14ac:dyDescent="0.25">
      <c r="A41" s="483" t="s">
        <v>137</v>
      </c>
      <c r="B41" s="292"/>
      <c r="C41" s="553"/>
      <c r="D41" s="292"/>
      <c r="E41" s="292"/>
      <c r="F41" s="292"/>
      <c r="H41" s="240" t="s">
        <v>227</v>
      </c>
      <c r="I41" s="239"/>
      <c r="J41" s="239"/>
      <c r="K41" s="239"/>
      <c r="L41" s="239"/>
      <c r="M41" s="239"/>
      <c r="N41" s="239"/>
      <c r="O41" s="239"/>
      <c r="P41" s="239"/>
      <c r="Q41" s="239"/>
    </row>
    <row r="42" spans="1:17" ht="11.65" customHeight="1" x14ac:dyDescent="0.25">
      <c r="A42" s="482" t="s">
        <v>325</v>
      </c>
      <c r="B42" s="292"/>
      <c r="C42" s="553"/>
      <c r="D42" s="292"/>
      <c r="E42" s="292"/>
      <c r="F42" s="292"/>
      <c r="H42" s="240"/>
      <c r="I42" s="239"/>
      <c r="J42" s="239"/>
      <c r="K42" s="239"/>
      <c r="L42" s="239"/>
      <c r="M42" s="239"/>
      <c r="N42" s="239"/>
      <c r="O42" s="239"/>
      <c r="P42" s="239"/>
      <c r="Q42" s="239"/>
    </row>
    <row r="43" spans="1:17" ht="11.65" customHeight="1" x14ac:dyDescent="0.25">
      <c r="A43" s="296" t="s">
        <v>232</v>
      </c>
      <c r="B43" s="381">
        <f>SUM(B33:B42)</f>
        <v>0</v>
      </c>
      <c r="C43" s="554">
        <f t="shared" ref="C43" si="5">SUM(C33:C42)</f>
        <v>0</v>
      </c>
      <c r="D43" s="381">
        <f t="shared" ref="D43" si="6">SUM(D33:D42)</f>
        <v>0</v>
      </c>
      <c r="E43" s="381">
        <f t="shared" ref="E43" si="7">SUM(E33:E42)</f>
        <v>0</v>
      </c>
      <c r="F43" s="381">
        <f t="shared" ref="F43" si="8">SUM(F33:F42)</f>
        <v>0</v>
      </c>
      <c r="H43" s="240"/>
      <c r="I43" s="239"/>
      <c r="J43" s="239"/>
      <c r="K43" s="239"/>
      <c r="L43" s="239"/>
      <c r="M43" s="239"/>
      <c r="N43" s="239"/>
      <c r="O43" s="239"/>
      <c r="P43" s="239"/>
      <c r="Q43" s="239"/>
    </row>
    <row r="44" spans="1:17" ht="11.65" customHeight="1" x14ac:dyDescent="0.25">
      <c r="A44" s="77" t="s">
        <v>239</v>
      </c>
      <c r="B44" s="292"/>
      <c r="C44" s="553"/>
      <c r="D44" s="292"/>
      <c r="E44" s="292"/>
      <c r="F44" s="292"/>
      <c r="H44" s="240" t="s">
        <v>233</v>
      </c>
      <c r="I44" s="239"/>
      <c r="J44" s="239"/>
      <c r="K44" s="239"/>
      <c r="L44" s="239"/>
      <c r="M44" s="239"/>
      <c r="N44" s="239"/>
      <c r="O44" s="239"/>
      <c r="P44" s="239"/>
      <c r="Q44" s="239"/>
    </row>
    <row r="45" spans="1:17" ht="20" x14ac:dyDescent="0.25">
      <c r="A45" s="297" t="s">
        <v>415</v>
      </c>
      <c r="B45" s="292"/>
      <c r="C45" s="553"/>
      <c r="D45" s="292"/>
      <c r="E45" s="292"/>
      <c r="F45" s="292"/>
      <c r="H45" s="240"/>
      <c r="I45" s="239"/>
      <c r="J45" s="239"/>
      <c r="K45" s="239"/>
      <c r="L45" s="239"/>
      <c r="M45" s="239"/>
      <c r="N45" s="239"/>
      <c r="O45" s="239"/>
      <c r="P45" s="239"/>
      <c r="Q45" s="239"/>
    </row>
    <row r="46" spans="1:17" ht="11.65" customHeight="1" x14ac:dyDescent="0.25">
      <c r="A46" s="295" t="s">
        <v>234</v>
      </c>
      <c r="B46" s="294">
        <f>B45+B43+B30+B17</f>
        <v>0</v>
      </c>
      <c r="C46" s="554">
        <f t="shared" ref="C46:F46" si="9">C45+C43+C30+C17</f>
        <v>0</v>
      </c>
      <c r="D46" s="294">
        <f t="shared" si="9"/>
        <v>0</v>
      </c>
      <c r="E46" s="294">
        <f t="shared" si="9"/>
        <v>0</v>
      </c>
      <c r="F46" s="294">
        <f t="shared" si="9"/>
        <v>0</v>
      </c>
      <c r="H46" s="236" t="s">
        <v>235</v>
      </c>
    </row>
    <row r="47" spans="1:17" ht="11.65" customHeight="1" x14ac:dyDescent="0.25">
      <c r="A47" s="781" t="s">
        <v>236</v>
      </c>
      <c r="B47" s="781"/>
      <c r="C47" s="781"/>
      <c r="D47" s="781"/>
      <c r="E47" s="781"/>
      <c r="F47" s="781"/>
      <c r="H47" s="236" t="s">
        <v>449</v>
      </c>
    </row>
    <row r="48" spans="1:17" ht="27.65" customHeight="1" x14ac:dyDescent="0.25">
      <c r="A48" s="779" t="s">
        <v>425</v>
      </c>
      <c r="B48" s="779"/>
      <c r="C48" s="779"/>
      <c r="D48" s="779"/>
      <c r="E48" s="779"/>
      <c r="F48" s="779"/>
    </row>
    <row r="49" spans="1:7" ht="11.65" customHeight="1" x14ac:dyDescent="0.25">
      <c r="C49" s="241"/>
    </row>
    <row r="51" spans="1:7" s="18" customFormat="1" ht="11.65" customHeight="1" x14ac:dyDescent="0.35">
      <c r="A51" s="636" t="s">
        <v>154</v>
      </c>
    </row>
    <row r="52" spans="1:7" s="18" customFormat="1" ht="11.65" customHeight="1" x14ac:dyDescent="0.2">
      <c r="A52" s="637" t="s">
        <v>135</v>
      </c>
    </row>
    <row r="53" spans="1:7" s="51" customFormat="1" ht="11.65" customHeight="1" x14ac:dyDescent="0.35">
      <c r="A53" s="52"/>
      <c r="B53" s="53"/>
      <c r="C53" s="54"/>
      <c r="D53" s="54"/>
      <c r="E53" s="54"/>
      <c r="F53" s="54"/>
      <c r="G53" s="53"/>
    </row>
    <row r="54" spans="1:7" s="18" customFormat="1" ht="11.25" customHeight="1" x14ac:dyDescent="0.35">
      <c r="A54" s="131" t="s">
        <v>1</v>
      </c>
    </row>
    <row r="55" spans="1:7" s="18" customFormat="1" ht="11.25" customHeight="1" x14ac:dyDescent="0.35">
      <c r="A55" s="131"/>
    </row>
    <row r="56" spans="1:7" s="196" customFormat="1" ht="11.65" customHeight="1" x14ac:dyDescent="0.35">
      <c r="A56" s="642" t="s">
        <v>458</v>
      </c>
      <c r="B56" s="201"/>
      <c r="C56" s="199"/>
    </row>
    <row r="57" spans="1:7" s="196" customFormat="1" ht="11.65" customHeight="1" x14ac:dyDescent="0.35">
      <c r="A57" s="642" t="s">
        <v>223</v>
      </c>
    </row>
    <row r="58" spans="1:7" s="196" customFormat="1" ht="11.65" customHeight="1" x14ac:dyDescent="0.35">
      <c r="A58" s="643" t="s">
        <v>450</v>
      </c>
    </row>
  </sheetData>
  <mergeCells count="7">
    <mergeCell ref="H10:P11"/>
    <mergeCell ref="A48:F48"/>
    <mergeCell ref="A3:F3"/>
    <mergeCell ref="A47:F47"/>
    <mergeCell ref="A5:F5"/>
    <mergeCell ref="A18:F18"/>
    <mergeCell ref="A31:F31"/>
  </mergeCells>
  <phoneticPr fontId="28" type="noConversion"/>
  <pageMargins left="1.2598425196850394" right="1.2598425196850394" top="0.98425196850393704" bottom="0.86614173228346458" header="0.51181102362204722" footer="0.51181102362204722"/>
  <pageSetup paperSize="9" scale="95" orientation="portrait" cellComments="asDisplayed"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workbookViewId="0"/>
  </sheetViews>
  <sheetFormatPr defaultColWidth="8" defaultRowHeight="11.65" customHeight="1" x14ac:dyDescent="0.35"/>
  <cols>
    <col min="1" max="1" width="21.453125" style="12" customWidth="1"/>
    <col min="2" max="2" width="7.26953125" style="12" customWidth="1"/>
    <col min="3" max="5" width="7.7265625" style="12" customWidth="1"/>
    <col min="6" max="6" width="9.7265625" style="12" customWidth="1"/>
    <col min="7" max="7" width="7.7265625" style="12" customWidth="1"/>
    <col min="8" max="16384" width="8" style="12"/>
  </cols>
  <sheetData>
    <row r="1" spans="1:16" ht="11.65" customHeight="1" x14ac:dyDescent="0.35">
      <c r="A1" s="58" t="s">
        <v>250</v>
      </c>
      <c r="B1" s="59"/>
      <c r="C1" s="59"/>
      <c r="D1" s="59"/>
      <c r="E1" s="59"/>
    </row>
    <row r="2" spans="1:16" ht="11.65" customHeight="1" x14ac:dyDescent="0.35">
      <c r="A2" s="58"/>
      <c r="B2" s="59"/>
      <c r="C2" s="59"/>
      <c r="D2" s="59"/>
      <c r="E2" s="59"/>
    </row>
    <row r="3" spans="1:16" ht="57.4" customHeight="1" x14ac:dyDescent="0.2">
      <c r="A3" s="143"/>
      <c r="B3" s="305" t="s">
        <v>26</v>
      </c>
      <c r="C3" s="275" t="s">
        <v>499</v>
      </c>
      <c r="D3" s="556" t="s">
        <v>517</v>
      </c>
      <c r="E3" s="556" t="s">
        <v>518</v>
      </c>
      <c r="F3" s="556" t="s">
        <v>519</v>
      </c>
      <c r="G3" s="556" t="s">
        <v>520</v>
      </c>
    </row>
    <row r="4" spans="1:16" ht="22.75" customHeight="1" x14ac:dyDescent="0.25">
      <c r="A4" s="302" t="s">
        <v>395</v>
      </c>
      <c r="B4" s="298"/>
      <c r="C4" s="393"/>
      <c r="D4" s="561"/>
      <c r="E4" s="561"/>
      <c r="F4" s="561"/>
      <c r="G4" s="561">
        <f>SUM(C4:F4)</f>
        <v>0</v>
      </c>
    </row>
    <row r="5" spans="1:16" ht="22.75" customHeight="1" x14ac:dyDescent="0.2">
      <c r="A5" s="144" t="s">
        <v>395</v>
      </c>
      <c r="B5" s="298"/>
      <c r="C5" s="394"/>
      <c r="D5" s="562"/>
      <c r="E5" s="562"/>
      <c r="F5" s="562"/>
      <c r="G5" s="562">
        <f>SUM(C5:F5)</f>
        <v>0</v>
      </c>
    </row>
    <row r="6" spans="1:16" ht="22.75" customHeight="1" x14ac:dyDescent="0.25">
      <c r="A6" s="302" t="s">
        <v>396</v>
      </c>
      <c r="B6" s="298"/>
      <c r="C6" s="393"/>
      <c r="D6" s="561"/>
      <c r="E6" s="561"/>
      <c r="F6" s="561"/>
      <c r="G6" s="561">
        <f t="shared" ref="G6:G7" si="0">SUM(C6:F6)</f>
        <v>0</v>
      </c>
    </row>
    <row r="7" spans="1:16" ht="22.75" customHeight="1" x14ac:dyDescent="0.2">
      <c r="A7" s="144" t="s">
        <v>396</v>
      </c>
      <c r="B7" s="298"/>
      <c r="C7" s="394"/>
      <c r="D7" s="562"/>
      <c r="E7" s="562"/>
      <c r="F7" s="562"/>
      <c r="G7" s="562">
        <f t="shared" si="0"/>
        <v>0</v>
      </c>
    </row>
    <row r="8" spans="1:16" ht="22.75" customHeight="1" x14ac:dyDescent="0.25">
      <c r="A8" s="302" t="s">
        <v>397</v>
      </c>
      <c r="B8" s="298"/>
      <c r="C8" s="393"/>
      <c r="D8" s="561"/>
      <c r="E8" s="561"/>
      <c r="F8" s="561"/>
      <c r="G8" s="561">
        <f t="shared" ref="G8:G11" si="1">SUM(C8:F8)</f>
        <v>0</v>
      </c>
    </row>
    <row r="9" spans="1:16" ht="22.75" customHeight="1" x14ac:dyDescent="0.2">
      <c r="A9" s="144" t="s">
        <v>397</v>
      </c>
      <c r="B9" s="298"/>
      <c r="C9" s="394"/>
      <c r="D9" s="562"/>
      <c r="E9" s="562"/>
      <c r="F9" s="562"/>
      <c r="G9" s="562">
        <f>SUM(C9:F9)</f>
        <v>0</v>
      </c>
    </row>
    <row r="10" spans="1:16" ht="22.75" customHeight="1" x14ac:dyDescent="0.25">
      <c r="A10" s="302" t="s">
        <v>398</v>
      </c>
      <c r="B10" s="298"/>
      <c r="C10" s="393"/>
      <c r="D10" s="561"/>
      <c r="E10" s="561"/>
      <c r="F10" s="561"/>
      <c r="G10" s="561">
        <f t="shared" si="1"/>
        <v>0</v>
      </c>
    </row>
    <row r="11" spans="1:16" ht="22.75" customHeight="1" x14ac:dyDescent="0.2">
      <c r="A11" s="144" t="s">
        <v>398</v>
      </c>
      <c r="B11" s="298"/>
      <c r="C11" s="394"/>
      <c r="D11" s="562"/>
      <c r="E11" s="562"/>
      <c r="F11" s="562"/>
      <c r="G11" s="562">
        <f t="shared" si="1"/>
        <v>0</v>
      </c>
    </row>
    <row r="12" spans="1:16" ht="21" x14ac:dyDescent="0.25">
      <c r="A12" s="302" t="s">
        <v>496</v>
      </c>
      <c r="B12" s="298"/>
      <c r="C12" s="395">
        <f t="shared" ref="C12:G13" si="2">SUM(C4,C6,C8,C10)</f>
        <v>0</v>
      </c>
      <c r="D12" s="558">
        <f t="shared" si="2"/>
        <v>0</v>
      </c>
      <c r="E12" s="558">
        <f t="shared" si="2"/>
        <v>0</v>
      </c>
      <c r="F12" s="558">
        <f t="shared" si="2"/>
        <v>0</v>
      </c>
      <c r="G12" s="558">
        <f t="shared" si="2"/>
        <v>0</v>
      </c>
    </row>
    <row r="13" spans="1:16" s="10" customFormat="1" ht="22.75" customHeight="1" x14ac:dyDescent="0.2">
      <c r="A13" s="397" t="s">
        <v>498</v>
      </c>
      <c r="B13" s="392"/>
      <c r="C13" s="396">
        <f t="shared" si="2"/>
        <v>0</v>
      </c>
      <c r="D13" s="563">
        <f t="shared" si="2"/>
        <v>0</v>
      </c>
      <c r="E13" s="563">
        <f t="shared" si="2"/>
        <v>0</v>
      </c>
      <c r="F13" s="563">
        <f t="shared" si="2"/>
        <v>0</v>
      </c>
      <c r="G13" s="563">
        <f t="shared" si="2"/>
        <v>0</v>
      </c>
    </row>
    <row r="14" spans="1:16" ht="11.65" customHeight="1" x14ac:dyDescent="0.35">
      <c r="A14" s="12" t="s">
        <v>27</v>
      </c>
      <c r="I14" s="10"/>
      <c r="J14" s="10"/>
      <c r="K14" s="10"/>
      <c r="L14" s="10"/>
      <c r="M14" s="10"/>
      <c r="N14" s="10"/>
      <c r="O14" s="10"/>
      <c r="P14" s="10"/>
    </row>
    <row r="15" spans="1:16" ht="11.65" customHeight="1" x14ac:dyDescent="0.35">
      <c r="A15" s="12" t="s">
        <v>28</v>
      </c>
      <c r="I15" s="10"/>
      <c r="J15" s="10"/>
      <c r="K15" s="10"/>
      <c r="L15" s="10"/>
      <c r="M15" s="10"/>
      <c r="N15" s="10"/>
      <c r="O15" s="10"/>
      <c r="P15" s="10"/>
    </row>
    <row r="16" spans="1:16" s="646" customFormat="1" ht="11.65" customHeight="1" x14ac:dyDescent="0.25">
      <c r="A16" s="645"/>
      <c r="I16" s="647"/>
      <c r="J16" s="647"/>
      <c r="K16" s="647"/>
      <c r="L16" s="647"/>
      <c r="M16" s="647"/>
      <c r="N16" s="647"/>
      <c r="O16" s="647"/>
      <c r="P16" s="647"/>
    </row>
    <row r="17" spans="1:16" s="646" customFormat="1" ht="11.65" customHeight="1" x14ac:dyDescent="0.35">
      <c r="A17" s="644"/>
      <c r="I17" s="647"/>
      <c r="J17" s="647"/>
      <c r="K17" s="647"/>
      <c r="L17" s="647"/>
      <c r="M17" s="647"/>
      <c r="N17" s="647"/>
      <c r="O17" s="647"/>
      <c r="P17" s="647"/>
    </row>
    <row r="18" spans="1:16" ht="11.65" customHeight="1" x14ac:dyDescent="0.35">
      <c r="A18" s="636" t="s">
        <v>154</v>
      </c>
      <c r="I18" s="10"/>
      <c r="J18" s="10"/>
      <c r="K18" s="10"/>
      <c r="L18" s="10"/>
      <c r="M18" s="10"/>
      <c r="N18" s="10"/>
      <c r="O18" s="10"/>
      <c r="P18" s="10"/>
    </row>
    <row r="19" spans="1:16" ht="11.65" customHeight="1" x14ac:dyDescent="0.2">
      <c r="A19" s="637" t="s">
        <v>135</v>
      </c>
      <c r="I19" s="10"/>
      <c r="J19" s="10"/>
      <c r="K19" s="10"/>
      <c r="L19" s="10"/>
      <c r="M19" s="10"/>
      <c r="N19" s="10"/>
      <c r="O19" s="10"/>
      <c r="P19" s="10"/>
    </row>
    <row r="20" spans="1:16" ht="11.65" customHeight="1" x14ac:dyDescent="0.35">
      <c r="A20" s="52"/>
      <c r="I20" s="10"/>
      <c r="J20" s="10"/>
      <c r="K20" s="10"/>
      <c r="L20" s="10"/>
      <c r="M20" s="10"/>
      <c r="N20" s="10"/>
      <c r="O20" s="10"/>
      <c r="P20" s="10"/>
    </row>
    <row r="21" spans="1:16" ht="11.65" customHeight="1" x14ac:dyDescent="0.35">
      <c r="A21" s="131" t="s">
        <v>1</v>
      </c>
      <c r="I21" s="10"/>
      <c r="J21" s="10"/>
      <c r="K21" s="10"/>
      <c r="L21" s="10"/>
      <c r="M21" s="10"/>
      <c r="N21" s="10"/>
      <c r="O21" s="10"/>
      <c r="P21" s="10"/>
    </row>
    <row r="22" spans="1:16" ht="11.65" customHeight="1" x14ac:dyDescent="0.35">
      <c r="I22" s="10"/>
      <c r="J22" s="10"/>
      <c r="K22" s="10"/>
      <c r="L22" s="10"/>
      <c r="M22" s="10"/>
      <c r="N22" s="10"/>
      <c r="O22" s="10"/>
      <c r="P22" s="10"/>
    </row>
    <row r="25" spans="1:16" ht="11.65" customHeight="1" x14ac:dyDescent="0.35">
      <c r="A25" s="13"/>
    </row>
    <row r="27" spans="1:16" ht="11.65" customHeight="1" x14ac:dyDescent="0.35">
      <c r="A27" s="13"/>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34" max="7"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0000"/>
  </sheetPr>
  <dimension ref="A1:J63"/>
  <sheetViews>
    <sheetView workbookViewId="0"/>
  </sheetViews>
  <sheetFormatPr defaultColWidth="8" defaultRowHeight="11.65" customHeight="1" x14ac:dyDescent="0.35"/>
  <cols>
    <col min="1" max="1" width="29.81640625" style="18" customWidth="1"/>
    <col min="2" max="6" width="7.81640625" style="18" customWidth="1"/>
    <col min="7" max="16384" width="8" style="18"/>
  </cols>
  <sheetData>
    <row r="1" spans="1:9" ht="11.65" customHeight="1" x14ac:dyDescent="0.25">
      <c r="A1" s="640" t="s">
        <v>159</v>
      </c>
      <c r="B1" s="129"/>
      <c r="C1" s="130"/>
      <c r="D1" s="129"/>
      <c r="E1" s="129"/>
      <c r="F1" s="129"/>
      <c r="G1" s="61"/>
      <c r="H1" s="61"/>
      <c r="I1" s="61"/>
    </row>
    <row r="2" spans="1:9" ht="11.65" customHeight="1" x14ac:dyDescent="0.25">
      <c r="A2" s="15"/>
      <c r="B2" s="16"/>
      <c r="C2" s="17"/>
      <c r="D2" s="16"/>
      <c r="E2" s="16"/>
      <c r="F2" s="16"/>
    </row>
    <row r="3" spans="1:9" ht="21.4" customHeight="1" x14ac:dyDescent="0.35">
      <c r="A3" s="761" t="s">
        <v>240</v>
      </c>
      <c r="B3" s="761"/>
      <c r="C3" s="761"/>
      <c r="D3" s="761"/>
      <c r="E3" s="761"/>
      <c r="F3" s="761"/>
    </row>
    <row r="4" spans="1:9" ht="10.5" x14ac:dyDescent="0.35">
      <c r="A4" s="623"/>
      <c r="B4" s="623"/>
      <c r="C4" s="623"/>
      <c r="D4" s="623"/>
      <c r="E4" s="623"/>
      <c r="F4" s="623"/>
    </row>
    <row r="5" spans="1:9" ht="40.5" x14ac:dyDescent="0.25">
      <c r="A5" s="169"/>
      <c r="B5" s="277" t="s">
        <v>500</v>
      </c>
      <c r="C5" s="564" t="s">
        <v>501</v>
      </c>
      <c r="D5" s="277" t="s">
        <v>406</v>
      </c>
      <c r="E5" s="277" t="s">
        <v>440</v>
      </c>
      <c r="F5" s="277" t="s">
        <v>502</v>
      </c>
    </row>
    <row r="6" spans="1:9" ht="11.65" customHeight="1" x14ac:dyDescent="0.25">
      <c r="A6" s="84" t="s">
        <v>30</v>
      </c>
      <c r="B6" s="316"/>
      <c r="C6" s="570"/>
      <c r="D6" s="316"/>
      <c r="E6" s="316"/>
      <c r="F6" s="316"/>
    </row>
    <row r="7" spans="1:9" ht="11.65" customHeight="1" x14ac:dyDescent="0.2">
      <c r="A7" s="317" t="s">
        <v>31</v>
      </c>
      <c r="B7" s="85"/>
      <c r="C7" s="566"/>
      <c r="D7" s="85"/>
      <c r="E7" s="85"/>
      <c r="F7" s="85"/>
    </row>
    <row r="8" spans="1:9" ht="11.65" customHeight="1" x14ac:dyDescent="0.2">
      <c r="A8" s="617" t="s">
        <v>53</v>
      </c>
      <c r="B8" s="85"/>
      <c r="C8" s="566"/>
      <c r="D8" s="85"/>
      <c r="E8" s="85"/>
      <c r="F8" s="85"/>
    </row>
    <row r="9" spans="1:9" ht="11.65" customHeight="1" x14ac:dyDescent="0.2">
      <c r="A9" s="317" t="s">
        <v>32</v>
      </c>
      <c r="B9" s="85"/>
      <c r="C9" s="566"/>
      <c r="D9" s="85"/>
      <c r="E9" s="85"/>
      <c r="F9" s="85"/>
    </row>
    <row r="10" spans="1:9" ht="11.65" customHeight="1" x14ac:dyDescent="0.2">
      <c r="A10" s="317" t="s">
        <v>33</v>
      </c>
      <c r="B10" s="85"/>
      <c r="C10" s="566"/>
      <c r="D10" s="85"/>
      <c r="E10" s="85"/>
      <c r="F10" s="85"/>
    </row>
    <row r="11" spans="1:9" ht="11.65" customHeight="1" x14ac:dyDescent="0.2">
      <c r="A11" s="617" t="s">
        <v>36</v>
      </c>
      <c r="B11" s="85"/>
      <c r="C11" s="566"/>
      <c r="D11" s="85"/>
      <c r="E11" s="85"/>
      <c r="F11" s="85"/>
    </row>
    <row r="12" spans="1:9" ht="11.65" customHeight="1" x14ac:dyDescent="0.2">
      <c r="A12" s="317" t="s">
        <v>34</v>
      </c>
      <c r="B12" s="85"/>
      <c r="C12" s="566"/>
      <c r="D12" s="85"/>
      <c r="E12" s="85"/>
      <c r="F12" s="85"/>
    </row>
    <row r="13" spans="1:9" ht="11.65" customHeight="1" x14ac:dyDescent="0.2">
      <c r="A13" s="617" t="s">
        <v>35</v>
      </c>
      <c r="B13" s="85"/>
      <c r="C13" s="566"/>
      <c r="D13" s="85"/>
      <c r="E13" s="85"/>
      <c r="F13" s="85"/>
    </row>
    <row r="14" spans="1:9" ht="11.65" customHeight="1" x14ac:dyDescent="0.2">
      <c r="A14" s="317" t="s">
        <v>54</v>
      </c>
      <c r="B14" s="85"/>
      <c r="C14" s="566"/>
      <c r="D14" s="85"/>
      <c r="E14" s="85"/>
      <c r="F14" s="85"/>
    </row>
    <row r="15" spans="1:9" ht="11.65" customHeight="1" x14ac:dyDescent="0.25">
      <c r="A15" s="84" t="s">
        <v>37</v>
      </c>
      <c r="B15" s="321">
        <f>SUM(B7:B14)</f>
        <v>0</v>
      </c>
      <c r="C15" s="571">
        <f>SUM(C7:C14)</f>
        <v>0</v>
      </c>
      <c r="D15" s="321">
        <f>SUM(D7:D14)</f>
        <v>0</v>
      </c>
      <c r="E15" s="321">
        <f>SUM(E7:E14)</f>
        <v>0</v>
      </c>
      <c r="F15" s="321">
        <f>SUM(F7:F14)</f>
        <v>0</v>
      </c>
    </row>
    <row r="16" spans="1:9" ht="11.65" customHeight="1" x14ac:dyDescent="0.25">
      <c r="A16" s="84" t="s">
        <v>38</v>
      </c>
      <c r="B16" s="85"/>
      <c r="C16" s="565"/>
      <c r="D16" s="86"/>
      <c r="E16" s="86"/>
      <c r="F16" s="86"/>
    </row>
    <row r="17" spans="1:8" ht="11.65" customHeight="1" x14ac:dyDescent="0.25">
      <c r="A17" s="84" t="s">
        <v>39</v>
      </c>
      <c r="B17" s="85"/>
      <c r="C17" s="566"/>
      <c r="D17" s="85"/>
      <c r="E17" s="85"/>
      <c r="F17" s="85"/>
    </row>
    <row r="18" spans="1:8" ht="11.65" customHeight="1" x14ac:dyDescent="0.25">
      <c r="A18" s="318" t="s">
        <v>138</v>
      </c>
      <c r="B18" s="85"/>
      <c r="C18" s="566"/>
      <c r="D18" s="85"/>
      <c r="E18" s="85"/>
      <c r="F18" s="85"/>
    </row>
    <row r="19" spans="1:8" ht="20" x14ac:dyDescent="0.2">
      <c r="A19" s="319" t="s">
        <v>361</v>
      </c>
      <c r="B19" s="85"/>
      <c r="C19" s="566"/>
      <c r="D19" s="85"/>
      <c r="E19" s="85"/>
      <c r="F19" s="85"/>
    </row>
    <row r="20" spans="1:8" ht="11.65" customHeight="1" x14ac:dyDescent="0.2">
      <c r="A20" s="320" t="s">
        <v>41</v>
      </c>
      <c r="B20" s="85"/>
      <c r="C20" s="566"/>
      <c r="D20" s="85"/>
      <c r="E20" s="85"/>
      <c r="F20" s="85"/>
    </row>
    <row r="21" spans="1:8" ht="11.65" customHeight="1" x14ac:dyDescent="0.2">
      <c r="A21" s="320" t="s">
        <v>9</v>
      </c>
      <c r="B21" s="85"/>
      <c r="C21" s="566"/>
      <c r="D21" s="85"/>
      <c r="E21" s="85"/>
      <c r="F21" s="85"/>
    </row>
    <row r="22" spans="1:8" ht="11.65" customHeight="1" x14ac:dyDescent="0.2">
      <c r="A22" s="320" t="s">
        <v>79</v>
      </c>
      <c r="B22" s="85"/>
      <c r="C22" s="566"/>
      <c r="D22" s="85"/>
      <c r="E22" s="85"/>
      <c r="F22" s="85"/>
    </row>
    <row r="23" spans="1:8" ht="11.65" customHeight="1" x14ac:dyDescent="0.2">
      <c r="A23" s="320" t="s">
        <v>119</v>
      </c>
      <c r="B23" s="85"/>
      <c r="C23" s="566"/>
      <c r="D23" s="85"/>
      <c r="E23" s="85"/>
      <c r="F23" s="85"/>
    </row>
    <row r="24" spans="1:8" ht="11.65" customHeight="1" x14ac:dyDescent="0.2">
      <c r="A24" s="626" t="s">
        <v>407</v>
      </c>
      <c r="B24" s="85"/>
      <c r="C24" s="566"/>
      <c r="D24" s="85"/>
      <c r="E24" s="85"/>
      <c r="F24" s="85"/>
    </row>
    <row r="25" spans="1:8" ht="11.65" customHeight="1" x14ac:dyDescent="0.2">
      <c r="A25" s="626" t="s">
        <v>410</v>
      </c>
      <c r="B25" s="85"/>
      <c r="C25" s="566"/>
      <c r="D25" s="85"/>
      <c r="E25" s="85"/>
      <c r="F25" s="85"/>
    </row>
    <row r="26" spans="1:8" ht="11.65" customHeight="1" x14ac:dyDescent="0.2">
      <c r="A26" s="320" t="s">
        <v>10</v>
      </c>
      <c r="B26" s="85"/>
      <c r="C26" s="566"/>
      <c r="D26" s="85"/>
      <c r="E26" s="85"/>
      <c r="F26" s="85"/>
    </row>
    <row r="27" spans="1:8" ht="11.65" customHeight="1" x14ac:dyDescent="0.2">
      <c r="A27" s="320" t="s">
        <v>12</v>
      </c>
      <c r="B27" s="85"/>
      <c r="C27" s="566"/>
      <c r="D27" s="85"/>
      <c r="E27" s="85"/>
      <c r="F27" s="85"/>
    </row>
    <row r="28" spans="1:8" ht="11.65" customHeight="1" x14ac:dyDescent="0.25">
      <c r="A28" s="318" t="s">
        <v>139</v>
      </c>
      <c r="B28" s="321">
        <f>SUM(B19:B27)</f>
        <v>0</v>
      </c>
      <c r="C28" s="571">
        <f t="shared" ref="C28:F28" si="0">SUM(C19:C27)</f>
        <v>0</v>
      </c>
      <c r="D28" s="321">
        <f t="shared" si="0"/>
        <v>0</v>
      </c>
      <c r="E28" s="321">
        <f t="shared" si="0"/>
        <v>0</v>
      </c>
      <c r="F28" s="321">
        <f t="shared" si="0"/>
        <v>0</v>
      </c>
    </row>
    <row r="29" spans="1:8" ht="11.65" customHeight="1" x14ac:dyDescent="0.25">
      <c r="A29" s="318" t="s">
        <v>44</v>
      </c>
      <c r="B29" s="85"/>
      <c r="C29" s="565"/>
      <c r="D29" s="86"/>
      <c r="E29" s="86"/>
      <c r="F29" s="86"/>
      <c r="G29" s="19"/>
      <c r="H29" s="19"/>
    </row>
    <row r="30" spans="1:8" ht="11.65" customHeight="1" x14ac:dyDescent="0.2">
      <c r="A30" s="320" t="s">
        <v>45</v>
      </c>
      <c r="B30" s="85"/>
      <c r="C30" s="566"/>
      <c r="D30" s="85"/>
      <c r="E30" s="85"/>
      <c r="F30" s="85"/>
      <c r="G30" s="19"/>
      <c r="H30" s="19"/>
    </row>
    <row r="31" spans="1:8" ht="11.65" customHeight="1" x14ac:dyDescent="0.2">
      <c r="A31" s="626" t="s">
        <v>408</v>
      </c>
      <c r="B31" s="85"/>
      <c r="C31" s="566"/>
      <c r="D31" s="85"/>
      <c r="E31" s="85"/>
      <c r="F31" s="85"/>
      <c r="G31" s="19"/>
      <c r="H31" s="19"/>
    </row>
    <row r="32" spans="1:8" ht="11.65" customHeight="1" x14ac:dyDescent="0.2">
      <c r="A32" s="626" t="s">
        <v>409</v>
      </c>
      <c r="B32" s="85"/>
      <c r="C32" s="566"/>
      <c r="D32" s="85"/>
      <c r="E32" s="85"/>
      <c r="F32" s="85"/>
      <c r="G32" s="19"/>
      <c r="H32" s="19"/>
    </row>
    <row r="33" spans="1:10" ht="11.65" customHeight="1" x14ac:dyDescent="0.2">
      <c r="A33" s="320" t="s">
        <v>12</v>
      </c>
      <c r="B33" s="85"/>
      <c r="C33" s="566"/>
      <c r="D33" s="85"/>
      <c r="E33" s="85"/>
      <c r="F33" s="85"/>
      <c r="G33" s="19"/>
      <c r="H33" s="19"/>
    </row>
    <row r="34" spans="1:10" ht="11.65" customHeight="1" x14ac:dyDescent="0.25">
      <c r="A34" s="318" t="s">
        <v>47</v>
      </c>
      <c r="B34" s="321">
        <f>SUM(B30:B33)</f>
        <v>0</v>
      </c>
      <c r="C34" s="571">
        <f t="shared" ref="C34:F34" si="1">SUM(C30:C33)</f>
        <v>0</v>
      </c>
      <c r="D34" s="321">
        <f t="shared" si="1"/>
        <v>0</v>
      </c>
      <c r="E34" s="321">
        <f t="shared" si="1"/>
        <v>0</v>
      </c>
      <c r="F34" s="321">
        <f t="shared" si="1"/>
        <v>0</v>
      </c>
      <c r="G34" s="19"/>
      <c r="H34" s="19"/>
    </row>
    <row r="35" spans="1:10" ht="11.65" customHeight="1" x14ac:dyDescent="0.25">
      <c r="A35" s="84" t="s">
        <v>48</v>
      </c>
      <c r="B35" s="321">
        <f>B28+B34</f>
        <v>0</v>
      </c>
      <c r="C35" s="571">
        <f>C28+C34</f>
        <v>0</v>
      </c>
      <c r="D35" s="321">
        <f>D28+D34</f>
        <v>0</v>
      </c>
      <c r="E35" s="321">
        <f>E28+E34</f>
        <v>0</v>
      </c>
      <c r="F35" s="321">
        <f>F28+F34</f>
        <v>0</v>
      </c>
      <c r="G35" s="19"/>
      <c r="H35" s="19"/>
    </row>
    <row r="36" spans="1:10" ht="21" x14ac:dyDescent="0.25">
      <c r="A36" s="628" t="s">
        <v>308</v>
      </c>
      <c r="B36" s="321">
        <f>B15-B35</f>
        <v>0</v>
      </c>
      <c r="C36" s="571">
        <f>C15-C35</f>
        <v>0</v>
      </c>
      <c r="D36" s="321">
        <f>D15-D35</f>
        <v>0</v>
      </c>
      <c r="E36" s="321">
        <f>E15-E35</f>
        <v>0</v>
      </c>
      <c r="F36" s="321">
        <f>F15-F35</f>
        <v>0</v>
      </c>
      <c r="G36" s="19"/>
      <c r="H36" s="19"/>
    </row>
    <row r="37" spans="1:10" ht="10" x14ac:dyDescent="0.2">
      <c r="A37" s="91" t="s">
        <v>21</v>
      </c>
      <c r="B37" s="85"/>
      <c r="C37" s="566"/>
      <c r="D37" s="85"/>
      <c r="E37" s="85"/>
      <c r="F37" s="85"/>
      <c r="G37" s="19"/>
      <c r="H37" s="19"/>
    </row>
    <row r="38" spans="1:10" ht="21" x14ac:dyDescent="0.25">
      <c r="A38" s="384" t="s">
        <v>309</v>
      </c>
      <c r="B38" s="321">
        <f>B37-B36</f>
        <v>0</v>
      </c>
      <c r="C38" s="571">
        <f>C37-C36</f>
        <v>0</v>
      </c>
      <c r="D38" s="321">
        <f>D37-D36</f>
        <v>0</v>
      </c>
      <c r="E38" s="321">
        <f>E37-E36</f>
        <v>0</v>
      </c>
      <c r="F38" s="321">
        <f>F37-F36</f>
        <v>0</v>
      </c>
      <c r="G38" s="19"/>
      <c r="H38" s="19"/>
    </row>
    <row r="39" spans="1:10" ht="10.5" x14ac:dyDescent="0.25">
      <c r="A39" s="84" t="s">
        <v>49</v>
      </c>
      <c r="B39" s="85"/>
      <c r="C39" s="566"/>
      <c r="D39" s="85"/>
      <c r="E39" s="85"/>
      <c r="F39" s="85"/>
      <c r="G39" s="19"/>
      <c r="H39" s="19"/>
    </row>
    <row r="40" spans="1:10" ht="10" x14ac:dyDescent="0.2">
      <c r="A40" s="87" t="s">
        <v>149</v>
      </c>
      <c r="B40" s="85"/>
      <c r="C40" s="566"/>
      <c r="D40" s="85"/>
      <c r="E40" s="85"/>
      <c r="F40" s="85"/>
      <c r="G40" s="19"/>
      <c r="H40" s="19"/>
    </row>
    <row r="41" spans="1:10" ht="10.5" x14ac:dyDescent="0.25">
      <c r="A41" s="90" t="s">
        <v>164</v>
      </c>
      <c r="B41" s="321">
        <f>B40</f>
        <v>0</v>
      </c>
      <c r="C41" s="571">
        <f>C40</f>
        <v>0</v>
      </c>
      <c r="D41" s="321">
        <f>D40</f>
        <v>0</v>
      </c>
      <c r="E41" s="321">
        <f>E40</f>
        <v>0</v>
      </c>
      <c r="F41" s="321">
        <f>F40</f>
        <v>0</v>
      </c>
      <c r="G41" s="19"/>
      <c r="H41" s="19"/>
    </row>
    <row r="42" spans="1:10" ht="31.5" x14ac:dyDescent="0.25">
      <c r="A42" s="385" t="s">
        <v>310</v>
      </c>
      <c r="B42" s="321">
        <f>B41+B38</f>
        <v>0</v>
      </c>
      <c r="C42" s="571">
        <f>C41+C38</f>
        <v>0</v>
      </c>
      <c r="D42" s="321">
        <f>D41+D38</f>
        <v>0</v>
      </c>
      <c r="E42" s="321">
        <f>E41+E38</f>
        <v>0</v>
      </c>
      <c r="F42" s="321">
        <f>F41+F38</f>
        <v>0</v>
      </c>
      <c r="G42" s="19"/>
      <c r="H42" s="19"/>
    </row>
    <row r="43" spans="1:10" ht="10.5" x14ac:dyDescent="0.25">
      <c r="A43" s="92"/>
      <c r="B43" s="88"/>
      <c r="C43" s="89"/>
      <c r="D43" s="88"/>
      <c r="E43" s="88"/>
      <c r="F43" s="88"/>
      <c r="G43" s="19"/>
      <c r="H43" s="19"/>
    </row>
    <row r="44" spans="1:10" ht="10.5" x14ac:dyDescent="0.25">
      <c r="A44" s="92"/>
      <c r="B44" s="88"/>
      <c r="C44" s="89"/>
      <c r="D44" s="88"/>
      <c r="E44" s="88"/>
      <c r="F44" s="88"/>
      <c r="G44" s="19"/>
      <c r="H44" s="19"/>
    </row>
    <row r="45" spans="1:10" ht="24.4" customHeight="1" x14ac:dyDescent="0.35">
      <c r="A45" s="761" t="s">
        <v>270</v>
      </c>
      <c r="B45" s="761"/>
      <c r="C45" s="761"/>
      <c r="D45" s="761"/>
      <c r="E45" s="761"/>
      <c r="F45" s="761"/>
      <c r="G45" s="19"/>
      <c r="H45" s="19"/>
    </row>
    <row r="46" spans="1:10" ht="10.5" x14ac:dyDescent="0.25">
      <c r="A46" s="92"/>
      <c r="B46" s="88"/>
      <c r="C46" s="89"/>
      <c r="D46" s="88"/>
      <c r="E46" s="88"/>
      <c r="F46" s="88"/>
      <c r="G46" s="19"/>
      <c r="H46" s="19"/>
    </row>
    <row r="47" spans="1:10" ht="10.5" x14ac:dyDescent="0.25">
      <c r="A47" s="156" t="s">
        <v>141</v>
      </c>
      <c r="B47" s="150"/>
      <c r="C47" s="151"/>
      <c r="D47" s="150"/>
      <c r="E47" s="150"/>
      <c r="F47" s="150"/>
      <c r="G47" s="19"/>
      <c r="H47" s="19"/>
    </row>
    <row r="48" spans="1:10" ht="20" x14ac:dyDescent="0.2">
      <c r="A48" s="164" t="s">
        <v>261</v>
      </c>
      <c r="B48" s="165" t="s">
        <v>281</v>
      </c>
      <c r="C48" s="568" t="s">
        <v>316</v>
      </c>
      <c r="D48" s="165" t="s">
        <v>404</v>
      </c>
      <c r="E48" s="165" t="s">
        <v>435</v>
      </c>
      <c r="F48" s="165" t="s">
        <v>484</v>
      </c>
      <c r="G48" s="40"/>
      <c r="H48" s="40"/>
      <c r="I48" s="63"/>
      <c r="J48" s="63"/>
    </row>
    <row r="49" spans="1:10" ht="33.4" customHeight="1" x14ac:dyDescent="0.25">
      <c r="A49" s="624" t="s">
        <v>512</v>
      </c>
      <c r="B49" s="418">
        <f>B42</f>
        <v>0</v>
      </c>
      <c r="C49" s="572">
        <f t="shared" ref="C49:F49" si="2">C42</f>
        <v>0</v>
      </c>
      <c r="D49" s="418">
        <f t="shared" si="2"/>
        <v>0</v>
      </c>
      <c r="E49" s="418">
        <f t="shared" si="2"/>
        <v>0</v>
      </c>
      <c r="F49" s="418">
        <f t="shared" si="2"/>
        <v>0</v>
      </c>
      <c r="G49" s="42"/>
      <c r="H49" s="40"/>
      <c r="I49" s="63"/>
      <c r="J49" s="63"/>
    </row>
    <row r="50" spans="1:10" ht="40" x14ac:dyDescent="0.25">
      <c r="A50" s="625" t="s">
        <v>513</v>
      </c>
      <c r="B50" s="150"/>
      <c r="C50" s="573"/>
      <c r="D50" s="150"/>
      <c r="E50" s="150"/>
      <c r="F50" s="150"/>
      <c r="G50" s="42"/>
      <c r="H50" s="40"/>
      <c r="I50" s="63"/>
      <c r="J50" s="63"/>
    </row>
    <row r="51" spans="1:10" ht="20" x14ac:dyDescent="0.25">
      <c r="A51" s="625" t="s">
        <v>511</v>
      </c>
      <c r="B51" s="150"/>
      <c r="C51" s="573"/>
      <c r="D51" s="150"/>
      <c r="E51" s="150"/>
      <c r="F51" s="150"/>
      <c r="G51" s="42"/>
      <c r="H51" s="40"/>
      <c r="I51" s="63"/>
      <c r="J51" s="63"/>
    </row>
    <row r="52" spans="1:10" ht="10.5" x14ac:dyDescent="0.25">
      <c r="A52" s="625" t="s">
        <v>510</v>
      </c>
      <c r="B52" s="150"/>
      <c r="C52" s="573"/>
      <c r="D52" s="150"/>
      <c r="E52" s="150"/>
      <c r="F52" s="150"/>
      <c r="G52" s="42"/>
      <c r="H52" s="40"/>
      <c r="I52" s="63"/>
      <c r="J52" s="63"/>
    </row>
    <row r="53" spans="1:10" ht="10.5" x14ac:dyDescent="0.25">
      <c r="A53" s="662" t="s">
        <v>470</v>
      </c>
      <c r="B53" s="419">
        <f>B49+B50+B51-B52</f>
        <v>0</v>
      </c>
      <c r="C53" s="574">
        <f t="shared" ref="C53:F53" si="3">C49+C50+C51-C52</f>
        <v>0</v>
      </c>
      <c r="D53" s="419">
        <f t="shared" si="3"/>
        <v>0</v>
      </c>
      <c r="E53" s="419">
        <f t="shared" si="3"/>
        <v>0</v>
      </c>
      <c r="F53" s="419">
        <f t="shared" si="3"/>
        <v>0</v>
      </c>
      <c r="G53" s="19"/>
      <c r="H53" s="19"/>
    </row>
    <row r="54" spans="1:10" s="19" customFormat="1" ht="10.5" x14ac:dyDescent="0.35">
      <c r="A54" s="403" t="s">
        <v>237</v>
      </c>
      <c r="B54" s="404"/>
      <c r="C54" s="404"/>
      <c r="D54" s="322"/>
      <c r="E54" s="322"/>
      <c r="F54" s="322"/>
      <c r="G54" s="40"/>
      <c r="H54" s="40"/>
      <c r="I54" s="67"/>
      <c r="J54" s="67"/>
    </row>
    <row r="55" spans="1:10" ht="10.5" x14ac:dyDescent="0.35">
      <c r="A55" s="402"/>
      <c r="B55" s="322"/>
      <c r="C55" s="322"/>
      <c r="D55" s="322"/>
      <c r="E55" s="322"/>
      <c r="F55" s="322"/>
      <c r="G55" s="40"/>
      <c r="H55" s="40"/>
      <c r="I55" s="63"/>
      <c r="J55" s="63"/>
    </row>
    <row r="56" spans="1:10" ht="70.400000000000006" customHeight="1" x14ac:dyDescent="0.35">
      <c r="A56" s="783" t="s">
        <v>461</v>
      </c>
      <c r="B56" s="783"/>
      <c r="C56" s="783"/>
      <c r="D56" s="783"/>
      <c r="E56" s="783"/>
      <c r="F56" s="783"/>
      <c r="G56" s="40"/>
      <c r="H56" s="42"/>
      <c r="I56" s="63"/>
      <c r="J56" s="63"/>
    </row>
    <row r="57" spans="1:10" ht="10" x14ac:dyDescent="0.35">
      <c r="A57" s="627" t="s">
        <v>424</v>
      </c>
      <c r="B57" s="63"/>
      <c r="C57" s="63"/>
      <c r="D57" s="63"/>
      <c r="E57" s="63"/>
      <c r="F57" s="63"/>
      <c r="G57" s="63"/>
      <c r="H57" s="63"/>
      <c r="I57" s="63"/>
      <c r="J57" s="63"/>
    </row>
    <row r="58" spans="1:10" ht="10" x14ac:dyDescent="0.35">
      <c r="A58" s="627"/>
      <c r="B58" s="63"/>
      <c r="C58" s="63"/>
      <c r="D58" s="63"/>
      <c r="E58" s="63"/>
      <c r="F58" s="63"/>
      <c r="G58" s="63"/>
      <c r="H58" s="63"/>
      <c r="I58" s="63"/>
      <c r="J58" s="63"/>
    </row>
    <row r="59" spans="1:10" ht="10" x14ac:dyDescent="0.35">
      <c r="A59" s="627"/>
      <c r="B59" s="63"/>
      <c r="C59" s="63"/>
      <c r="D59" s="63"/>
      <c r="E59" s="63"/>
      <c r="F59" s="63"/>
      <c r="G59" s="63"/>
      <c r="H59" s="63"/>
      <c r="I59" s="63"/>
      <c r="J59" s="63"/>
    </row>
    <row r="60" spans="1:10" ht="11.65" customHeight="1" x14ac:dyDescent="0.35">
      <c r="A60" s="636" t="s">
        <v>154</v>
      </c>
      <c r="B60" s="63"/>
      <c r="C60" s="63"/>
      <c r="D60" s="63"/>
      <c r="E60" s="63"/>
      <c r="F60" s="63"/>
      <c r="G60" s="63"/>
      <c r="H60" s="63"/>
      <c r="I60" s="63"/>
      <c r="J60" s="63"/>
    </row>
    <row r="61" spans="1:10" ht="11.65" customHeight="1" x14ac:dyDescent="0.2">
      <c r="A61" s="637" t="s">
        <v>135</v>
      </c>
      <c r="B61" s="63"/>
      <c r="C61" s="63"/>
      <c r="D61" s="63"/>
      <c r="E61" s="63"/>
      <c r="F61" s="63"/>
      <c r="G61" s="63"/>
      <c r="H61" s="63"/>
      <c r="I61" s="63"/>
      <c r="J61" s="63"/>
    </row>
    <row r="62" spans="1:10" ht="11.65" customHeight="1" x14ac:dyDescent="0.35">
      <c r="A62" s="52"/>
      <c r="G62" s="63"/>
      <c r="H62" s="63"/>
      <c r="I62" s="63"/>
      <c r="J62" s="63"/>
    </row>
    <row r="63" spans="1:10" ht="11.65" customHeight="1" x14ac:dyDescent="0.35">
      <c r="A63" s="131" t="s">
        <v>1</v>
      </c>
    </row>
  </sheetData>
  <mergeCells count="3">
    <mergeCell ref="A3:F3"/>
    <mergeCell ref="A45:F45"/>
    <mergeCell ref="A56:F56"/>
  </mergeCells>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44" max="5"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tabColor theme="9" tint="-0.249977111117893"/>
  </sheetPr>
  <dimension ref="A1:O67"/>
  <sheetViews>
    <sheetView workbookViewId="0"/>
  </sheetViews>
  <sheetFormatPr defaultColWidth="8" defaultRowHeight="12.5" x14ac:dyDescent="0.25"/>
  <cols>
    <col min="1" max="1" width="29.81640625" style="1" customWidth="1"/>
    <col min="2" max="6" width="7.81640625" style="1" customWidth="1"/>
    <col min="7" max="8" width="9.1796875" style="1" customWidth="1"/>
    <col min="9" max="16384" width="8" style="1"/>
  </cols>
  <sheetData>
    <row r="1" spans="1:14" x14ac:dyDescent="0.25">
      <c r="A1" s="641" t="s">
        <v>417</v>
      </c>
      <c r="B1" s="5"/>
      <c r="C1" s="5"/>
      <c r="D1" s="4"/>
      <c r="E1" s="20"/>
      <c r="F1" s="20"/>
    </row>
    <row r="2" spans="1:14" x14ac:dyDescent="0.25">
      <c r="A2" s="14"/>
      <c r="B2" s="5"/>
      <c r="C2" s="5"/>
      <c r="D2" s="4"/>
      <c r="E2" s="20"/>
    </row>
    <row r="3" spans="1:14" x14ac:dyDescent="0.25">
      <c r="A3" s="21" t="s">
        <v>241</v>
      </c>
      <c r="B3" s="22"/>
      <c r="C3" s="22"/>
      <c r="D3" s="22"/>
      <c r="E3" s="22"/>
      <c r="F3" s="22"/>
    </row>
    <row r="4" spans="1:14" x14ac:dyDescent="0.25">
      <c r="A4" s="120"/>
      <c r="B4" s="5"/>
      <c r="C4" s="23"/>
      <c r="D4" s="5"/>
      <c r="E4" s="5"/>
      <c r="F4" s="5"/>
    </row>
    <row r="5" spans="1:14" ht="45.4" customHeight="1" x14ac:dyDescent="0.35">
      <c r="A5" s="170"/>
      <c r="B5" s="277" t="s">
        <v>500</v>
      </c>
      <c r="C5" s="564" t="s">
        <v>501</v>
      </c>
      <c r="D5" s="277" t="s">
        <v>406</v>
      </c>
      <c r="E5" s="277" t="s">
        <v>440</v>
      </c>
      <c r="F5" s="277" t="s">
        <v>502</v>
      </c>
      <c r="I5" s="649"/>
      <c r="J5" s="398"/>
      <c r="K5" s="398"/>
      <c r="L5" s="398"/>
      <c r="M5" s="398"/>
      <c r="N5" s="398"/>
    </row>
    <row r="6" spans="1:14" ht="11.65" customHeight="1" x14ac:dyDescent="0.25">
      <c r="A6" s="333" t="s">
        <v>51</v>
      </c>
      <c r="B6" s="323"/>
      <c r="C6" s="575"/>
      <c r="D6" s="77"/>
      <c r="E6" s="324"/>
      <c r="F6" s="324"/>
      <c r="I6" s="398"/>
      <c r="J6" s="398"/>
      <c r="K6" s="398"/>
      <c r="L6" s="398"/>
      <c r="M6" s="398"/>
      <c r="N6" s="398"/>
    </row>
    <row r="7" spans="1:14" ht="11.65" customHeight="1" x14ac:dyDescent="0.25">
      <c r="A7" s="417" t="s">
        <v>40</v>
      </c>
      <c r="B7" s="323"/>
      <c r="C7" s="575"/>
      <c r="D7" s="77"/>
      <c r="E7" s="324"/>
      <c r="F7" s="324"/>
      <c r="I7" s="398"/>
      <c r="J7" s="398"/>
      <c r="K7" s="398"/>
      <c r="L7" s="398"/>
      <c r="M7" s="398"/>
      <c r="N7" s="398"/>
    </row>
    <row r="8" spans="1:14" s="32" customFormat="1" ht="20" x14ac:dyDescent="0.25">
      <c r="A8" s="338" t="s">
        <v>361</v>
      </c>
      <c r="B8" s="325"/>
      <c r="C8" s="576"/>
      <c r="D8" s="486"/>
      <c r="E8" s="486"/>
      <c r="F8" s="486"/>
      <c r="I8" s="398"/>
      <c r="J8" s="398"/>
      <c r="K8" s="398"/>
      <c r="L8" s="398"/>
      <c r="M8" s="398"/>
      <c r="N8" s="398"/>
    </row>
    <row r="9" spans="1:14" s="149" customFormat="1" ht="11.65" customHeight="1" x14ac:dyDescent="0.25">
      <c r="A9" s="337" t="s">
        <v>41</v>
      </c>
      <c r="B9" s="325"/>
      <c r="C9" s="576"/>
      <c r="D9" s="77"/>
      <c r="E9" s="77"/>
      <c r="F9" s="77"/>
      <c r="I9" s="398"/>
      <c r="J9" s="398"/>
      <c r="K9" s="398"/>
      <c r="L9" s="398"/>
      <c r="M9" s="398"/>
      <c r="N9" s="398"/>
    </row>
    <row r="10" spans="1:14" ht="11.65" customHeight="1" x14ac:dyDescent="0.25">
      <c r="A10" s="337" t="s">
        <v>9</v>
      </c>
      <c r="B10" s="325"/>
      <c r="C10" s="576"/>
      <c r="D10" s="77"/>
      <c r="E10" s="77"/>
      <c r="F10" s="77"/>
      <c r="I10" s="398"/>
      <c r="J10" s="398"/>
      <c r="K10" s="398"/>
      <c r="L10" s="398"/>
      <c r="M10" s="398"/>
      <c r="N10" s="398"/>
    </row>
    <row r="11" spans="1:14" ht="11.65" customHeight="1" x14ac:dyDescent="0.25">
      <c r="A11" s="337" t="s">
        <v>79</v>
      </c>
      <c r="B11" s="325"/>
      <c r="C11" s="576"/>
      <c r="D11" s="77"/>
      <c r="E11" s="77"/>
      <c r="F11" s="77"/>
      <c r="I11" s="398"/>
      <c r="J11" s="398"/>
      <c r="K11" s="398"/>
      <c r="L11" s="398"/>
      <c r="M11" s="398"/>
      <c r="N11" s="398"/>
    </row>
    <row r="12" spans="1:14" ht="11.65" customHeight="1" x14ac:dyDescent="0.25">
      <c r="A12" s="337" t="s">
        <v>119</v>
      </c>
      <c r="B12" s="325"/>
      <c r="C12" s="576"/>
      <c r="D12" s="77"/>
      <c r="E12" s="77"/>
      <c r="F12" s="77"/>
      <c r="I12" s="398"/>
      <c r="J12" s="398"/>
      <c r="K12" s="398"/>
      <c r="L12" s="398"/>
      <c r="M12" s="398"/>
      <c r="N12" s="398"/>
    </row>
    <row r="13" spans="1:14" s="149" customFormat="1" ht="11.65" customHeight="1" x14ac:dyDescent="0.25">
      <c r="A13" s="617" t="s">
        <v>407</v>
      </c>
      <c r="B13" s="325"/>
      <c r="C13" s="576"/>
      <c r="D13" s="77"/>
      <c r="E13" s="77"/>
      <c r="F13" s="77"/>
      <c r="I13" s="398"/>
      <c r="J13" s="398"/>
      <c r="K13" s="398"/>
      <c r="L13" s="398"/>
      <c r="M13" s="398"/>
      <c r="N13" s="398"/>
    </row>
    <row r="14" spans="1:14" s="149" customFormat="1" ht="11.65" customHeight="1" x14ac:dyDescent="0.25">
      <c r="A14" s="617" t="s">
        <v>410</v>
      </c>
      <c r="B14" s="325"/>
      <c r="C14" s="576"/>
      <c r="D14" s="77"/>
      <c r="E14" s="77"/>
      <c r="F14" s="77"/>
      <c r="I14" s="398"/>
      <c r="J14" s="398"/>
      <c r="K14" s="398"/>
      <c r="L14" s="398"/>
      <c r="M14" s="398"/>
      <c r="N14" s="398"/>
    </row>
    <row r="15" spans="1:14" ht="11.65" customHeight="1" x14ac:dyDescent="0.25">
      <c r="A15" s="337" t="s">
        <v>10</v>
      </c>
      <c r="B15" s="325"/>
      <c r="C15" s="576"/>
      <c r="D15" s="77"/>
      <c r="E15" s="77"/>
      <c r="F15" s="77"/>
      <c r="I15" s="398"/>
      <c r="J15" s="398"/>
      <c r="K15" s="398"/>
      <c r="L15" s="398"/>
      <c r="M15" s="398"/>
      <c r="N15" s="398"/>
    </row>
    <row r="16" spans="1:14" ht="11.65" customHeight="1" x14ac:dyDescent="0.25">
      <c r="A16" s="337" t="s">
        <v>42</v>
      </c>
      <c r="B16" s="325"/>
      <c r="C16" s="576"/>
      <c r="D16" s="77"/>
      <c r="E16" s="77"/>
      <c r="F16" s="77"/>
      <c r="I16" s="398"/>
      <c r="J16" s="398"/>
      <c r="K16" s="398"/>
      <c r="L16" s="398"/>
      <c r="M16" s="398"/>
      <c r="N16" s="398"/>
    </row>
    <row r="17" spans="1:15" ht="11.65" customHeight="1" x14ac:dyDescent="0.25">
      <c r="A17" s="417" t="s">
        <v>43</v>
      </c>
      <c r="B17" s="326">
        <f>SUM(B8:B16)</f>
        <v>0</v>
      </c>
      <c r="C17" s="577">
        <f>SUM(C8:C16)</f>
        <v>0</v>
      </c>
      <c r="D17" s="327">
        <f>SUM(D8:D16)</f>
        <v>0</v>
      </c>
      <c r="E17" s="327">
        <f>SUM(E8:E16)</f>
        <v>0</v>
      </c>
      <c r="F17" s="327">
        <f>SUM(F8:F16)</f>
        <v>0</v>
      </c>
      <c r="I17" s="398"/>
      <c r="J17" s="398"/>
      <c r="K17" s="398"/>
      <c r="L17" s="398"/>
      <c r="M17" s="398"/>
      <c r="N17" s="398"/>
    </row>
    <row r="18" spans="1:15" ht="11.65" customHeight="1" x14ac:dyDescent="0.25">
      <c r="A18" s="417" t="s">
        <v>44</v>
      </c>
      <c r="B18" s="325"/>
      <c r="C18" s="576"/>
      <c r="D18" s="77"/>
      <c r="E18" s="77"/>
      <c r="F18" s="77"/>
      <c r="I18" s="398"/>
      <c r="J18" s="398"/>
      <c r="K18" s="398"/>
      <c r="L18" s="398"/>
      <c r="M18" s="398"/>
      <c r="N18" s="398"/>
    </row>
    <row r="19" spans="1:15" ht="11.65" customHeight="1" x14ac:dyDescent="0.25">
      <c r="A19" s="337" t="s">
        <v>45</v>
      </c>
      <c r="B19" s="325"/>
      <c r="C19" s="576"/>
      <c r="D19" s="77"/>
      <c r="E19" s="77"/>
      <c r="F19" s="77"/>
      <c r="I19" s="149"/>
      <c r="J19" s="149"/>
      <c r="K19" s="149"/>
      <c r="L19" s="149"/>
      <c r="M19" s="149"/>
      <c r="N19" s="149"/>
    </row>
    <row r="20" spans="1:15" s="149" customFormat="1" ht="11.65" customHeight="1" x14ac:dyDescent="0.25">
      <c r="A20" s="617" t="s">
        <v>408</v>
      </c>
      <c r="B20" s="325"/>
      <c r="C20" s="576"/>
      <c r="D20" s="77"/>
      <c r="E20" s="77"/>
      <c r="F20" s="77"/>
    </row>
    <row r="21" spans="1:15" s="149" customFormat="1" ht="11.65" customHeight="1" x14ac:dyDescent="0.25">
      <c r="A21" s="617" t="s">
        <v>409</v>
      </c>
      <c r="B21" s="325"/>
      <c r="C21" s="576"/>
      <c r="D21" s="77"/>
      <c r="E21" s="77"/>
      <c r="F21" s="77"/>
    </row>
    <row r="22" spans="1:15" s="32" customFormat="1" ht="22.75" customHeight="1" x14ac:dyDescent="0.25">
      <c r="A22" s="338" t="s">
        <v>339</v>
      </c>
      <c r="B22" s="325"/>
      <c r="C22" s="576"/>
      <c r="D22" s="486"/>
      <c r="E22" s="486"/>
      <c r="F22" s="486"/>
      <c r="I22" s="149"/>
      <c r="J22" s="149"/>
      <c r="K22" s="149"/>
      <c r="L22" s="149"/>
      <c r="M22" s="149"/>
      <c r="N22" s="149"/>
    </row>
    <row r="23" spans="1:15" ht="11.65" customHeight="1" x14ac:dyDescent="0.25">
      <c r="A23" s="337" t="s">
        <v>46</v>
      </c>
      <c r="B23" s="325"/>
      <c r="C23" s="576"/>
      <c r="D23" s="77"/>
      <c r="E23" s="77"/>
      <c r="F23" s="77"/>
      <c r="I23" s="149"/>
      <c r="J23" s="149"/>
      <c r="K23" s="149"/>
      <c r="L23" s="149"/>
      <c r="M23" s="149"/>
      <c r="N23" s="149"/>
    </row>
    <row r="24" spans="1:15" ht="11.65" customHeight="1" x14ac:dyDescent="0.25">
      <c r="A24" s="417" t="s">
        <v>47</v>
      </c>
      <c r="B24" s="326">
        <f>SUM(B19:B23)</f>
        <v>0</v>
      </c>
      <c r="C24" s="577">
        <f>SUM(C19:C23)</f>
        <v>0</v>
      </c>
      <c r="D24" s="327">
        <f>SUM(D19:D23)</f>
        <v>0</v>
      </c>
      <c r="E24" s="327">
        <f>SUM(E19:E23)</f>
        <v>0</v>
      </c>
      <c r="F24" s="327">
        <f>SUM(F19:F23)</f>
        <v>0</v>
      </c>
      <c r="I24" s="149"/>
      <c r="J24" s="149"/>
      <c r="K24" s="149"/>
      <c r="L24" s="149"/>
      <c r="M24" s="149"/>
      <c r="N24" s="149"/>
    </row>
    <row r="25" spans="1:15" ht="11.65" customHeight="1" x14ac:dyDescent="0.25">
      <c r="A25" s="334" t="s">
        <v>52</v>
      </c>
      <c r="B25" s="326">
        <f>B24+B17</f>
        <v>0</v>
      </c>
      <c r="C25" s="577">
        <f>C24+C17</f>
        <v>0</v>
      </c>
      <c r="D25" s="327">
        <f>D24+D17</f>
        <v>0</v>
      </c>
      <c r="E25" s="327">
        <f>E24+E17</f>
        <v>0</v>
      </c>
      <c r="F25" s="327">
        <f>F24+F17</f>
        <v>0</v>
      </c>
      <c r="I25" s="149"/>
      <c r="J25" s="149"/>
      <c r="K25" s="149"/>
      <c r="L25" s="149"/>
      <c r="M25" s="149"/>
      <c r="N25" s="149"/>
      <c r="O25" s="32"/>
    </row>
    <row r="26" spans="1:15" ht="11.65" customHeight="1" x14ac:dyDescent="0.25">
      <c r="A26" s="335" t="s">
        <v>30</v>
      </c>
      <c r="B26" s="325"/>
      <c r="C26" s="576"/>
      <c r="D26" s="77"/>
      <c r="E26" s="77"/>
      <c r="F26" s="77"/>
      <c r="I26" s="149"/>
      <c r="J26" s="149"/>
      <c r="K26" s="149"/>
      <c r="L26" s="149"/>
      <c r="M26" s="149"/>
      <c r="N26" s="149"/>
    </row>
    <row r="27" spans="1:15" ht="11.65" customHeight="1" x14ac:dyDescent="0.25">
      <c r="A27" s="337" t="s">
        <v>31</v>
      </c>
      <c r="B27" s="325"/>
      <c r="C27" s="576"/>
      <c r="D27" s="77"/>
      <c r="E27" s="77"/>
      <c r="F27" s="77"/>
    </row>
    <row r="28" spans="1:15" ht="11.65" customHeight="1" x14ac:dyDescent="0.25">
      <c r="A28" s="617" t="s">
        <v>53</v>
      </c>
      <c r="B28" s="325"/>
      <c r="C28" s="576"/>
      <c r="D28" s="77"/>
      <c r="E28" s="77"/>
      <c r="F28" s="77"/>
    </row>
    <row r="29" spans="1:15" ht="11.65" customHeight="1" x14ac:dyDescent="0.25">
      <c r="A29" s="337" t="s">
        <v>33</v>
      </c>
      <c r="B29" s="325"/>
      <c r="C29" s="576"/>
      <c r="D29" s="77"/>
      <c r="E29" s="77"/>
      <c r="F29" s="77"/>
      <c r="I29" s="149"/>
      <c r="J29" s="149"/>
      <c r="K29" s="149"/>
      <c r="L29" s="149"/>
      <c r="M29" s="149"/>
      <c r="N29" s="149"/>
    </row>
    <row r="30" spans="1:15" ht="11.65" customHeight="1" x14ac:dyDescent="0.25">
      <c r="A30" s="617" t="s">
        <v>36</v>
      </c>
      <c r="B30" s="325"/>
      <c r="C30" s="576"/>
      <c r="D30" s="77"/>
      <c r="E30" s="77"/>
      <c r="F30" s="77"/>
      <c r="I30" s="149"/>
      <c r="J30" s="149"/>
      <c r="K30" s="149"/>
      <c r="L30" s="149"/>
      <c r="M30" s="149"/>
      <c r="N30" s="149"/>
    </row>
    <row r="31" spans="1:15" ht="11.65" customHeight="1" x14ac:dyDescent="0.25">
      <c r="A31" s="337" t="s">
        <v>34</v>
      </c>
      <c r="B31" s="325"/>
      <c r="C31" s="576"/>
      <c r="D31" s="77"/>
      <c r="E31" s="77"/>
      <c r="F31" s="77"/>
      <c r="I31" s="149"/>
      <c r="J31" s="149"/>
      <c r="K31" s="149"/>
      <c r="L31" s="149"/>
      <c r="M31" s="149"/>
      <c r="N31" s="149"/>
    </row>
    <row r="32" spans="1:15" ht="11.65" customHeight="1" x14ac:dyDescent="0.25">
      <c r="A32" s="617" t="s">
        <v>35</v>
      </c>
      <c r="B32" s="325"/>
      <c r="C32" s="576"/>
      <c r="D32" s="77"/>
      <c r="E32" s="77"/>
      <c r="F32" s="77"/>
    </row>
    <row r="33" spans="1:14" ht="11.65" customHeight="1" x14ac:dyDescent="0.25">
      <c r="A33" s="337" t="s">
        <v>54</v>
      </c>
      <c r="B33" s="325"/>
      <c r="C33" s="576"/>
      <c r="D33" s="77"/>
      <c r="E33" s="77"/>
      <c r="F33" s="77"/>
    </row>
    <row r="34" spans="1:14" ht="11.65" customHeight="1" x14ac:dyDescent="0.25">
      <c r="A34" s="333" t="s">
        <v>37</v>
      </c>
      <c r="B34" s="326">
        <f>SUM(B27:B33)</f>
        <v>0</v>
      </c>
      <c r="C34" s="577">
        <f>SUM(C27:C33)</f>
        <v>0</v>
      </c>
      <c r="D34" s="327">
        <f>SUM(D27:D33)</f>
        <v>0</v>
      </c>
      <c r="E34" s="327">
        <f>SUM(E27:E33)</f>
        <v>0</v>
      </c>
      <c r="F34" s="327">
        <f>SUM(F27:F33)</f>
        <v>0</v>
      </c>
    </row>
    <row r="35" spans="1:14" ht="11.65" customHeight="1" x14ac:dyDescent="0.25">
      <c r="A35" s="333" t="s">
        <v>165</v>
      </c>
      <c r="B35" s="328">
        <f>(B25-B34)</f>
        <v>0</v>
      </c>
      <c r="C35" s="578">
        <f t="shared" ref="C35:F35" si="0">(C25-C34)</f>
        <v>0</v>
      </c>
      <c r="D35" s="329">
        <f t="shared" si="0"/>
        <v>0</v>
      </c>
      <c r="E35" s="329">
        <f t="shared" si="0"/>
        <v>0</v>
      </c>
      <c r="F35" s="329">
        <f t="shared" si="0"/>
        <v>0</v>
      </c>
    </row>
    <row r="36" spans="1:14" ht="11.65" customHeight="1" x14ac:dyDescent="0.25">
      <c r="A36" s="337" t="s">
        <v>55</v>
      </c>
      <c r="B36" s="330"/>
      <c r="C36" s="579"/>
      <c r="D36" s="331"/>
      <c r="E36" s="331"/>
      <c r="F36" s="331"/>
    </row>
    <row r="37" spans="1:14" ht="11.65" customHeight="1" x14ac:dyDescent="0.25">
      <c r="A37" s="333" t="s">
        <v>166</v>
      </c>
      <c r="B37" s="326">
        <f>B35-B36</f>
        <v>0</v>
      </c>
      <c r="C37" s="577">
        <f>C35-C36</f>
        <v>0</v>
      </c>
      <c r="D37" s="327">
        <f>D35-D36</f>
        <v>0</v>
      </c>
      <c r="E37" s="327">
        <f>E35-E36</f>
        <v>0</v>
      </c>
      <c r="F37" s="327">
        <f>F35-F36</f>
        <v>0</v>
      </c>
    </row>
    <row r="38" spans="1:14" ht="21" x14ac:dyDescent="0.25">
      <c r="A38" s="516" t="s">
        <v>399</v>
      </c>
      <c r="B38" s="515">
        <f>B37</f>
        <v>0</v>
      </c>
      <c r="C38" s="580">
        <f>C37</f>
        <v>0</v>
      </c>
      <c r="D38" s="515">
        <f>D37</f>
        <v>0</v>
      </c>
      <c r="E38" s="515">
        <f>E37</f>
        <v>0</v>
      </c>
      <c r="F38" s="515">
        <f>F37</f>
        <v>0</v>
      </c>
    </row>
    <row r="39" spans="1:14" s="149" customFormat="1" ht="11.65" customHeight="1" x14ac:dyDescent="0.25">
      <c r="A39" s="336"/>
      <c r="B39" s="323"/>
      <c r="C39" s="575"/>
      <c r="D39" s="323"/>
      <c r="E39" s="323"/>
      <c r="F39" s="323"/>
      <c r="I39" s="1"/>
      <c r="J39" s="1"/>
      <c r="K39" s="1"/>
      <c r="L39" s="1"/>
      <c r="M39" s="1"/>
      <c r="N39" s="1"/>
    </row>
    <row r="40" spans="1:14" ht="11.65" customHeight="1" x14ac:dyDescent="0.25">
      <c r="A40" s="517" t="s">
        <v>49</v>
      </c>
      <c r="B40" s="518"/>
      <c r="C40" s="581"/>
      <c r="D40" s="518"/>
      <c r="E40" s="518"/>
      <c r="F40" s="518"/>
    </row>
    <row r="41" spans="1:14" ht="11.65" customHeight="1" x14ac:dyDescent="0.25">
      <c r="A41" s="386" t="s">
        <v>149</v>
      </c>
      <c r="B41" s="325"/>
      <c r="C41" s="576"/>
      <c r="D41" s="325"/>
      <c r="E41" s="325"/>
      <c r="F41" s="325"/>
    </row>
    <row r="42" spans="1:14" s="149" customFormat="1" ht="20.5" x14ac:dyDescent="0.25">
      <c r="A42" s="386" t="s">
        <v>400</v>
      </c>
      <c r="B42" s="325"/>
      <c r="C42" s="576"/>
      <c r="D42" s="325"/>
      <c r="E42" s="325"/>
      <c r="F42" s="325"/>
      <c r="I42" s="1"/>
      <c r="J42" s="1"/>
      <c r="K42" s="1"/>
      <c r="L42" s="1"/>
      <c r="M42" s="1"/>
      <c r="N42" s="1"/>
    </row>
    <row r="43" spans="1:14" s="149" customFormat="1" ht="20.5" x14ac:dyDescent="0.25">
      <c r="A43" s="386" t="s">
        <v>401</v>
      </c>
      <c r="B43" s="325"/>
      <c r="C43" s="576"/>
      <c r="D43" s="325"/>
      <c r="E43" s="325"/>
      <c r="F43" s="325"/>
      <c r="I43" s="1"/>
      <c r="J43" s="1"/>
      <c r="K43" s="1"/>
      <c r="L43" s="1"/>
      <c r="M43" s="1"/>
      <c r="N43" s="1"/>
    </row>
    <row r="44" spans="1:14" s="149" customFormat="1" ht="20.5" x14ac:dyDescent="0.25">
      <c r="A44" s="386" t="s">
        <v>402</v>
      </c>
      <c r="B44" s="325"/>
      <c r="C44" s="576"/>
      <c r="D44" s="325"/>
      <c r="E44" s="325"/>
      <c r="F44" s="325"/>
      <c r="I44" s="1"/>
      <c r="J44" s="1"/>
      <c r="K44" s="1"/>
      <c r="L44" s="1"/>
      <c r="M44" s="1"/>
      <c r="N44" s="1"/>
    </row>
    <row r="45" spans="1:14" x14ac:dyDescent="0.25">
      <c r="A45" s="333" t="s">
        <v>162</v>
      </c>
      <c r="B45" s="326">
        <f>SUM(B41:B44)</f>
        <v>0</v>
      </c>
      <c r="C45" s="577">
        <f>SUM(C41:C44)</f>
        <v>0</v>
      </c>
      <c r="D45" s="326">
        <f>SUM(D41:D44)</f>
        <v>0</v>
      </c>
      <c r="E45" s="326">
        <f>SUM(E41:E44)</f>
        <v>0</v>
      </c>
      <c r="F45" s="326">
        <f>SUM(F41:F44)</f>
        <v>0</v>
      </c>
    </row>
    <row r="46" spans="1:14" ht="31.5" x14ac:dyDescent="0.25">
      <c r="A46" s="387" t="s">
        <v>403</v>
      </c>
      <c r="B46" s="515">
        <f>B45+B38</f>
        <v>0</v>
      </c>
      <c r="C46" s="580">
        <f>C45+C38</f>
        <v>0</v>
      </c>
      <c r="D46" s="515">
        <f>D45+D38</f>
        <v>0</v>
      </c>
      <c r="E46" s="515">
        <f>E45+E38</f>
        <v>0</v>
      </c>
      <c r="F46" s="515">
        <f>F45+F38</f>
        <v>0</v>
      </c>
    </row>
    <row r="47" spans="1:14" x14ac:dyDescent="0.25">
      <c r="A47" s="403"/>
      <c r="B47" s="332"/>
      <c r="C47" s="332"/>
      <c r="D47" s="332"/>
      <c r="E47" s="332"/>
      <c r="F47" s="332"/>
    </row>
    <row r="48" spans="1:14" x14ac:dyDescent="0.25">
      <c r="A48" s="65"/>
    </row>
    <row r="49" spans="1:6" ht="22.15" customHeight="1" x14ac:dyDescent="0.25">
      <c r="A49" s="761" t="s">
        <v>423</v>
      </c>
      <c r="B49" s="761"/>
      <c r="C49" s="761"/>
      <c r="D49" s="761"/>
      <c r="E49" s="761"/>
      <c r="F49" s="761"/>
    </row>
    <row r="50" spans="1:6" x14ac:dyDescent="0.25">
      <c r="A50" s="92"/>
      <c r="B50" s="88"/>
      <c r="C50" s="89"/>
      <c r="D50" s="88"/>
      <c r="E50" s="88"/>
      <c r="F50" s="88"/>
    </row>
    <row r="51" spans="1:6" x14ac:dyDescent="0.25">
      <c r="A51" s="156" t="s">
        <v>141</v>
      </c>
      <c r="B51" s="150"/>
      <c r="C51" s="151"/>
      <c r="D51" s="150"/>
      <c r="E51" s="150"/>
      <c r="F51" s="150"/>
    </row>
    <row r="52" spans="1:6" ht="20" x14ac:dyDescent="0.25">
      <c r="A52" s="164"/>
      <c r="B52" s="165" t="s">
        <v>281</v>
      </c>
      <c r="C52" s="568" t="s">
        <v>316</v>
      </c>
      <c r="D52" s="165" t="s">
        <v>404</v>
      </c>
      <c r="E52" s="165" t="s">
        <v>435</v>
      </c>
      <c r="F52" s="165" t="s">
        <v>484</v>
      </c>
    </row>
    <row r="53" spans="1:6" ht="38.65" customHeight="1" x14ac:dyDescent="0.25">
      <c r="A53" s="624" t="s">
        <v>512</v>
      </c>
      <c r="B53" s="418">
        <f>B46</f>
        <v>0</v>
      </c>
      <c r="C53" s="572">
        <f t="shared" ref="C53:F53" si="1">C46</f>
        <v>0</v>
      </c>
      <c r="D53" s="418">
        <f t="shared" si="1"/>
        <v>0</v>
      </c>
      <c r="E53" s="418">
        <f t="shared" si="1"/>
        <v>0</v>
      </c>
      <c r="F53" s="418">
        <f t="shared" si="1"/>
        <v>0</v>
      </c>
    </row>
    <row r="54" spans="1:6" ht="40" x14ac:dyDescent="0.25">
      <c r="A54" s="625" t="s">
        <v>513</v>
      </c>
      <c r="B54" s="150"/>
      <c r="C54" s="573"/>
      <c r="D54" s="150"/>
      <c r="E54" s="150"/>
      <c r="F54" s="150"/>
    </row>
    <row r="55" spans="1:6" ht="20" x14ac:dyDescent="0.25">
      <c r="A55" s="625" t="s">
        <v>511</v>
      </c>
      <c r="B55" s="150"/>
      <c r="C55" s="573"/>
      <c r="D55" s="150"/>
      <c r="E55" s="150"/>
      <c r="F55" s="150"/>
    </row>
    <row r="56" spans="1:6" x14ac:dyDescent="0.25">
      <c r="A56" s="625" t="s">
        <v>510</v>
      </c>
      <c r="B56" s="150"/>
      <c r="C56" s="573"/>
      <c r="D56" s="150"/>
      <c r="E56" s="150"/>
      <c r="F56" s="150"/>
    </row>
    <row r="57" spans="1:6" x14ac:dyDescent="0.25">
      <c r="A57" s="662" t="s">
        <v>470</v>
      </c>
      <c r="B57" s="419">
        <f>B53+B54+B55-B56</f>
        <v>0</v>
      </c>
      <c r="C57" s="574">
        <f t="shared" ref="C57:F57" si="2">C53+C54+C55-C56</f>
        <v>0</v>
      </c>
      <c r="D57" s="419">
        <f t="shared" si="2"/>
        <v>0</v>
      </c>
      <c r="E57" s="419">
        <f t="shared" si="2"/>
        <v>0</v>
      </c>
      <c r="F57" s="419">
        <f t="shared" si="2"/>
        <v>0</v>
      </c>
    </row>
    <row r="58" spans="1:6" x14ac:dyDescent="0.25">
      <c r="A58" s="403" t="s">
        <v>237</v>
      </c>
      <c r="B58" s="404"/>
      <c r="C58" s="404"/>
      <c r="D58" s="322"/>
      <c r="E58" s="322"/>
      <c r="F58" s="322"/>
    </row>
    <row r="59" spans="1:6" x14ac:dyDescent="0.25">
      <c r="A59" s="402"/>
      <c r="B59" s="322"/>
      <c r="C59" s="322"/>
      <c r="D59" s="322"/>
      <c r="E59" s="322"/>
      <c r="F59" s="322"/>
    </row>
    <row r="60" spans="1:6" ht="69.400000000000006" customHeight="1" x14ac:dyDescent="0.25">
      <c r="A60" s="783" t="s">
        <v>461</v>
      </c>
      <c r="B60" s="783"/>
      <c r="C60" s="783"/>
      <c r="D60" s="783"/>
      <c r="E60" s="783"/>
      <c r="F60" s="783"/>
    </row>
    <row r="61" spans="1:6" x14ac:dyDescent="0.25">
      <c r="A61" s="627" t="s">
        <v>424</v>
      </c>
      <c r="B61" s="63"/>
      <c r="C61" s="63"/>
      <c r="D61" s="63"/>
      <c r="E61" s="63"/>
      <c r="F61" s="63"/>
    </row>
    <row r="62" spans="1:6" s="149" customFormat="1" x14ac:dyDescent="0.25">
      <c r="A62" s="627"/>
      <c r="B62" s="63"/>
      <c r="C62" s="63"/>
      <c r="D62" s="63"/>
      <c r="E62" s="63"/>
      <c r="F62" s="63"/>
    </row>
    <row r="63" spans="1:6" s="149" customFormat="1" x14ac:dyDescent="0.25">
      <c r="A63" s="64"/>
      <c r="B63" s="63"/>
      <c r="C63" s="63"/>
      <c r="D63" s="63"/>
      <c r="E63" s="63"/>
      <c r="F63" s="63"/>
    </row>
    <row r="64" spans="1:6" x14ac:dyDescent="0.25">
      <c r="A64" s="636" t="s">
        <v>154</v>
      </c>
      <c r="B64" s="63"/>
      <c r="C64" s="63"/>
      <c r="D64" s="63"/>
      <c r="E64" s="63"/>
      <c r="F64" s="63"/>
    </row>
    <row r="65" spans="1:6" x14ac:dyDescent="0.25">
      <c r="A65" s="637" t="s">
        <v>135</v>
      </c>
      <c r="B65" s="63"/>
      <c r="C65" s="63"/>
      <c r="D65" s="63"/>
      <c r="E65" s="63"/>
      <c r="F65" s="63"/>
    </row>
    <row r="66" spans="1:6" x14ac:dyDescent="0.25">
      <c r="A66" s="52"/>
    </row>
    <row r="67" spans="1:6" x14ac:dyDescent="0.25">
      <c r="A67" s="131" t="s">
        <v>1</v>
      </c>
    </row>
  </sheetData>
  <mergeCells count="2">
    <mergeCell ref="A49:F49"/>
    <mergeCell ref="A60:F60"/>
  </mergeCells>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39" max="5"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topLeftCell="A19" workbookViewId="0">
      <selection activeCell="N50" sqref="N50"/>
    </sheetView>
  </sheetViews>
  <sheetFormatPr defaultColWidth="25.7265625" defaultRowHeight="14.5" x14ac:dyDescent="0.35"/>
  <cols>
    <col min="2" max="2" width="6.54296875" bestFit="1" customWidth="1"/>
    <col min="3" max="3" width="10.7265625" bestFit="1" customWidth="1"/>
    <col min="4" max="6" width="11.90625" bestFit="1" customWidth="1"/>
  </cols>
  <sheetData>
    <row r="1" spans="1:6" x14ac:dyDescent="0.35">
      <c r="A1" s="60" t="s">
        <v>244</v>
      </c>
      <c r="B1" s="61"/>
      <c r="C1" s="61"/>
      <c r="D1" s="61"/>
      <c r="E1" s="61"/>
      <c r="F1" s="61"/>
    </row>
    <row r="2" spans="1:6" x14ac:dyDescent="0.35">
      <c r="A2" s="24"/>
      <c r="B2" s="18"/>
      <c r="C2" s="18"/>
      <c r="D2" s="18"/>
      <c r="E2" s="18"/>
      <c r="F2" s="18"/>
    </row>
    <row r="3" spans="1:6" ht="41.5" x14ac:dyDescent="0.35">
      <c r="A3" s="162"/>
      <c r="B3" s="277" t="s">
        <v>500</v>
      </c>
      <c r="C3" s="564" t="s">
        <v>501</v>
      </c>
      <c r="D3" s="277" t="s">
        <v>406</v>
      </c>
      <c r="E3" s="277" t="s">
        <v>440</v>
      </c>
      <c r="F3" s="277" t="s">
        <v>502</v>
      </c>
    </row>
    <row r="4" spans="1:6" x14ac:dyDescent="0.35">
      <c r="A4" s="154" t="s">
        <v>87</v>
      </c>
      <c r="B4" s="152"/>
      <c r="C4" s="557"/>
      <c r="D4" s="152"/>
      <c r="E4" s="152"/>
      <c r="F4" s="152"/>
    </row>
    <row r="5" spans="1:6" x14ac:dyDescent="0.35">
      <c r="A5" s="93" t="s">
        <v>88</v>
      </c>
      <c r="B5" s="152"/>
      <c r="C5" s="557"/>
      <c r="D5" s="152"/>
      <c r="E5" s="152"/>
      <c r="F5" s="152"/>
    </row>
    <row r="6" spans="1:6" x14ac:dyDescent="0.35">
      <c r="A6" s="157" t="s">
        <v>15</v>
      </c>
      <c r="B6" s="669">
        <v>183253</v>
      </c>
      <c r="C6" s="667">
        <v>523664</v>
      </c>
      <c r="D6" s="669">
        <v>179855</v>
      </c>
      <c r="E6" s="669">
        <v>193155</v>
      </c>
      <c r="F6" s="669">
        <v>382539</v>
      </c>
    </row>
    <row r="7" spans="1:6" ht="20" x14ac:dyDescent="0.35">
      <c r="A7" s="167" t="s">
        <v>341</v>
      </c>
      <c r="B7" s="669">
        <v>12918</v>
      </c>
      <c r="C7" s="667">
        <v>11038</v>
      </c>
      <c r="D7" s="669">
        <v>11037</v>
      </c>
      <c r="E7" s="669">
        <v>11038</v>
      </c>
      <c r="F7" s="669">
        <v>11038</v>
      </c>
    </row>
    <row r="8" spans="1:6" x14ac:dyDescent="0.35">
      <c r="A8" s="157" t="s">
        <v>112</v>
      </c>
      <c r="B8" s="669">
        <v>7284</v>
      </c>
      <c r="C8" s="667">
        <v>0</v>
      </c>
      <c r="D8" s="669">
        <v>0</v>
      </c>
      <c r="E8" s="669">
        <v>0</v>
      </c>
      <c r="F8" s="669">
        <v>0</v>
      </c>
    </row>
    <row r="9" spans="1:6" x14ac:dyDescent="0.35">
      <c r="A9" s="157" t="s">
        <v>12</v>
      </c>
      <c r="B9" s="669">
        <v>-1408</v>
      </c>
      <c r="C9" s="667">
        <v>0</v>
      </c>
      <c r="D9" s="669">
        <v>0</v>
      </c>
      <c r="E9" s="669">
        <v>0</v>
      </c>
      <c r="F9" s="669">
        <v>0</v>
      </c>
    </row>
    <row r="10" spans="1:6" x14ac:dyDescent="0.35">
      <c r="A10" s="412" t="s">
        <v>89</v>
      </c>
      <c r="B10" s="100">
        <v>202047</v>
      </c>
      <c r="C10" s="583">
        <v>534702</v>
      </c>
      <c r="D10" s="100">
        <v>190892</v>
      </c>
      <c r="E10" s="100">
        <v>204193</v>
      </c>
      <c r="F10" s="100">
        <v>393577</v>
      </c>
    </row>
    <row r="11" spans="1:6" x14ac:dyDescent="0.35">
      <c r="A11" s="93" t="s">
        <v>90</v>
      </c>
      <c r="B11" s="152"/>
      <c r="C11" s="557"/>
      <c r="D11" s="152"/>
      <c r="E11" s="152"/>
      <c r="F11" s="152"/>
    </row>
    <row r="12" spans="1:6" x14ac:dyDescent="0.35">
      <c r="A12" s="157" t="s">
        <v>75</v>
      </c>
      <c r="B12" s="669">
        <v>76337</v>
      </c>
      <c r="C12" s="667">
        <v>178239</v>
      </c>
      <c r="D12" s="669">
        <v>96804</v>
      </c>
      <c r="E12" s="669">
        <v>102171</v>
      </c>
      <c r="F12" s="669">
        <v>180671</v>
      </c>
    </row>
    <row r="13" spans="1:6" x14ac:dyDescent="0.35">
      <c r="A13" s="103" t="s">
        <v>53</v>
      </c>
      <c r="B13" s="669">
        <v>85538</v>
      </c>
      <c r="C13" s="667">
        <v>342974</v>
      </c>
      <c r="D13" s="669">
        <v>80220</v>
      </c>
      <c r="E13" s="669">
        <v>87501</v>
      </c>
      <c r="F13" s="669">
        <v>198384</v>
      </c>
    </row>
    <row r="14" spans="1:6" x14ac:dyDescent="0.35">
      <c r="A14" s="494" t="s">
        <v>411</v>
      </c>
      <c r="B14" s="669">
        <v>1026</v>
      </c>
      <c r="C14" s="667">
        <v>768</v>
      </c>
      <c r="D14" s="669">
        <v>780</v>
      </c>
      <c r="E14" s="669">
        <v>781</v>
      </c>
      <c r="F14" s="669">
        <v>782</v>
      </c>
    </row>
    <row r="15" spans="1:6" x14ac:dyDescent="0.35">
      <c r="A15" s="103" t="s">
        <v>29</v>
      </c>
      <c r="B15" s="152">
        <v>10</v>
      </c>
      <c r="C15" s="667">
        <v>85</v>
      </c>
      <c r="D15" s="152">
        <v>200</v>
      </c>
      <c r="E15" s="152">
        <v>183</v>
      </c>
      <c r="F15" s="152">
        <v>183</v>
      </c>
    </row>
    <row r="16" spans="1:6" x14ac:dyDescent="0.35">
      <c r="A16" s="495" t="s">
        <v>91</v>
      </c>
      <c r="B16" s="155">
        <v>162911</v>
      </c>
      <c r="C16" s="587">
        <v>522066</v>
      </c>
      <c r="D16" s="155">
        <v>178004</v>
      </c>
      <c r="E16" s="155">
        <v>190636</v>
      </c>
      <c r="F16" s="155">
        <v>380020</v>
      </c>
    </row>
    <row r="17" spans="1:6" ht="21" x14ac:dyDescent="0.35">
      <c r="A17" s="496" t="s">
        <v>298</v>
      </c>
      <c r="B17" s="363">
        <v>39136</v>
      </c>
      <c r="C17" s="588">
        <v>12636</v>
      </c>
      <c r="D17" s="363">
        <v>12888</v>
      </c>
      <c r="E17" s="363">
        <v>13557</v>
      </c>
      <c r="F17" s="363">
        <v>13557</v>
      </c>
    </row>
    <row r="18" spans="1:6" x14ac:dyDescent="0.35">
      <c r="A18" s="215" t="s">
        <v>92</v>
      </c>
      <c r="B18" s="152"/>
      <c r="C18" s="557"/>
      <c r="D18" s="152"/>
      <c r="E18" s="152"/>
      <c r="F18" s="152"/>
    </row>
    <row r="19" spans="1:6" x14ac:dyDescent="0.35">
      <c r="A19" s="215" t="s">
        <v>90</v>
      </c>
      <c r="B19" s="152"/>
      <c r="C19" s="557"/>
      <c r="D19" s="152"/>
      <c r="E19" s="152"/>
      <c r="F19" s="152"/>
    </row>
    <row r="20" spans="1:6" ht="20" x14ac:dyDescent="0.35">
      <c r="A20" s="410" t="s">
        <v>342</v>
      </c>
      <c r="B20" s="669">
        <v>17645</v>
      </c>
      <c r="C20" s="667">
        <v>37136</v>
      </c>
      <c r="D20" s="669">
        <v>49812</v>
      </c>
      <c r="E20" s="669">
        <v>16048</v>
      </c>
      <c r="F20" s="669">
        <v>11482</v>
      </c>
    </row>
    <row r="21" spans="1:6" x14ac:dyDescent="0.35">
      <c r="A21" s="412" t="s">
        <v>91</v>
      </c>
      <c r="B21" s="119">
        <v>17645</v>
      </c>
      <c r="C21" s="589">
        <v>37136</v>
      </c>
      <c r="D21" s="119">
        <v>49812</v>
      </c>
      <c r="E21" s="119">
        <v>16048</v>
      </c>
      <c r="F21" s="119">
        <v>11482</v>
      </c>
    </row>
    <row r="22" spans="1:6" ht="21" x14ac:dyDescent="0.35">
      <c r="A22" s="159" t="s">
        <v>343</v>
      </c>
      <c r="B22" s="738">
        <v>-17645</v>
      </c>
      <c r="C22" s="739">
        <v>-37136</v>
      </c>
      <c r="D22" s="738">
        <v>-49812</v>
      </c>
      <c r="E22" s="738">
        <v>-16048</v>
      </c>
      <c r="F22" s="738">
        <v>-11482</v>
      </c>
    </row>
    <row r="23" spans="1:6" x14ac:dyDescent="0.35">
      <c r="A23" s="93" t="s">
        <v>93</v>
      </c>
      <c r="B23" s="152"/>
      <c r="C23" s="557"/>
      <c r="D23" s="152"/>
      <c r="E23" s="152"/>
      <c r="F23" s="152"/>
    </row>
    <row r="24" spans="1:6" x14ac:dyDescent="0.35">
      <c r="A24" s="93" t="s">
        <v>88</v>
      </c>
      <c r="B24" s="152"/>
      <c r="C24" s="557"/>
      <c r="D24" s="152"/>
      <c r="E24" s="152"/>
      <c r="F24" s="152"/>
    </row>
    <row r="25" spans="1:6" x14ac:dyDescent="0.35">
      <c r="A25" s="157" t="s">
        <v>84</v>
      </c>
      <c r="B25" s="669">
        <v>-7156</v>
      </c>
      <c r="C25" s="667">
        <v>37136</v>
      </c>
      <c r="D25" s="669">
        <v>49812</v>
      </c>
      <c r="E25" s="669">
        <v>16048</v>
      </c>
      <c r="F25" s="669">
        <v>11482</v>
      </c>
    </row>
    <row r="26" spans="1:6" x14ac:dyDescent="0.35">
      <c r="A26" s="413" t="s">
        <v>89</v>
      </c>
      <c r="B26" s="100">
        <v>-7156</v>
      </c>
      <c r="C26" s="583">
        <v>37136</v>
      </c>
      <c r="D26" s="100">
        <v>49812</v>
      </c>
      <c r="E26" s="100">
        <v>16048</v>
      </c>
      <c r="F26" s="100">
        <v>11482</v>
      </c>
    </row>
    <row r="27" spans="1:6" x14ac:dyDescent="0.35">
      <c r="A27" s="93" t="s">
        <v>90</v>
      </c>
      <c r="B27" s="152"/>
      <c r="C27" s="557"/>
      <c r="D27" s="152"/>
      <c r="E27" s="152"/>
      <c r="F27" s="152"/>
    </row>
    <row r="28" spans="1:6" x14ac:dyDescent="0.35">
      <c r="A28" s="494" t="s">
        <v>412</v>
      </c>
      <c r="B28" s="669">
        <v>14477</v>
      </c>
      <c r="C28" s="667">
        <v>12636</v>
      </c>
      <c r="D28" s="669">
        <v>12888</v>
      </c>
      <c r="E28" s="669">
        <v>13557</v>
      </c>
      <c r="F28" s="669">
        <v>13557</v>
      </c>
    </row>
    <row r="29" spans="1:6" x14ac:dyDescent="0.35">
      <c r="A29" s="413" t="s">
        <v>91</v>
      </c>
      <c r="B29" s="100">
        <v>14477</v>
      </c>
      <c r="C29" s="583">
        <v>12636</v>
      </c>
      <c r="D29" s="100">
        <v>12888</v>
      </c>
      <c r="E29" s="100">
        <v>13557</v>
      </c>
      <c r="F29" s="100">
        <v>13557</v>
      </c>
    </row>
    <row r="30" spans="1:6" ht="21" x14ac:dyDescent="0.35">
      <c r="A30" s="168" t="s">
        <v>365</v>
      </c>
      <c r="B30" s="175">
        <v>-21633</v>
      </c>
      <c r="C30" s="591">
        <v>24500</v>
      </c>
      <c r="D30" s="175">
        <v>36924</v>
      </c>
      <c r="E30" s="175">
        <v>2491</v>
      </c>
      <c r="F30" s="175">
        <v>-2075</v>
      </c>
    </row>
    <row r="31" spans="1:6" ht="21" x14ac:dyDescent="0.35">
      <c r="A31" s="168" t="s">
        <v>364</v>
      </c>
      <c r="B31" s="175">
        <v>-142</v>
      </c>
      <c r="C31" s="591">
        <v>0</v>
      </c>
      <c r="D31" s="175">
        <v>0</v>
      </c>
      <c r="E31" s="175">
        <v>0</v>
      </c>
      <c r="F31" s="175">
        <v>0</v>
      </c>
    </row>
    <row r="32" spans="1:6" ht="20" x14ac:dyDescent="0.35">
      <c r="A32" s="167" t="s">
        <v>366</v>
      </c>
      <c r="B32" s="669">
        <v>1490</v>
      </c>
      <c r="C32" s="667">
        <v>1348</v>
      </c>
      <c r="D32" s="669">
        <v>1348</v>
      </c>
      <c r="E32" s="669">
        <v>1348</v>
      </c>
      <c r="F32" s="669">
        <v>1348</v>
      </c>
    </row>
    <row r="33" spans="1:6" ht="21" x14ac:dyDescent="0.35">
      <c r="A33" s="146" t="s">
        <v>344</v>
      </c>
      <c r="B33" s="365">
        <v>1348</v>
      </c>
      <c r="C33" s="592">
        <v>1348</v>
      </c>
      <c r="D33" s="365">
        <v>1348</v>
      </c>
      <c r="E33" s="365">
        <v>1348</v>
      </c>
      <c r="F33" s="365">
        <v>1348</v>
      </c>
    </row>
    <row r="34" spans="1:6" x14ac:dyDescent="0.35">
      <c r="A34" s="403" t="s">
        <v>237</v>
      </c>
      <c r="B34" s="106"/>
      <c r="C34" s="106"/>
      <c r="D34" s="106"/>
      <c r="E34" s="106"/>
      <c r="F34" s="106"/>
    </row>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F21"/>
  <sheetViews>
    <sheetView showGridLines="0" workbookViewId="0">
      <selection activeCell="N50" sqref="N50"/>
    </sheetView>
  </sheetViews>
  <sheetFormatPr defaultRowHeight="14.5" x14ac:dyDescent="0.35"/>
  <cols>
    <col min="1" max="1" width="29.1796875" customWidth="1"/>
  </cols>
  <sheetData>
    <row r="4" spans="1:6" x14ac:dyDescent="0.35">
      <c r="A4" s="43" t="s">
        <v>245</v>
      </c>
      <c r="B4" s="44"/>
      <c r="C4" s="45"/>
      <c r="D4" s="44"/>
      <c r="E4" s="44"/>
      <c r="F4" s="44"/>
    </row>
    <row r="5" spans="1:6" x14ac:dyDescent="0.35">
      <c r="A5" s="43"/>
      <c r="B5" s="44"/>
      <c r="C5" s="45"/>
      <c r="D5" s="44"/>
      <c r="E5" s="44"/>
      <c r="F5" s="44"/>
    </row>
    <row r="6" spans="1:6" ht="41.5" x14ac:dyDescent="0.35">
      <c r="A6" s="171"/>
      <c r="B6" s="277" t="s">
        <v>500</v>
      </c>
      <c r="C6" s="564" t="s">
        <v>501</v>
      </c>
      <c r="D6" s="277" t="s">
        <v>406</v>
      </c>
      <c r="E6" s="277" t="s">
        <v>440</v>
      </c>
      <c r="F6" s="277" t="s">
        <v>502</v>
      </c>
    </row>
    <row r="7" spans="1:6" x14ac:dyDescent="0.35">
      <c r="A7" s="347" t="s">
        <v>151</v>
      </c>
      <c r="B7" s="71"/>
      <c r="C7" s="593"/>
      <c r="D7" s="71"/>
      <c r="E7" s="71"/>
      <c r="F7" s="71"/>
    </row>
    <row r="8" spans="1:6" x14ac:dyDescent="0.35">
      <c r="A8" s="124" t="s">
        <v>550</v>
      </c>
      <c r="B8" s="669">
        <v>18100</v>
      </c>
      <c r="C8" s="593">
        <v>37136</v>
      </c>
      <c r="D8" s="71">
        <v>49812</v>
      </c>
      <c r="E8" s="71">
        <v>16048</v>
      </c>
      <c r="F8" s="71">
        <v>11482</v>
      </c>
    </row>
    <row r="9" spans="1:6" x14ac:dyDescent="0.35">
      <c r="A9" s="347" t="s">
        <v>117</v>
      </c>
      <c r="B9" s="107">
        <v>18100</v>
      </c>
      <c r="C9" s="594">
        <v>37136</v>
      </c>
      <c r="D9" s="107">
        <v>49812</v>
      </c>
      <c r="E9" s="107">
        <v>16048</v>
      </c>
      <c r="F9" s="107">
        <v>11482</v>
      </c>
    </row>
    <row r="10" spans="1:6" x14ac:dyDescent="0.35">
      <c r="A10" s="620" t="s">
        <v>152</v>
      </c>
      <c r="B10" s="71"/>
      <c r="C10" s="593"/>
      <c r="D10" s="71"/>
      <c r="E10" s="71"/>
      <c r="F10" s="71"/>
    </row>
    <row r="11" spans="1:6" x14ac:dyDescent="0.35">
      <c r="A11" s="621" t="s">
        <v>96</v>
      </c>
      <c r="B11" s="71">
        <v>18100</v>
      </c>
      <c r="C11" s="593">
        <v>37136</v>
      </c>
      <c r="D11" s="71">
        <v>49812</v>
      </c>
      <c r="E11" s="71">
        <v>16048</v>
      </c>
      <c r="F11" s="71">
        <v>11482</v>
      </c>
    </row>
    <row r="12" spans="1:6" x14ac:dyDescent="0.35">
      <c r="A12" s="620" t="s">
        <v>113</v>
      </c>
      <c r="B12" s="107">
        <v>18100</v>
      </c>
      <c r="C12" s="594">
        <v>37136</v>
      </c>
      <c r="D12" s="107">
        <v>49812</v>
      </c>
      <c r="E12" s="107">
        <v>16048</v>
      </c>
      <c r="F12" s="107">
        <v>11482</v>
      </c>
    </row>
    <row r="13" spans="1:6" x14ac:dyDescent="0.35">
      <c r="A13" s="348" t="s">
        <v>169</v>
      </c>
      <c r="B13" s="71"/>
      <c r="C13" s="593"/>
      <c r="D13" s="71"/>
      <c r="E13" s="71"/>
      <c r="F13" s="71"/>
    </row>
    <row r="14" spans="1:6" x14ac:dyDescent="0.35">
      <c r="A14" s="124" t="s">
        <v>546</v>
      </c>
      <c r="B14" s="71">
        <v>18100</v>
      </c>
      <c r="C14" s="593">
        <v>37136</v>
      </c>
      <c r="D14" s="71">
        <v>49812</v>
      </c>
      <c r="E14" s="71">
        <v>16048</v>
      </c>
      <c r="F14" s="71">
        <v>11482</v>
      </c>
    </row>
    <row r="15" spans="1:6" x14ac:dyDescent="0.35">
      <c r="A15" s="347" t="s">
        <v>331</v>
      </c>
      <c r="B15" s="107">
        <v>18100</v>
      </c>
      <c r="C15" s="594">
        <v>37136</v>
      </c>
      <c r="D15" s="107">
        <v>49812</v>
      </c>
      <c r="E15" s="107">
        <v>16048</v>
      </c>
      <c r="F15" s="107">
        <v>11482</v>
      </c>
    </row>
    <row r="16" spans="1:6" ht="31.5" x14ac:dyDescent="0.35">
      <c r="A16" s="349" t="s">
        <v>367</v>
      </c>
      <c r="B16" s="74"/>
      <c r="C16" s="593"/>
      <c r="D16" s="74"/>
      <c r="E16" s="74"/>
      <c r="F16" s="74"/>
    </row>
    <row r="17" spans="1:6" x14ac:dyDescent="0.35">
      <c r="A17" s="350" t="s">
        <v>156</v>
      </c>
      <c r="B17" s="73">
        <v>18100</v>
      </c>
      <c r="C17" s="593">
        <v>37136</v>
      </c>
      <c r="D17" s="73">
        <v>49812</v>
      </c>
      <c r="E17" s="73">
        <v>16048</v>
      </c>
      <c r="F17" s="73">
        <v>11482</v>
      </c>
    </row>
    <row r="18" spans="1:6" x14ac:dyDescent="0.35">
      <c r="A18" s="351" t="s">
        <v>173</v>
      </c>
      <c r="B18" s="172">
        <v>18100</v>
      </c>
      <c r="C18" s="595">
        <v>37136</v>
      </c>
      <c r="D18" s="172">
        <v>49812</v>
      </c>
      <c r="E18" s="172">
        <v>16048</v>
      </c>
      <c r="F18" s="172">
        <v>11482</v>
      </c>
    </row>
    <row r="19" spans="1:6" x14ac:dyDescent="0.35">
      <c r="A19" s="784" t="s">
        <v>237</v>
      </c>
      <c r="B19" s="784"/>
      <c r="C19" s="784"/>
      <c r="D19" s="784"/>
      <c r="E19" s="784"/>
      <c r="F19" s="784"/>
    </row>
    <row r="20" spans="1:6" x14ac:dyDescent="0.35">
      <c r="A20" s="44"/>
      <c r="B20" s="44"/>
      <c r="C20" s="44"/>
      <c r="D20" s="44"/>
      <c r="E20" s="44"/>
      <c r="F20" s="44"/>
    </row>
    <row r="21" spans="1:6" x14ac:dyDescent="0.35">
      <c r="A21" s="785" t="s">
        <v>547</v>
      </c>
      <c r="B21" s="785"/>
      <c r="C21" s="785"/>
      <c r="D21" s="785"/>
      <c r="E21" s="785"/>
      <c r="F21" s="785"/>
    </row>
  </sheetData>
  <mergeCells count="2">
    <mergeCell ref="A19:F19"/>
    <mergeCell ref="A21:F2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election activeCell="N50" sqref="N50"/>
    </sheetView>
  </sheetViews>
  <sheetFormatPr defaultRowHeight="14.5" x14ac:dyDescent="0.35"/>
  <cols>
    <col min="1" max="1" width="32.81640625" customWidth="1"/>
  </cols>
  <sheetData>
    <row r="1" spans="1:6" x14ac:dyDescent="0.35">
      <c r="A1" s="274" t="s">
        <v>483</v>
      </c>
      <c r="B1" s="3"/>
      <c r="C1" s="3"/>
      <c r="D1" s="3"/>
      <c r="E1" s="3"/>
      <c r="F1" s="3"/>
    </row>
    <row r="2" spans="1:6" x14ac:dyDescent="0.35">
      <c r="A2" s="274"/>
      <c r="B2" s="3"/>
      <c r="C2" s="3"/>
      <c r="D2" s="3"/>
      <c r="E2" s="3"/>
      <c r="F2" s="3"/>
    </row>
    <row r="3" spans="1:6" ht="20" x14ac:dyDescent="0.35">
      <c r="A3" s="132"/>
      <c r="B3" s="670" t="s">
        <v>273</v>
      </c>
      <c r="C3" s="671" t="s">
        <v>316</v>
      </c>
      <c r="D3" s="672" t="s">
        <v>404</v>
      </c>
      <c r="E3" s="671" t="s">
        <v>435</v>
      </c>
      <c r="F3" s="672" t="s">
        <v>484</v>
      </c>
    </row>
    <row r="4" spans="1:6" x14ac:dyDescent="0.35">
      <c r="A4" s="274" t="s">
        <v>526</v>
      </c>
      <c r="B4" s="3"/>
      <c r="C4" s="673"/>
      <c r="D4" s="674"/>
      <c r="E4" s="673"/>
      <c r="F4" s="676"/>
    </row>
    <row r="5" spans="1:6" x14ac:dyDescent="0.35">
      <c r="A5" s="685" t="s">
        <v>523</v>
      </c>
      <c r="B5" s="675">
        <v>1.1000000000000001</v>
      </c>
      <c r="C5" s="679"/>
      <c r="D5" s="676"/>
      <c r="E5" s="679"/>
      <c r="F5" s="676"/>
    </row>
    <row r="6" spans="1:6" x14ac:dyDescent="0.35">
      <c r="A6" s="650" t="s">
        <v>527</v>
      </c>
      <c r="B6" s="675"/>
      <c r="C6" s="618">
        <v>8122</v>
      </c>
      <c r="D6" s="619">
        <v>2402</v>
      </c>
      <c r="E6" s="618">
        <v>2013</v>
      </c>
      <c r="F6" s="619">
        <v>2572</v>
      </c>
    </row>
    <row r="7" spans="1:6" x14ac:dyDescent="0.35">
      <c r="A7" s="685" t="s">
        <v>524</v>
      </c>
      <c r="B7" s="675">
        <v>1.1000000000000001</v>
      </c>
      <c r="C7" s="679"/>
      <c r="D7" s="676"/>
      <c r="E7" s="679"/>
      <c r="F7" s="676"/>
    </row>
    <row r="8" spans="1:6" x14ac:dyDescent="0.35">
      <c r="A8" s="650" t="s">
        <v>528</v>
      </c>
      <c r="B8" s="675"/>
      <c r="C8" s="618">
        <v>262</v>
      </c>
      <c r="D8" s="619">
        <v>3689</v>
      </c>
      <c r="E8" s="618">
        <v>3276</v>
      </c>
      <c r="F8" s="619">
        <v>2191</v>
      </c>
    </row>
    <row r="9" spans="1:6" x14ac:dyDescent="0.35">
      <c r="A9" s="274" t="s">
        <v>436</v>
      </c>
      <c r="B9" s="675"/>
      <c r="C9" s="679"/>
      <c r="D9" s="676"/>
      <c r="E9" s="679"/>
      <c r="F9" s="676"/>
    </row>
    <row r="10" spans="1:6" x14ac:dyDescent="0.35">
      <c r="A10" s="650" t="s">
        <v>19</v>
      </c>
      <c r="B10" s="680"/>
      <c r="C10" s="677">
        <v>8384</v>
      </c>
      <c r="D10" s="678">
        <v>6091</v>
      </c>
      <c r="E10" s="677">
        <v>5289</v>
      </c>
      <c r="F10" s="678">
        <v>4763</v>
      </c>
    </row>
    <row r="11" spans="1:6" x14ac:dyDescent="0.35">
      <c r="A11" s="681" t="s">
        <v>0</v>
      </c>
      <c r="B11" s="682"/>
      <c r="C11" s="683">
        <v>8384</v>
      </c>
      <c r="D11" s="684">
        <v>6091</v>
      </c>
      <c r="E11" s="683">
        <v>5289</v>
      </c>
      <c r="F11" s="684">
        <v>4763</v>
      </c>
    </row>
    <row r="12" spans="1:6" x14ac:dyDescent="0.35">
      <c r="A12" s="750" t="s">
        <v>437</v>
      </c>
      <c r="B12" s="750"/>
      <c r="C12" s="750"/>
      <c r="D12" s="750"/>
      <c r="E12" s="750"/>
      <c r="F12" s="750"/>
    </row>
    <row r="13" spans="1:6" x14ac:dyDescent="0.35">
      <c r="A13" s="748"/>
      <c r="B13" s="749"/>
      <c r="C13" s="749"/>
      <c r="D13" s="749"/>
      <c r="E13" s="749"/>
      <c r="F13" s="749"/>
    </row>
    <row r="14" spans="1:6" x14ac:dyDescent="0.35">
      <c r="A14" s="749" t="s">
        <v>529</v>
      </c>
      <c r="B14" s="749"/>
      <c r="C14" s="749"/>
      <c r="D14" s="749"/>
      <c r="E14" s="749"/>
      <c r="F14" s="749"/>
    </row>
    <row r="15" spans="1:6" x14ac:dyDescent="0.35">
      <c r="A15" s="749" t="s">
        <v>530</v>
      </c>
      <c r="B15" s="749"/>
      <c r="C15" s="749"/>
      <c r="D15" s="749"/>
      <c r="E15" s="749"/>
      <c r="F15" s="749"/>
    </row>
    <row r="16" spans="1:6" x14ac:dyDescent="0.35">
      <c r="A16" s="745"/>
      <c r="B16" s="745"/>
      <c r="C16" s="745"/>
      <c r="D16" s="745"/>
      <c r="E16" s="745"/>
      <c r="F16" s="745"/>
    </row>
    <row r="17" spans="1:6" x14ac:dyDescent="0.35">
      <c r="A17" s="745"/>
      <c r="B17" s="745"/>
      <c r="C17" s="745"/>
      <c r="D17" s="745"/>
      <c r="E17" s="745"/>
      <c r="F17" s="745"/>
    </row>
  </sheetData>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election activeCell="N50" sqref="N50"/>
    </sheetView>
  </sheetViews>
  <sheetFormatPr defaultRowHeight="14.5" x14ac:dyDescent="0.35"/>
  <cols>
    <col min="1" max="1" width="39.36328125" customWidth="1"/>
  </cols>
  <sheetData>
    <row r="1" spans="1:5" x14ac:dyDescent="0.35">
      <c r="A1" s="62" t="s">
        <v>505</v>
      </c>
      <c r="B1" s="11"/>
      <c r="C1" s="11"/>
      <c r="D1" s="11"/>
      <c r="E1" s="31"/>
    </row>
    <row r="2" spans="1:5" x14ac:dyDescent="0.35">
      <c r="A2" s="6"/>
      <c r="B2" s="378"/>
      <c r="C2" s="378"/>
      <c r="D2" s="378"/>
      <c r="E2" s="378"/>
    </row>
    <row r="3" spans="1:5" ht="50" x14ac:dyDescent="0.35">
      <c r="A3" s="352"/>
      <c r="B3" s="353" t="s">
        <v>291</v>
      </c>
      <c r="C3" s="353" t="s">
        <v>292</v>
      </c>
      <c r="D3" s="353" t="s">
        <v>295</v>
      </c>
      <c r="E3" s="353" t="s">
        <v>297</v>
      </c>
    </row>
    <row r="4" spans="1:5" x14ac:dyDescent="0.35">
      <c r="A4" s="333" t="s">
        <v>506</v>
      </c>
      <c r="B4" s="354"/>
      <c r="C4" s="354"/>
      <c r="D4" s="354"/>
      <c r="E4" s="355"/>
    </row>
    <row r="5" spans="1:5" x14ac:dyDescent="0.35">
      <c r="A5" s="337" t="s">
        <v>97</v>
      </c>
      <c r="B5" s="82">
        <v>8987</v>
      </c>
      <c r="C5" s="82">
        <v>13779</v>
      </c>
      <c r="D5" s="82">
        <v>81556</v>
      </c>
      <c r="E5" s="355">
        <v>104322</v>
      </c>
    </row>
    <row r="6" spans="1:5" x14ac:dyDescent="0.35">
      <c r="A6" s="337" t="s">
        <v>426</v>
      </c>
      <c r="B6" s="82">
        <v>97115</v>
      </c>
      <c r="C6" s="82">
        <v>97</v>
      </c>
      <c r="D6" s="82">
        <v>0</v>
      </c>
      <c r="E6" s="355">
        <v>97212</v>
      </c>
    </row>
    <row r="7" spans="1:5" ht="20" x14ac:dyDescent="0.35">
      <c r="A7" s="338" t="s">
        <v>368</v>
      </c>
      <c r="B7" s="82">
        <v>-1094</v>
      </c>
      <c r="C7" s="82">
        <v>-6073</v>
      </c>
      <c r="D7" s="82">
        <v>-59656</v>
      </c>
      <c r="E7" s="355">
        <v>-66823</v>
      </c>
    </row>
    <row r="8" spans="1:5" ht="20" x14ac:dyDescent="0.35">
      <c r="A8" s="338" t="s">
        <v>433</v>
      </c>
      <c r="B8" s="82">
        <v>-30022</v>
      </c>
      <c r="C8" s="82">
        <v>-32</v>
      </c>
      <c r="D8" s="82">
        <v>0</v>
      </c>
      <c r="E8" s="355">
        <v>-30054</v>
      </c>
    </row>
    <row r="9" spans="1:5" x14ac:dyDescent="0.35">
      <c r="A9" s="334" t="s">
        <v>98</v>
      </c>
      <c r="B9" s="356">
        <v>74986</v>
      </c>
      <c r="C9" s="356">
        <v>7771</v>
      </c>
      <c r="D9" s="356">
        <v>21900</v>
      </c>
      <c r="E9" s="356">
        <v>104657</v>
      </c>
    </row>
    <row r="10" spans="1:5" x14ac:dyDescent="0.35">
      <c r="A10" s="334" t="s">
        <v>99</v>
      </c>
      <c r="B10" s="354"/>
      <c r="C10" s="354"/>
      <c r="D10" s="354"/>
      <c r="E10" s="355"/>
    </row>
    <row r="11" spans="1:5" ht="21" x14ac:dyDescent="0.35">
      <c r="A11" s="359" t="s">
        <v>369</v>
      </c>
      <c r="B11" s="354"/>
      <c r="C11" s="354"/>
      <c r="D11" s="354"/>
      <c r="E11" s="355"/>
    </row>
    <row r="12" spans="1:5" ht="20" x14ac:dyDescent="0.35">
      <c r="A12" s="360" t="s">
        <v>548</v>
      </c>
      <c r="B12" s="82">
        <v>2000</v>
      </c>
      <c r="C12" s="82">
        <v>10673</v>
      </c>
      <c r="D12" s="82">
        <v>24463</v>
      </c>
      <c r="E12" s="355">
        <v>37136</v>
      </c>
    </row>
    <row r="13" spans="1:5" ht="20" x14ac:dyDescent="0.35">
      <c r="A13" s="360" t="s">
        <v>428</v>
      </c>
      <c r="B13" s="82">
        <v>13940</v>
      </c>
      <c r="C13" s="82">
        <v>0</v>
      </c>
      <c r="D13" s="82">
        <v>0</v>
      </c>
      <c r="E13" s="355">
        <v>13940</v>
      </c>
    </row>
    <row r="14" spans="1:5" x14ac:dyDescent="0.35">
      <c r="A14" s="359" t="s">
        <v>124</v>
      </c>
      <c r="B14" s="358">
        <v>15940</v>
      </c>
      <c r="C14" s="358">
        <v>10673</v>
      </c>
      <c r="D14" s="358">
        <v>24463</v>
      </c>
      <c r="E14" s="358">
        <v>51076</v>
      </c>
    </row>
    <row r="15" spans="1:5" x14ac:dyDescent="0.35">
      <c r="A15" s="359" t="s">
        <v>100</v>
      </c>
      <c r="B15" s="358"/>
      <c r="C15" s="358"/>
      <c r="D15" s="358"/>
      <c r="E15" s="358"/>
    </row>
    <row r="16" spans="1:5" x14ac:dyDescent="0.35">
      <c r="A16" s="360" t="s">
        <v>101</v>
      </c>
      <c r="B16" s="82">
        <v>-3155</v>
      </c>
      <c r="C16" s="82">
        <v>-2828</v>
      </c>
      <c r="D16" s="82">
        <v>-5983</v>
      </c>
      <c r="E16" s="355">
        <v>-11966</v>
      </c>
    </row>
    <row r="17" spans="1:5" ht="20" x14ac:dyDescent="0.35">
      <c r="A17" s="360" t="s">
        <v>432</v>
      </c>
      <c r="B17" s="82">
        <v>-13286</v>
      </c>
      <c r="C17" s="82">
        <v>0</v>
      </c>
      <c r="D17" s="82">
        <v>0</v>
      </c>
      <c r="E17" s="355">
        <v>-13286</v>
      </c>
    </row>
    <row r="18" spans="1:5" x14ac:dyDescent="0.35">
      <c r="A18" s="512" t="s">
        <v>157</v>
      </c>
      <c r="B18" s="497">
        <v>-16441</v>
      </c>
      <c r="C18" s="497">
        <v>-2828</v>
      </c>
      <c r="D18" s="497">
        <v>-5983</v>
      </c>
      <c r="E18" s="497">
        <v>-25252</v>
      </c>
    </row>
    <row r="19" spans="1:5" x14ac:dyDescent="0.35">
      <c r="A19" s="334" t="s">
        <v>507</v>
      </c>
      <c r="B19" s="354"/>
      <c r="C19" s="354"/>
      <c r="D19" s="354"/>
      <c r="E19" s="355"/>
    </row>
    <row r="20" spans="1:5" x14ac:dyDescent="0.35">
      <c r="A20" s="338" t="s">
        <v>102</v>
      </c>
      <c r="B20" s="354">
        <v>10987</v>
      </c>
      <c r="C20" s="354">
        <v>24452</v>
      </c>
      <c r="D20" s="354">
        <v>106019</v>
      </c>
      <c r="E20" s="354">
        <v>141458</v>
      </c>
    </row>
    <row r="21" spans="1:5" x14ac:dyDescent="0.35">
      <c r="A21" s="338" t="s">
        <v>426</v>
      </c>
      <c r="B21" s="354">
        <v>111055</v>
      </c>
      <c r="C21" s="354">
        <v>97</v>
      </c>
      <c r="D21" s="354">
        <v>0</v>
      </c>
      <c r="E21" s="354">
        <v>111152</v>
      </c>
    </row>
    <row r="22" spans="1:5" ht="20" x14ac:dyDescent="0.35">
      <c r="A22" s="338" t="s">
        <v>368</v>
      </c>
      <c r="B22" s="354">
        <v>-4249</v>
      </c>
      <c r="C22" s="354">
        <v>-8901</v>
      </c>
      <c r="D22" s="354">
        <v>-65639</v>
      </c>
      <c r="E22" s="354">
        <v>-78789</v>
      </c>
    </row>
    <row r="23" spans="1:5" ht="20" x14ac:dyDescent="0.35">
      <c r="A23" s="338" t="s">
        <v>433</v>
      </c>
      <c r="B23" s="354">
        <v>-43308</v>
      </c>
      <c r="C23" s="354">
        <v>-32</v>
      </c>
      <c r="D23" s="354">
        <v>0</v>
      </c>
      <c r="E23" s="354">
        <v>-43340</v>
      </c>
    </row>
    <row r="24" spans="1:5" x14ac:dyDescent="0.35">
      <c r="A24" s="361" t="s">
        <v>103</v>
      </c>
      <c r="B24" s="356">
        <v>74485</v>
      </c>
      <c r="C24" s="356">
        <v>15616</v>
      </c>
      <c r="D24" s="356">
        <v>40380</v>
      </c>
      <c r="E24" s="356">
        <v>130481</v>
      </c>
    </row>
    <row r="25" spans="1:5" x14ac:dyDescent="0.35">
      <c r="A25" s="756" t="s">
        <v>237</v>
      </c>
      <c r="B25" s="756"/>
      <c r="C25" s="756"/>
      <c r="D25" s="756"/>
      <c r="E25" s="756"/>
    </row>
    <row r="26" spans="1:5" x14ac:dyDescent="0.35">
      <c r="A26" s="757" t="s">
        <v>508</v>
      </c>
      <c r="B26" s="745"/>
      <c r="C26" s="745"/>
      <c r="D26" s="745"/>
      <c r="E26" s="745"/>
    </row>
  </sheetData>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election activeCell="N50" sqref="N50"/>
    </sheetView>
  </sheetViews>
  <sheetFormatPr defaultRowHeight="14.5" x14ac:dyDescent="0.35"/>
  <cols>
    <col min="1" max="1" width="26.08984375" customWidth="1"/>
  </cols>
  <sheetData>
    <row r="1" spans="1:6" x14ac:dyDescent="0.35">
      <c r="A1" s="760" t="s">
        <v>246</v>
      </c>
      <c r="B1" s="758"/>
      <c r="C1" s="758"/>
      <c r="D1" s="758"/>
      <c r="E1" s="758"/>
      <c r="F1" s="758"/>
    </row>
    <row r="2" spans="1:6" x14ac:dyDescent="0.35">
      <c r="A2" s="66"/>
      <c r="B2" s="63"/>
      <c r="C2" s="63"/>
      <c r="D2" s="63"/>
      <c r="E2" s="63"/>
      <c r="F2" s="63"/>
    </row>
    <row r="3" spans="1:6" ht="41.5" x14ac:dyDescent="0.35">
      <c r="A3" s="162"/>
      <c r="B3" s="277" t="s">
        <v>500</v>
      </c>
      <c r="C3" s="564" t="s">
        <v>501</v>
      </c>
      <c r="D3" s="277" t="s">
        <v>406</v>
      </c>
      <c r="E3" s="277" t="s">
        <v>440</v>
      </c>
      <c r="F3" s="277" t="s">
        <v>502</v>
      </c>
    </row>
    <row r="4" spans="1:6" ht="22" x14ac:dyDescent="0.35">
      <c r="A4" s="711" t="s">
        <v>553</v>
      </c>
      <c r="B4" s="152"/>
      <c r="C4" s="557"/>
      <c r="D4" s="152"/>
      <c r="E4" s="152"/>
      <c r="F4" s="152"/>
    </row>
    <row r="5" spans="1:6" x14ac:dyDescent="0.35">
      <c r="A5" s="719" t="s">
        <v>54</v>
      </c>
      <c r="B5" s="668">
        <v>505</v>
      </c>
      <c r="C5" s="667">
        <v>74000</v>
      </c>
      <c r="D5" s="668">
        <v>0</v>
      </c>
      <c r="E5" s="668">
        <v>0</v>
      </c>
      <c r="F5" s="668">
        <v>75500</v>
      </c>
    </row>
    <row r="6" spans="1:6" ht="32.5" x14ac:dyDescent="0.35">
      <c r="A6" s="712" t="s">
        <v>373</v>
      </c>
      <c r="B6" s="362">
        <v>505</v>
      </c>
      <c r="C6" s="590">
        <v>74000</v>
      </c>
      <c r="D6" s="362">
        <v>0</v>
      </c>
      <c r="E6" s="362">
        <v>0</v>
      </c>
      <c r="F6" s="362">
        <v>75500</v>
      </c>
    </row>
    <row r="7" spans="1:6" x14ac:dyDescent="0.35">
      <c r="A7" s="713" t="s">
        <v>148</v>
      </c>
      <c r="B7" s="366"/>
      <c r="C7" s="600"/>
      <c r="D7" s="366"/>
      <c r="E7" s="366"/>
      <c r="F7" s="366"/>
    </row>
    <row r="8" spans="1:6" x14ac:dyDescent="0.35">
      <c r="A8" s="714" t="s">
        <v>39</v>
      </c>
      <c r="B8" s="366"/>
      <c r="C8" s="600"/>
      <c r="D8" s="366"/>
      <c r="E8" s="366"/>
      <c r="F8" s="366"/>
    </row>
    <row r="9" spans="1:6" x14ac:dyDescent="0.35">
      <c r="A9" s="720" t="s">
        <v>138</v>
      </c>
      <c r="B9" s="366"/>
      <c r="C9" s="600"/>
      <c r="D9" s="366"/>
      <c r="E9" s="366"/>
      <c r="F9" s="366"/>
    </row>
    <row r="10" spans="1:6" x14ac:dyDescent="0.35">
      <c r="A10" s="721" t="s">
        <v>125</v>
      </c>
      <c r="B10" s="368"/>
      <c r="C10" s="602"/>
      <c r="D10" s="368"/>
      <c r="E10" s="368"/>
      <c r="F10" s="368"/>
    </row>
    <row r="11" spans="1:6" x14ac:dyDescent="0.35">
      <c r="A11" s="722" t="s">
        <v>41</v>
      </c>
      <c r="B11" s="668">
        <v>213</v>
      </c>
      <c r="C11" s="667">
        <v>2000</v>
      </c>
      <c r="D11" s="668">
        <v>66</v>
      </c>
      <c r="E11" s="668">
        <v>33</v>
      </c>
      <c r="F11" s="668">
        <v>2500</v>
      </c>
    </row>
    <row r="12" spans="1:6" x14ac:dyDescent="0.35">
      <c r="A12" s="723" t="s">
        <v>42</v>
      </c>
      <c r="B12" s="668">
        <v>181</v>
      </c>
      <c r="C12" s="667">
        <v>0</v>
      </c>
      <c r="D12" s="668">
        <v>0</v>
      </c>
      <c r="E12" s="668">
        <v>0</v>
      </c>
      <c r="F12" s="668">
        <v>0</v>
      </c>
    </row>
    <row r="13" spans="1:6" x14ac:dyDescent="0.35">
      <c r="A13" s="724" t="s">
        <v>127</v>
      </c>
      <c r="B13" s="716">
        <v>394</v>
      </c>
      <c r="C13" s="717">
        <v>2000</v>
      </c>
      <c r="D13" s="716">
        <v>66</v>
      </c>
      <c r="E13" s="716">
        <v>33</v>
      </c>
      <c r="F13" s="716">
        <v>2500</v>
      </c>
    </row>
    <row r="14" spans="1:6" ht="32.5" x14ac:dyDescent="0.35">
      <c r="A14" s="725" t="s">
        <v>376</v>
      </c>
      <c r="B14" s="362">
        <v>394</v>
      </c>
      <c r="C14" s="590">
        <v>2000</v>
      </c>
      <c r="D14" s="362">
        <v>66</v>
      </c>
      <c r="E14" s="362">
        <v>33</v>
      </c>
      <c r="F14" s="362">
        <v>2500</v>
      </c>
    </row>
    <row r="15" spans="1:6" ht="32.5" x14ac:dyDescent="0.35">
      <c r="A15" s="712" t="s">
        <v>374</v>
      </c>
      <c r="B15" s="363">
        <v>394</v>
      </c>
      <c r="C15" s="588">
        <v>2000</v>
      </c>
      <c r="D15" s="363">
        <v>66</v>
      </c>
      <c r="E15" s="363">
        <v>33</v>
      </c>
      <c r="F15" s="363">
        <v>2500</v>
      </c>
    </row>
    <row r="16" spans="1:6" x14ac:dyDescent="0.35">
      <c r="A16" s="715" t="s">
        <v>170</v>
      </c>
      <c r="B16" s="393">
        <v>111</v>
      </c>
      <c r="C16" s="561">
        <v>72000</v>
      </c>
      <c r="D16" s="393">
        <v>-66</v>
      </c>
      <c r="E16" s="393">
        <v>-33</v>
      </c>
      <c r="F16" s="393">
        <v>73000</v>
      </c>
    </row>
    <row r="17" spans="1:6" ht="32.5" x14ac:dyDescent="0.35">
      <c r="A17" s="718" t="s">
        <v>375</v>
      </c>
      <c r="B17" s="365">
        <v>-111</v>
      </c>
      <c r="C17" s="592">
        <v>-72000</v>
      </c>
      <c r="D17" s="365">
        <v>66</v>
      </c>
      <c r="E17" s="365">
        <v>33</v>
      </c>
      <c r="F17" s="365">
        <v>-73000</v>
      </c>
    </row>
    <row r="18" spans="1:6" x14ac:dyDescent="0.35">
      <c r="A18" s="759" t="s">
        <v>237</v>
      </c>
      <c r="B18" s="759"/>
      <c r="C18" s="759"/>
      <c r="D18" s="759"/>
      <c r="E18" s="759"/>
      <c r="F18" s="759"/>
    </row>
    <row r="19" spans="1:6" x14ac:dyDescent="0.35">
      <c r="A19" s="41"/>
      <c r="B19" s="152"/>
      <c r="C19" s="101"/>
      <c r="D19" s="152"/>
      <c r="E19" s="152"/>
      <c r="F19" s="152"/>
    </row>
  </sheetData>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showGridLines="0" zoomScaleNormal="100" workbookViewId="0">
      <selection activeCell="N50" sqref="N50"/>
    </sheetView>
  </sheetViews>
  <sheetFormatPr defaultRowHeight="14.5" x14ac:dyDescent="0.35"/>
  <sheetData>
    <row r="1" spans="1:6" x14ac:dyDescent="0.35">
      <c r="A1" s="60" t="s">
        <v>554</v>
      </c>
      <c r="B1" s="60"/>
      <c r="C1" s="60"/>
      <c r="D1" s="60"/>
      <c r="E1" s="60"/>
      <c r="F1" s="60"/>
    </row>
    <row r="3" spans="1:6" x14ac:dyDescent="0.35">
      <c r="A3" t="s">
        <v>556</v>
      </c>
    </row>
  </sheetData>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tabSelected="1" workbookViewId="0">
      <selection activeCell="J12" sqref="J12"/>
    </sheetView>
  </sheetViews>
  <sheetFormatPr defaultRowHeight="14.5" x14ac:dyDescent="0.35"/>
  <cols>
    <col min="1" max="1" width="25.90625" customWidth="1"/>
  </cols>
  <sheetData>
    <row r="1" spans="1:6" x14ac:dyDescent="0.35">
      <c r="A1" s="786" t="s">
        <v>248</v>
      </c>
      <c r="B1" s="786"/>
      <c r="C1" s="786"/>
      <c r="D1" s="786"/>
      <c r="E1" s="786"/>
      <c r="F1" s="786"/>
    </row>
    <row r="2" spans="1:6" x14ac:dyDescent="0.35">
      <c r="A2" s="24"/>
      <c r="B2" s="18"/>
      <c r="C2" s="18"/>
      <c r="D2" s="18"/>
      <c r="E2" s="18"/>
      <c r="F2" s="18"/>
    </row>
    <row r="3" spans="1:6" ht="41.5" x14ac:dyDescent="0.35">
      <c r="A3" s="162"/>
      <c r="B3" s="277" t="s">
        <v>500</v>
      </c>
      <c r="C3" s="564" t="s">
        <v>501</v>
      </c>
      <c r="D3" s="277" t="s">
        <v>406</v>
      </c>
      <c r="E3" s="277" t="s">
        <v>440</v>
      </c>
      <c r="F3" s="277" t="s">
        <v>502</v>
      </c>
    </row>
    <row r="4" spans="1:6" x14ac:dyDescent="0.35">
      <c r="A4" s="714" t="s">
        <v>87</v>
      </c>
      <c r="B4" s="152"/>
      <c r="C4" s="557"/>
      <c r="D4" s="152"/>
      <c r="E4" s="152"/>
      <c r="F4" s="152"/>
    </row>
    <row r="5" spans="1:6" x14ac:dyDescent="0.35">
      <c r="A5" s="714" t="s">
        <v>88</v>
      </c>
      <c r="B5" s="152"/>
      <c r="C5" s="557"/>
      <c r="D5" s="152"/>
      <c r="E5" s="152"/>
      <c r="F5" s="152"/>
    </row>
    <row r="6" spans="1:6" x14ac:dyDescent="0.35">
      <c r="A6" s="719" t="s">
        <v>29</v>
      </c>
      <c r="B6" s="152">
        <v>394</v>
      </c>
      <c r="C6" s="557">
        <v>2000</v>
      </c>
      <c r="D6" s="152">
        <v>66</v>
      </c>
      <c r="E6" s="152">
        <v>33</v>
      </c>
      <c r="F6" s="152">
        <v>2500</v>
      </c>
    </row>
    <row r="7" spans="1:6" x14ac:dyDescent="0.35">
      <c r="A7" s="726" t="s">
        <v>89</v>
      </c>
      <c r="B7" s="97">
        <v>394</v>
      </c>
      <c r="C7" s="582">
        <v>2000</v>
      </c>
      <c r="D7" s="97">
        <v>66</v>
      </c>
      <c r="E7" s="97">
        <v>33</v>
      </c>
      <c r="F7" s="97">
        <v>2500</v>
      </c>
    </row>
    <row r="8" spans="1:6" x14ac:dyDescent="0.35">
      <c r="A8" s="714" t="s">
        <v>90</v>
      </c>
      <c r="B8" s="152"/>
      <c r="C8" s="557"/>
      <c r="D8" s="152"/>
      <c r="E8" s="152"/>
      <c r="F8" s="152"/>
    </row>
    <row r="9" spans="1:6" x14ac:dyDescent="0.35">
      <c r="A9" s="729" t="s">
        <v>29</v>
      </c>
      <c r="B9" s="152">
        <v>505</v>
      </c>
      <c r="C9" s="557">
        <v>74000</v>
      </c>
      <c r="D9" s="152">
        <v>0</v>
      </c>
      <c r="E9" s="152">
        <v>0</v>
      </c>
      <c r="F9" s="152">
        <v>75500</v>
      </c>
    </row>
    <row r="10" spans="1:6" x14ac:dyDescent="0.35">
      <c r="A10" s="727" t="s">
        <v>91</v>
      </c>
      <c r="B10" s="97">
        <v>505</v>
      </c>
      <c r="C10" s="582">
        <v>74000</v>
      </c>
      <c r="D10" s="97">
        <v>0</v>
      </c>
      <c r="E10" s="97">
        <v>0</v>
      </c>
      <c r="F10" s="97">
        <v>75500</v>
      </c>
    </row>
    <row r="11" spans="1:6" ht="22" x14ac:dyDescent="0.35">
      <c r="A11" s="728" t="s">
        <v>380</v>
      </c>
      <c r="B11" s="175">
        <v>-111</v>
      </c>
      <c r="C11" s="591">
        <v>-72000</v>
      </c>
      <c r="D11" s="175">
        <v>66</v>
      </c>
      <c r="E11" s="175">
        <v>33</v>
      </c>
      <c r="F11" s="175">
        <v>-73000</v>
      </c>
    </row>
    <row r="12" spans="1:6" ht="21.5" x14ac:dyDescent="0.35">
      <c r="A12" s="730" t="s">
        <v>381</v>
      </c>
      <c r="B12" s="414">
        <v>-111</v>
      </c>
      <c r="C12" s="599">
        <v>-72000</v>
      </c>
      <c r="D12" s="414">
        <v>66</v>
      </c>
      <c r="E12" s="414">
        <v>33</v>
      </c>
      <c r="F12" s="414">
        <v>-73000</v>
      </c>
    </row>
    <row r="13" spans="1:6" ht="21.5" x14ac:dyDescent="0.35">
      <c r="A13" s="731" t="s">
        <v>382</v>
      </c>
      <c r="B13" s="152">
        <v>0</v>
      </c>
      <c r="C13" s="557">
        <v>0</v>
      </c>
      <c r="D13" s="152">
        <v>0</v>
      </c>
      <c r="E13" s="152">
        <v>0</v>
      </c>
      <c r="F13" s="152">
        <v>0</v>
      </c>
    </row>
    <row r="14" spans="1:6" ht="21.5" x14ac:dyDescent="0.35">
      <c r="A14" s="732" t="s">
        <v>383</v>
      </c>
      <c r="B14" s="152"/>
      <c r="C14" s="557"/>
      <c r="D14" s="152"/>
      <c r="E14" s="152"/>
      <c r="F14" s="152"/>
    </row>
    <row r="15" spans="1:6" x14ac:dyDescent="0.35">
      <c r="A15" s="733" t="s">
        <v>126</v>
      </c>
      <c r="B15" s="152">
        <v>505</v>
      </c>
      <c r="C15" s="557">
        <v>74000</v>
      </c>
      <c r="D15" s="152">
        <v>0</v>
      </c>
      <c r="E15" s="152">
        <v>0</v>
      </c>
      <c r="F15" s="152">
        <v>75500</v>
      </c>
    </row>
    <row r="16" spans="1:6" ht="21.5" x14ac:dyDescent="0.35">
      <c r="A16" s="734" t="s">
        <v>384</v>
      </c>
      <c r="B16" s="498">
        <v>505</v>
      </c>
      <c r="C16" s="601">
        <v>74000</v>
      </c>
      <c r="D16" s="415">
        <v>0</v>
      </c>
      <c r="E16" s="415">
        <v>0</v>
      </c>
      <c r="F16" s="415">
        <v>75500</v>
      </c>
    </row>
    <row r="17" spans="1:6" x14ac:dyDescent="0.35">
      <c r="A17" s="732" t="s">
        <v>555</v>
      </c>
      <c r="B17" s="95"/>
      <c r="C17" s="596"/>
      <c r="D17" s="95"/>
      <c r="E17" s="95"/>
      <c r="F17" s="95"/>
    </row>
    <row r="18" spans="1:6" x14ac:dyDescent="0.35">
      <c r="A18" s="733" t="s">
        <v>126</v>
      </c>
      <c r="B18" s="152">
        <v>-394</v>
      </c>
      <c r="C18" s="557">
        <v>-2000</v>
      </c>
      <c r="D18" s="152">
        <v>-66</v>
      </c>
      <c r="E18" s="152">
        <v>-33</v>
      </c>
      <c r="F18" s="152">
        <v>-2500</v>
      </c>
    </row>
    <row r="19" spans="1:6" ht="21.5" x14ac:dyDescent="0.35">
      <c r="A19" s="734" t="s">
        <v>385</v>
      </c>
      <c r="B19" s="415">
        <v>-394</v>
      </c>
      <c r="C19" s="601">
        <v>-2000</v>
      </c>
      <c r="D19" s="415">
        <v>-66</v>
      </c>
      <c r="E19" s="415">
        <v>-33</v>
      </c>
      <c r="F19" s="415">
        <v>-2500</v>
      </c>
    </row>
    <row r="20" spans="1:6" ht="22" x14ac:dyDescent="0.35">
      <c r="A20" s="735" t="s">
        <v>386</v>
      </c>
      <c r="B20" s="737">
        <v>0</v>
      </c>
      <c r="C20" s="603">
        <v>0</v>
      </c>
      <c r="D20" s="367">
        <v>0</v>
      </c>
      <c r="E20" s="367">
        <v>0</v>
      </c>
      <c r="F20" s="367">
        <v>0</v>
      </c>
    </row>
    <row r="21" spans="1:6" x14ac:dyDescent="0.35">
      <c r="A21" s="787" t="s">
        <v>237</v>
      </c>
      <c r="B21" s="787"/>
      <c r="C21" s="787"/>
      <c r="D21" s="787"/>
      <c r="E21" s="787"/>
      <c r="F21" s="787"/>
    </row>
  </sheetData>
  <mergeCells count="2">
    <mergeCell ref="A1:F1"/>
    <mergeCell ref="A21:F21"/>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J55"/>
  <sheetViews>
    <sheetView workbookViewId="0">
      <selection sqref="A1:F1"/>
    </sheetView>
  </sheetViews>
  <sheetFormatPr defaultColWidth="8" defaultRowHeight="11.65" customHeight="1" x14ac:dyDescent="0.35"/>
  <cols>
    <col min="1" max="1" width="28.453125" style="18" customWidth="1"/>
    <col min="2" max="6" width="8.1796875" style="18" customWidth="1"/>
    <col min="7" max="16384" width="8" style="18"/>
  </cols>
  <sheetData>
    <row r="1" spans="1:6" ht="28" customHeight="1" x14ac:dyDescent="0.35">
      <c r="A1" s="786" t="s">
        <v>247</v>
      </c>
      <c r="B1" s="786"/>
      <c r="C1" s="786"/>
      <c r="D1" s="786"/>
      <c r="E1" s="786"/>
      <c r="F1" s="786"/>
    </row>
    <row r="2" spans="1:6" ht="11.65" customHeight="1" x14ac:dyDescent="0.35">
      <c r="A2" s="24"/>
    </row>
    <row r="3" spans="1:6" ht="40" x14ac:dyDescent="0.2">
      <c r="A3" s="162"/>
      <c r="B3" s="277" t="s">
        <v>500</v>
      </c>
      <c r="C3" s="564" t="s">
        <v>501</v>
      </c>
      <c r="D3" s="277" t="s">
        <v>406</v>
      </c>
      <c r="E3" s="277" t="s">
        <v>440</v>
      </c>
      <c r="F3" s="277" t="s">
        <v>502</v>
      </c>
    </row>
    <row r="4" spans="1:6" ht="11.65" customHeight="1" x14ac:dyDescent="0.35">
      <c r="A4" s="174" t="s">
        <v>56</v>
      </c>
      <c r="B4" s="152"/>
      <c r="C4" s="557"/>
      <c r="D4" s="152"/>
      <c r="E4" s="152"/>
      <c r="F4" s="152"/>
    </row>
    <row r="5" spans="1:6" ht="11.65" customHeight="1" x14ac:dyDescent="0.35">
      <c r="A5" s="341" t="s">
        <v>57</v>
      </c>
      <c r="B5" s="152"/>
      <c r="C5" s="557"/>
      <c r="D5" s="152"/>
      <c r="E5" s="152"/>
      <c r="F5" s="152"/>
    </row>
    <row r="6" spans="1:6" ht="11.65" customHeight="1" x14ac:dyDescent="0.35">
      <c r="A6" s="342" t="s">
        <v>110</v>
      </c>
      <c r="B6" s="152"/>
      <c r="C6" s="557"/>
      <c r="D6" s="152"/>
      <c r="E6" s="152"/>
      <c r="F6" s="152"/>
    </row>
    <row r="7" spans="1:6" ht="11.65" customHeight="1" x14ac:dyDescent="0.35">
      <c r="A7" s="342" t="s">
        <v>111</v>
      </c>
      <c r="B7" s="152"/>
      <c r="C7" s="557"/>
      <c r="D7" s="152"/>
      <c r="E7" s="152"/>
      <c r="F7" s="152"/>
    </row>
    <row r="8" spans="1:6" ht="11.65" customHeight="1" x14ac:dyDescent="0.35">
      <c r="A8" s="339" t="s">
        <v>116</v>
      </c>
      <c r="B8" s="152"/>
      <c r="C8" s="557"/>
      <c r="D8" s="152"/>
      <c r="E8" s="152"/>
      <c r="F8" s="152"/>
    </row>
    <row r="9" spans="1:6" ht="20" x14ac:dyDescent="0.35">
      <c r="A9" s="364" t="s">
        <v>377</v>
      </c>
      <c r="B9" s="152"/>
      <c r="C9" s="557"/>
      <c r="D9" s="152"/>
      <c r="E9" s="152"/>
      <c r="F9" s="152"/>
    </row>
    <row r="10" spans="1:6" ht="11.65" customHeight="1" x14ac:dyDescent="0.35">
      <c r="A10" s="339" t="s">
        <v>58</v>
      </c>
      <c r="B10" s="152"/>
      <c r="C10" s="557"/>
      <c r="D10" s="152"/>
      <c r="E10" s="152"/>
      <c r="F10" s="152"/>
    </row>
    <row r="11" spans="1:6" ht="11.65" customHeight="1" x14ac:dyDescent="0.35">
      <c r="A11" s="339" t="s">
        <v>142</v>
      </c>
      <c r="B11" s="152"/>
      <c r="C11" s="557"/>
      <c r="D11" s="152"/>
      <c r="E11" s="152"/>
      <c r="F11" s="152"/>
    </row>
    <row r="12" spans="1:6" ht="11.65" customHeight="1" x14ac:dyDescent="0.35">
      <c r="A12" s="405" t="s">
        <v>59</v>
      </c>
      <c r="B12" s="97">
        <f>SUM(B6:B11)</f>
        <v>0</v>
      </c>
      <c r="C12" s="582">
        <f>SUM(C6:C11)</f>
        <v>0</v>
      </c>
      <c r="D12" s="97">
        <f>SUM(D6:D11)</f>
        <v>0</v>
      </c>
      <c r="E12" s="97">
        <f>SUM(E6:E11)</f>
        <v>0</v>
      </c>
      <c r="F12" s="97">
        <f>SUM(F6:F11)</f>
        <v>0</v>
      </c>
    </row>
    <row r="13" spans="1:6" ht="11.65" customHeight="1" x14ac:dyDescent="0.35">
      <c r="A13" s="341" t="s">
        <v>60</v>
      </c>
      <c r="B13" s="152"/>
      <c r="C13" s="557"/>
      <c r="D13" s="152"/>
      <c r="E13" s="152"/>
      <c r="F13" s="152"/>
    </row>
    <row r="14" spans="1:6" ht="11.65" customHeight="1" x14ac:dyDescent="0.35">
      <c r="A14" s="98" t="s">
        <v>61</v>
      </c>
      <c r="B14" s="152"/>
      <c r="C14" s="557"/>
      <c r="D14" s="152"/>
      <c r="E14" s="152"/>
      <c r="F14" s="152"/>
    </row>
    <row r="15" spans="1:6" ht="11.65" customHeight="1" x14ac:dyDescent="0.35">
      <c r="A15" s="98" t="s">
        <v>129</v>
      </c>
      <c r="B15" s="152"/>
      <c r="C15" s="557"/>
      <c r="D15" s="152"/>
      <c r="E15" s="152"/>
      <c r="F15" s="152"/>
    </row>
    <row r="16" spans="1:6" ht="11.65" customHeight="1" x14ac:dyDescent="0.35">
      <c r="A16" s="98" t="s">
        <v>62</v>
      </c>
      <c r="B16" s="152"/>
      <c r="C16" s="557"/>
      <c r="D16" s="152"/>
      <c r="E16" s="152"/>
      <c r="F16" s="152"/>
    </row>
    <row r="17" spans="1:6" ht="11.65" customHeight="1" x14ac:dyDescent="0.35">
      <c r="A17" s="98" t="s">
        <v>64</v>
      </c>
      <c r="B17" s="152"/>
      <c r="C17" s="557"/>
      <c r="D17" s="152"/>
      <c r="E17" s="152"/>
      <c r="F17" s="152"/>
    </row>
    <row r="18" spans="1:6" ht="11.65" customHeight="1" x14ac:dyDescent="0.35">
      <c r="A18" s="98" t="s">
        <v>63</v>
      </c>
      <c r="B18" s="152"/>
      <c r="C18" s="557"/>
      <c r="D18" s="152"/>
      <c r="E18" s="152"/>
      <c r="F18" s="152"/>
    </row>
    <row r="19" spans="1:6" ht="11.65" customHeight="1" x14ac:dyDescent="0.35">
      <c r="A19" s="339" t="s">
        <v>143</v>
      </c>
      <c r="B19" s="152"/>
      <c r="C19" s="557"/>
      <c r="D19" s="152"/>
      <c r="E19" s="152"/>
      <c r="F19" s="152"/>
    </row>
    <row r="20" spans="1:6" ht="11.65" customHeight="1" x14ac:dyDescent="0.35">
      <c r="A20" s="343" t="s">
        <v>65</v>
      </c>
      <c r="B20" s="97">
        <f>SUM(B14:B19)</f>
        <v>0</v>
      </c>
      <c r="C20" s="582">
        <f>SUM(C14:C19)</f>
        <v>0</v>
      </c>
      <c r="D20" s="97">
        <f>SUM(D14:D19)</f>
        <v>0</v>
      </c>
      <c r="E20" s="97">
        <f>SUM(E14:E19)</f>
        <v>0</v>
      </c>
      <c r="F20" s="97">
        <f>SUM(F14:F19)</f>
        <v>0</v>
      </c>
    </row>
    <row r="21" spans="1:6" ht="11.65" customHeight="1" x14ac:dyDescent="0.35">
      <c r="A21" s="98" t="s">
        <v>66</v>
      </c>
      <c r="B21" s="152"/>
      <c r="C21" s="557"/>
      <c r="D21" s="152"/>
      <c r="E21" s="152"/>
      <c r="F21" s="152"/>
    </row>
    <row r="22" spans="1:6" ht="21" x14ac:dyDescent="0.25">
      <c r="A22" s="159" t="s">
        <v>171</v>
      </c>
      <c r="B22" s="362">
        <f>B12+B20+B21</f>
        <v>0</v>
      </c>
      <c r="C22" s="590">
        <f>C12+C20+C21</f>
        <v>0</v>
      </c>
      <c r="D22" s="362">
        <f>D12+D20+D21</f>
        <v>0</v>
      </c>
      <c r="E22" s="362">
        <f>E12+E20+E21</f>
        <v>0</v>
      </c>
      <c r="F22" s="362">
        <f>F12+F20+F21</f>
        <v>0</v>
      </c>
    </row>
    <row r="23" spans="1:6" ht="11.65" customHeight="1" x14ac:dyDescent="0.35">
      <c r="A23" s="93" t="s">
        <v>68</v>
      </c>
      <c r="B23" s="152"/>
      <c r="C23" s="557"/>
      <c r="D23" s="152"/>
      <c r="E23" s="152"/>
      <c r="F23" s="152"/>
    </row>
    <row r="24" spans="1:6" ht="11.65" customHeight="1" x14ac:dyDescent="0.35">
      <c r="A24" s="341" t="s">
        <v>77</v>
      </c>
      <c r="B24" s="152"/>
      <c r="C24" s="557"/>
      <c r="D24" s="152"/>
      <c r="E24" s="152"/>
      <c r="F24" s="152"/>
    </row>
    <row r="25" spans="1:6" ht="11.65" customHeight="1" x14ac:dyDescent="0.35">
      <c r="A25" s="98" t="s">
        <v>53</v>
      </c>
      <c r="B25" s="152"/>
      <c r="C25" s="557"/>
      <c r="D25" s="152"/>
      <c r="E25" s="152"/>
      <c r="F25" s="152"/>
    </row>
    <row r="26" spans="1:6" ht="11.65" customHeight="1" x14ac:dyDescent="0.35">
      <c r="A26" s="98" t="s">
        <v>108</v>
      </c>
      <c r="B26" s="152"/>
      <c r="C26" s="557"/>
      <c r="D26" s="152"/>
      <c r="E26" s="152"/>
      <c r="F26" s="152"/>
    </row>
    <row r="27" spans="1:6" ht="11.65" customHeight="1" x14ac:dyDescent="0.35">
      <c r="A27" s="98" t="s">
        <v>109</v>
      </c>
      <c r="B27" s="152"/>
      <c r="C27" s="557"/>
      <c r="D27" s="152"/>
      <c r="E27" s="152"/>
      <c r="F27" s="152"/>
    </row>
    <row r="28" spans="1:6" ht="11.65" customHeight="1" x14ac:dyDescent="0.35">
      <c r="A28" s="98" t="s">
        <v>78</v>
      </c>
      <c r="B28" s="152"/>
      <c r="C28" s="557"/>
      <c r="D28" s="152"/>
      <c r="E28" s="152"/>
      <c r="F28" s="152"/>
    </row>
    <row r="29" spans="1:6" ht="11.65" customHeight="1" x14ac:dyDescent="0.35">
      <c r="A29" s="98" t="s">
        <v>144</v>
      </c>
      <c r="B29" s="152"/>
      <c r="C29" s="557"/>
      <c r="D29" s="152"/>
      <c r="E29" s="152"/>
      <c r="F29" s="152"/>
    </row>
    <row r="30" spans="1:6" ht="11.65" customHeight="1" x14ac:dyDescent="0.35">
      <c r="A30" s="343" t="s">
        <v>80</v>
      </c>
      <c r="B30" s="97">
        <f>SUM(B25:B29)</f>
        <v>0</v>
      </c>
      <c r="C30" s="582">
        <f>SUM(C25:C29)</f>
        <v>0</v>
      </c>
      <c r="D30" s="97">
        <f>SUM(D25:D29)</f>
        <v>0</v>
      </c>
      <c r="E30" s="97">
        <f>SUM(E25:E29)</f>
        <v>0</v>
      </c>
      <c r="F30" s="97">
        <f>SUM(F25:F29)</f>
        <v>0</v>
      </c>
    </row>
    <row r="31" spans="1:6" ht="11.65" customHeight="1" x14ac:dyDescent="0.35">
      <c r="A31" s="341" t="s">
        <v>69</v>
      </c>
      <c r="B31" s="152"/>
      <c r="C31" s="557"/>
      <c r="D31" s="152"/>
      <c r="E31" s="152"/>
      <c r="F31" s="152"/>
    </row>
    <row r="32" spans="1:6" ht="11.65" customHeight="1" x14ac:dyDescent="0.35">
      <c r="A32" s="98" t="s">
        <v>172</v>
      </c>
      <c r="B32" s="152"/>
      <c r="C32" s="557"/>
      <c r="D32" s="152"/>
      <c r="E32" s="152"/>
      <c r="F32" s="152"/>
    </row>
    <row r="33" spans="1:10" ht="11.65" customHeight="1" x14ac:dyDescent="0.35">
      <c r="A33" s="98" t="s">
        <v>70</v>
      </c>
      <c r="B33" s="152"/>
      <c r="C33" s="557"/>
      <c r="D33" s="152"/>
      <c r="E33" s="152"/>
      <c r="F33" s="152"/>
    </row>
    <row r="34" spans="1:10" ht="11.65" customHeight="1" x14ac:dyDescent="0.35">
      <c r="A34" s="98" t="s">
        <v>71</v>
      </c>
      <c r="B34" s="152"/>
      <c r="C34" s="557"/>
      <c r="D34" s="152"/>
      <c r="E34" s="152"/>
      <c r="F34" s="152"/>
    </row>
    <row r="35" spans="1:10" ht="11.65" customHeight="1" x14ac:dyDescent="0.35">
      <c r="A35" s="98" t="s">
        <v>72</v>
      </c>
      <c r="B35" s="152"/>
      <c r="C35" s="557"/>
      <c r="D35" s="152"/>
      <c r="E35" s="152"/>
      <c r="F35" s="152"/>
    </row>
    <row r="36" spans="1:10" ht="11.65" customHeight="1" x14ac:dyDescent="0.35">
      <c r="A36" s="339" t="s">
        <v>29</v>
      </c>
      <c r="B36" s="152"/>
      <c r="C36" s="557"/>
      <c r="D36" s="152"/>
      <c r="E36" s="152"/>
      <c r="F36" s="152"/>
    </row>
    <row r="37" spans="1:10" ht="11.65" customHeight="1" x14ac:dyDescent="0.35">
      <c r="A37" s="411" t="s">
        <v>73</v>
      </c>
      <c r="B37" s="97">
        <f>SUM(B32:B36)</f>
        <v>0</v>
      </c>
      <c r="C37" s="582">
        <f>SUM(C32:C36)</f>
        <v>0</v>
      </c>
      <c r="D37" s="97">
        <f>SUM(D32:D36)</f>
        <v>0</v>
      </c>
      <c r="E37" s="97">
        <f>SUM(E32:E36)</f>
        <v>0</v>
      </c>
      <c r="F37" s="97">
        <f>SUM(F32:F36)</f>
        <v>0</v>
      </c>
      <c r="J37" s="245"/>
    </row>
    <row r="38" spans="1:10" ht="11.65" customHeight="1" x14ac:dyDescent="0.35">
      <c r="A38" s="341"/>
      <c r="B38" s="141"/>
      <c r="C38" s="493"/>
      <c r="D38" s="141"/>
      <c r="E38" s="141"/>
      <c r="F38" s="141"/>
      <c r="J38" s="245"/>
    </row>
    <row r="39" spans="1:10" ht="40" x14ac:dyDescent="0.2">
      <c r="A39" s="162"/>
      <c r="B39" s="277" t="s">
        <v>500</v>
      </c>
      <c r="C39" s="564" t="s">
        <v>501</v>
      </c>
      <c r="D39" s="277" t="s">
        <v>406</v>
      </c>
      <c r="E39" s="277" t="s">
        <v>440</v>
      </c>
      <c r="F39" s="277" t="s">
        <v>502</v>
      </c>
    </row>
    <row r="40" spans="1:10" ht="11.65" customHeight="1" x14ac:dyDescent="0.35">
      <c r="A40" s="341"/>
      <c r="B40" s="141"/>
      <c r="C40" s="142"/>
      <c r="D40" s="141"/>
      <c r="E40" s="141"/>
      <c r="F40" s="141"/>
      <c r="J40" s="245"/>
    </row>
    <row r="41" spans="1:10" ht="11.65" customHeight="1" x14ac:dyDescent="0.35">
      <c r="A41" s="341" t="s">
        <v>74</v>
      </c>
      <c r="B41" s="152"/>
      <c r="C41" s="557"/>
      <c r="D41" s="152"/>
      <c r="E41" s="152"/>
      <c r="F41" s="152"/>
    </row>
    <row r="42" spans="1:10" ht="11.65" customHeight="1" x14ac:dyDescent="0.35">
      <c r="A42" s="98" t="s">
        <v>120</v>
      </c>
      <c r="B42" s="152"/>
      <c r="C42" s="557"/>
      <c r="D42" s="152"/>
      <c r="E42" s="152"/>
      <c r="F42" s="152"/>
    </row>
    <row r="43" spans="1:10" ht="11.65" customHeight="1" x14ac:dyDescent="0.35">
      <c r="A43" s="98" t="s">
        <v>146</v>
      </c>
      <c r="B43" s="152"/>
      <c r="C43" s="557"/>
      <c r="D43" s="152"/>
      <c r="E43" s="152"/>
      <c r="F43" s="152"/>
    </row>
    <row r="44" spans="1:10" ht="11.65" customHeight="1" x14ac:dyDescent="0.35">
      <c r="A44" s="98" t="s">
        <v>153</v>
      </c>
      <c r="B44" s="152"/>
      <c r="C44" s="557"/>
      <c r="D44" s="152"/>
      <c r="E44" s="152"/>
      <c r="F44" s="152"/>
    </row>
    <row r="45" spans="1:10" ht="11.65" customHeight="1" x14ac:dyDescent="0.35">
      <c r="A45" s="343" t="s">
        <v>76</v>
      </c>
      <c r="B45" s="97">
        <f>SUM(B42:B44)</f>
        <v>0</v>
      </c>
      <c r="C45" s="582">
        <f t="shared" ref="C45:F45" si="0">SUM(C42:C44)</f>
        <v>0</v>
      </c>
      <c r="D45" s="97">
        <f t="shared" si="0"/>
        <v>0</v>
      </c>
      <c r="E45" s="97">
        <f t="shared" si="0"/>
        <v>0</v>
      </c>
      <c r="F45" s="97">
        <f t="shared" si="0"/>
        <v>0</v>
      </c>
    </row>
    <row r="46" spans="1:10" ht="20" x14ac:dyDescent="0.35">
      <c r="A46" s="340" t="s">
        <v>378</v>
      </c>
      <c r="B46" s="152"/>
      <c r="C46" s="557"/>
      <c r="D46" s="152"/>
      <c r="E46" s="152"/>
      <c r="F46" s="152"/>
    </row>
    <row r="47" spans="1:10" ht="21" x14ac:dyDescent="0.25">
      <c r="A47" s="159" t="s">
        <v>379</v>
      </c>
      <c r="B47" s="365">
        <f>B30+B38+B45+B46</f>
        <v>0</v>
      </c>
      <c r="C47" s="597">
        <f t="shared" ref="C47:F47" si="1">C30+C38+C45+C46</f>
        <v>0</v>
      </c>
      <c r="D47" s="365">
        <f t="shared" si="1"/>
        <v>0</v>
      </c>
      <c r="E47" s="365">
        <f t="shared" si="1"/>
        <v>0</v>
      </c>
      <c r="F47" s="365">
        <f t="shared" si="1"/>
        <v>0</v>
      </c>
    </row>
    <row r="48" spans="1:10" ht="11.65" customHeight="1" x14ac:dyDescent="0.35">
      <c r="A48" s="111" t="s">
        <v>147</v>
      </c>
      <c r="B48" s="102">
        <f>B22-B47</f>
        <v>0</v>
      </c>
      <c r="C48" s="598">
        <f t="shared" ref="C48:F48" si="2">C22-C47</f>
        <v>0</v>
      </c>
      <c r="D48" s="102">
        <f t="shared" si="2"/>
        <v>0</v>
      </c>
      <c r="E48" s="102">
        <f t="shared" si="2"/>
        <v>0</v>
      </c>
      <c r="F48" s="102">
        <f t="shared" si="2"/>
        <v>0</v>
      </c>
    </row>
    <row r="49" spans="1:6" ht="11.65" customHeight="1" x14ac:dyDescent="0.2">
      <c r="A49" s="787" t="s">
        <v>237</v>
      </c>
      <c r="B49" s="787"/>
      <c r="C49" s="787"/>
      <c r="D49" s="787"/>
      <c r="E49" s="787"/>
      <c r="F49" s="787"/>
    </row>
    <row r="52" spans="1:6" ht="11.25" customHeight="1" x14ac:dyDescent="0.35">
      <c r="A52" s="636" t="s">
        <v>154</v>
      </c>
    </row>
    <row r="53" spans="1:6" ht="11.65" customHeight="1" x14ac:dyDescent="0.2">
      <c r="A53" s="637" t="s">
        <v>135</v>
      </c>
    </row>
    <row r="54" spans="1:6" ht="11.65" customHeight="1" x14ac:dyDescent="0.35">
      <c r="A54" s="52"/>
    </row>
    <row r="55" spans="1:6" ht="11.65" customHeight="1" x14ac:dyDescent="0.35">
      <c r="A55" s="131" t="s">
        <v>1</v>
      </c>
    </row>
  </sheetData>
  <mergeCells count="2">
    <mergeCell ref="A1:F1"/>
    <mergeCell ref="A49:F49"/>
  </mergeCells>
  <phoneticPr fontId="28"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workbookViewId="0"/>
  </sheetViews>
  <sheetFormatPr defaultColWidth="9.1796875" defaultRowHeight="11.65" customHeight="1" x14ac:dyDescent="0.35"/>
  <cols>
    <col min="1" max="1" width="32.7265625" style="46" customWidth="1"/>
    <col min="2" max="6" width="7.26953125" style="46" customWidth="1"/>
    <col min="7" max="7" width="7.453125" style="48" customWidth="1"/>
    <col min="8" max="8" width="8.453125" style="48" customWidth="1"/>
    <col min="9" max="9" width="9.1796875" style="653"/>
    <col min="10" max="13" width="9.1796875" style="46"/>
    <col min="14" max="14" width="2" style="46" customWidth="1"/>
    <col min="15" max="16384" width="9.1796875" style="46"/>
  </cols>
  <sheetData>
    <row r="1" spans="1:15" ht="11.65" customHeight="1" x14ac:dyDescent="0.35">
      <c r="A1" s="43" t="s">
        <v>471</v>
      </c>
      <c r="B1" s="44"/>
      <c r="C1" s="44"/>
      <c r="D1" s="44"/>
      <c r="E1" s="44"/>
      <c r="F1" s="44"/>
      <c r="G1" s="44"/>
      <c r="H1" s="44"/>
      <c r="I1" s="651"/>
      <c r="J1" s="47"/>
    </row>
    <row r="2" spans="1:15" ht="11.65" customHeight="1" x14ac:dyDescent="0.35">
      <c r="A2" s="43"/>
      <c r="B2" s="44"/>
      <c r="C2" s="44"/>
      <c r="D2" s="44"/>
      <c r="E2" s="44"/>
      <c r="F2" s="44"/>
      <c r="G2" s="44"/>
      <c r="H2" s="44"/>
      <c r="I2" s="651"/>
      <c r="J2" s="47"/>
    </row>
    <row r="3" spans="1:15" ht="41.5" x14ac:dyDescent="0.35">
      <c r="A3" s="171"/>
      <c r="B3" s="277" t="s">
        <v>500</v>
      </c>
      <c r="C3" s="564" t="s">
        <v>501</v>
      </c>
      <c r="D3" s="277" t="s">
        <v>406</v>
      </c>
      <c r="E3" s="277" t="s">
        <v>440</v>
      </c>
      <c r="F3" s="277" t="s">
        <v>502</v>
      </c>
      <c r="G3" s="630"/>
      <c r="H3" s="630"/>
      <c r="I3" s="652" t="s">
        <v>444</v>
      </c>
      <c r="J3" s="47"/>
    </row>
    <row r="4" spans="1:15" ht="11.65" customHeight="1" x14ac:dyDescent="0.35">
      <c r="A4" s="347" t="s">
        <v>151</v>
      </c>
      <c r="B4" s="71"/>
      <c r="C4" s="593"/>
      <c r="D4" s="71"/>
      <c r="E4" s="71"/>
      <c r="F4" s="71"/>
      <c r="G4" s="71"/>
      <c r="H4" s="71"/>
      <c r="J4" s="47"/>
    </row>
    <row r="5" spans="1:15" ht="11.65" customHeight="1" x14ac:dyDescent="0.35">
      <c r="A5" s="124" t="s">
        <v>300</v>
      </c>
      <c r="B5" s="71"/>
      <c r="C5" s="593"/>
      <c r="D5" s="71"/>
      <c r="E5" s="71"/>
      <c r="F5" s="71"/>
      <c r="G5" s="71"/>
      <c r="H5" s="71"/>
      <c r="J5" s="47"/>
    </row>
    <row r="6" spans="1:15" ht="20" x14ac:dyDescent="0.35">
      <c r="A6" s="346" t="s">
        <v>387</v>
      </c>
      <c r="B6" s="71"/>
      <c r="C6" s="593"/>
      <c r="D6" s="71"/>
      <c r="E6" s="71"/>
      <c r="F6" s="71"/>
      <c r="G6" s="71"/>
      <c r="H6" s="71"/>
      <c r="I6" s="242" t="s">
        <v>451</v>
      </c>
      <c r="J6" s="73"/>
      <c r="K6" s="73"/>
      <c r="L6" s="73"/>
      <c r="M6" s="73"/>
      <c r="N6" s="73"/>
    </row>
    <row r="7" spans="1:15" ht="11.65" customHeight="1" x14ac:dyDescent="0.35">
      <c r="A7" s="347" t="s">
        <v>117</v>
      </c>
      <c r="B7" s="107">
        <f>SUM(B5:B6)</f>
        <v>0</v>
      </c>
      <c r="C7" s="594">
        <f>SUM(C5:C6)</f>
        <v>0</v>
      </c>
      <c r="D7" s="107">
        <f>SUM(D5:D6)</f>
        <v>0</v>
      </c>
      <c r="E7" s="107">
        <f>SUM(E5:E6)</f>
        <v>0</v>
      </c>
      <c r="F7" s="107">
        <f>SUM(F5:F6)</f>
        <v>0</v>
      </c>
      <c r="G7" s="71"/>
      <c r="H7" s="71"/>
      <c r="I7" s="242"/>
      <c r="J7" s="73"/>
      <c r="K7" s="73"/>
      <c r="L7" s="73"/>
      <c r="M7" s="73"/>
      <c r="N7" s="73"/>
    </row>
    <row r="8" spans="1:15" ht="11.65" customHeight="1" x14ac:dyDescent="0.35">
      <c r="A8" s="622" t="s">
        <v>152</v>
      </c>
      <c r="B8" s="72"/>
      <c r="C8" s="604"/>
      <c r="D8" s="72"/>
      <c r="E8" s="72"/>
      <c r="F8" s="72"/>
      <c r="G8" s="631"/>
      <c r="H8" s="631"/>
      <c r="I8" s="242"/>
      <c r="J8" s="73"/>
      <c r="K8" s="73"/>
      <c r="L8" s="73"/>
      <c r="M8" s="73"/>
      <c r="N8" s="73"/>
    </row>
    <row r="9" spans="1:15" ht="11.65" customHeight="1" x14ac:dyDescent="0.35">
      <c r="A9" s="108" t="s">
        <v>96</v>
      </c>
      <c r="B9" s="72"/>
      <c r="C9" s="604"/>
      <c r="D9" s="72"/>
      <c r="E9" s="72"/>
      <c r="F9" s="72"/>
      <c r="G9" s="71"/>
      <c r="H9" s="71"/>
      <c r="I9" s="242"/>
      <c r="J9" s="73"/>
      <c r="K9" s="73"/>
      <c r="L9" s="73"/>
      <c r="M9" s="73"/>
      <c r="N9" s="73"/>
    </row>
    <row r="10" spans="1:15" ht="11.65" customHeight="1" x14ac:dyDescent="0.35">
      <c r="A10" s="108" t="s">
        <v>114</v>
      </c>
      <c r="B10" s="72"/>
      <c r="C10" s="604"/>
      <c r="D10" s="72"/>
      <c r="E10" s="72"/>
      <c r="F10" s="72"/>
      <c r="G10" s="71"/>
      <c r="H10" s="71"/>
      <c r="I10" s="242"/>
      <c r="J10" s="73"/>
      <c r="K10" s="73"/>
      <c r="L10" s="73"/>
      <c r="M10" s="73"/>
      <c r="N10" s="73"/>
    </row>
    <row r="11" spans="1:15" ht="11.65" customHeight="1" x14ac:dyDescent="0.35">
      <c r="A11" s="622" t="s">
        <v>113</v>
      </c>
      <c r="B11" s="112">
        <f>SUM(B9:B10)</f>
        <v>0</v>
      </c>
      <c r="C11" s="605">
        <f>SUM(C9:C10)</f>
        <v>0</v>
      </c>
      <c r="D11" s="112">
        <f>SUM(D9:D10)</f>
        <v>0</v>
      </c>
      <c r="E11" s="112">
        <f>SUM(E9:E10)</f>
        <v>0</v>
      </c>
      <c r="F11" s="112">
        <f>SUM(F9:F10)</f>
        <v>0</v>
      </c>
      <c r="G11" s="71"/>
      <c r="H11" s="71"/>
      <c r="I11" s="242"/>
      <c r="J11" s="73"/>
      <c r="K11" s="73"/>
      <c r="L11" s="73"/>
      <c r="M11" s="73"/>
      <c r="N11" s="73"/>
    </row>
    <row r="12" spans="1:15" ht="11.65" customHeight="1" x14ac:dyDescent="0.35">
      <c r="A12" s="347" t="s">
        <v>169</v>
      </c>
      <c r="B12" s="71"/>
      <c r="C12" s="593"/>
      <c r="D12" s="71"/>
      <c r="E12" s="71"/>
      <c r="F12" s="71"/>
      <c r="G12" s="71"/>
      <c r="H12" s="71"/>
      <c r="I12" s="654"/>
      <c r="J12" s="246"/>
      <c r="K12" s="246"/>
      <c r="L12" s="246"/>
      <c r="M12" s="246"/>
      <c r="N12" s="246"/>
    </row>
    <row r="13" spans="1:15" ht="11.65" customHeight="1" x14ac:dyDescent="0.35">
      <c r="A13" s="124" t="s">
        <v>313</v>
      </c>
      <c r="B13" s="71"/>
      <c r="C13" s="593"/>
      <c r="D13" s="71"/>
      <c r="E13" s="71"/>
      <c r="F13" s="71"/>
      <c r="G13" s="631"/>
      <c r="H13" s="631"/>
      <c r="I13" s="242"/>
      <c r="J13" s="73"/>
      <c r="K13" s="73"/>
      <c r="L13" s="73"/>
      <c r="M13" s="73"/>
      <c r="N13" s="73"/>
    </row>
    <row r="14" spans="1:15" ht="11.65" customHeight="1" x14ac:dyDescent="0.35">
      <c r="A14" s="124" t="s">
        <v>314</v>
      </c>
      <c r="B14" s="71"/>
      <c r="C14" s="593"/>
      <c r="D14" s="71"/>
      <c r="E14" s="71"/>
      <c r="F14" s="71"/>
      <c r="G14" s="71"/>
      <c r="H14" s="71"/>
      <c r="I14" s="242" t="s">
        <v>238</v>
      </c>
      <c r="J14" s="73"/>
      <c r="K14" s="73"/>
      <c r="L14" s="73"/>
      <c r="M14" s="73"/>
      <c r="N14" s="73"/>
    </row>
    <row r="15" spans="1:15" ht="14.5" x14ac:dyDescent="0.35">
      <c r="A15" s="346" t="s">
        <v>413</v>
      </c>
      <c r="B15" s="71"/>
      <c r="C15" s="593"/>
      <c r="D15" s="71"/>
      <c r="E15" s="71"/>
      <c r="F15" s="71"/>
      <c r="G15" s="71"/>
      <c r="H15" s="648"/>
      <c r="J15" s="73"/>
      <c r="K15" s="73"/>
      <c r="L15" s="73"/>
      <c r="M15" s="73"/>
      <c r="N15" s="73"/>
      <c r="O15" s="177"/>
    </row>
    <row r="16" spans="1:15" ht="14.5" x14ac:dyDescent="0.35">
      <c r="A16" s="347" t="s">
        <v>331</v>
      </c>
      <c r="B16" s="107">
        <f>SUM(B13:B15)</f>
        <v>0</v>
      </c>
      <c r="C16" s="594">
        <f>SUM(C13:C15)</f>
        <v>0</v>
      </c>
      <c r="D16" s="107">
        <f>SUM(D13:D15)</f>
        <v>0</v>
      </c>
      <c r="E16" s="107">
        <f>SUM(E13:E15)</f>
        <v>0</v>
      </c>
      <c r="F16" s="107">
        <f>SUM(F13:F15)</f>
        <v>0</v>
      </c>
      <c r="G16" s="71"/>
      <c r="J16" s="73"/>
      <c r="K16" s="73"/>
      <c r="L16" s="73"/>
      <c r="M16" s="73"/>
      <c r="N16" s="73"/>
      <c r="O16" s="177"/>
    </row>
    <row r="17" spans="1:15" ht="31.5" x14ac:dyDescent="0.35">
      <c r="A17" s="370" t="s">
        <v>367</v>
      </c>
      <c r="B17" s="74"/>
      <c r="C17" s="593"/>
      <c r="D17" s="74"/>
      <c r="E17" s="74"/>
      <c r="F17" s="74"/>
      <c r="G17" s="71"/>
      <c r="H17" s="71"/>
      <c r="J17" s="73"/>
      <c r="K17" s="73"/>
      <c r="L17" s="73"/>
      <c r="M17" s="73"/>
      <c r="N17" s="73"/>
      <c r="O17" s="178"/>
    </row>
    <row r="18" spans="1:15" ht="14.5" x14ac:dyDescent="0.35">
      <c r="A18" s="350" t="s">
        <v>145</v>
      </c>
      <c r="B18" s="73">
        <f>B16</f>
        <v>0</v>
      </c>
      <c r="C18" s="606">
        <f>C16</f>
        <v>0</v>
      </c>
      <c r="D18" s="73">
        <f>D16</f>
        <v>0</v>
      </c>
      <c r="E18" s="73">
        <f>E16</f>
        <v>0</v>
      </c>
      <c r="F18" s="73">
        <f>F16</f>
        <v>0</v>
      </c>
      <c r="G18" s="631"/>
      <c r="H18" s="631"/>
      <c r="I18" s="242" t="s">
        <v>452</v>
      </c>
      <c r="J18" s="73"/>
      <c r="K18" s="73"/>
      <c r="L18" s="73"/>
      <c r="M18" s="73"/>
      <c r="N18" s="73"/>
    </row>
    <row r="19" spans="1:15" ht="11.65" customHeight="1" x14ac:dyDescent="0.35">
      <c r="A19" s="658" t="s">
        <v>462</v>
      </c>
      <c r="B19" s="73"/>
      <c r="C19" s="593"/>
      <c r="D19" s="73"/>
      <c r="E19" s="73"/>
      <c r="F19" s="73"/>
      <c r="G19" s="74"/>
      <c r="H19" s="74"/>
      <c r="I19" s="655"/>
      <c r="J19" s="73"/>
      <c r="K19" s="73"/>
      <c r="L19" s="73"/>
      <c r="M19" s="73"/>
      <c r="N19" s="73"/>
    </row>
    <row r="20" spans="1:15" ht="11.65" customHeight="1" x14ac:dyDescent="0.35">
      <c r="A20" s="659" t="s">
        <v>463</v>
      </c>
      <c r="B20" s="73"/>
      <c r="C20" s="593"/>
      <c r="D20" s="73"/>
      <c r="E20" s="73"/>
      <c r="F20" s="73"/>
      <c r="G20" s="73"/>
      <c r="H20" s="73"/>
      <c r="I20" s="655"/>
      <c r="J20" s="73"/>
      <c r="K20" s="73"/>
      <c r="L20" s="73"/>
      <c r="M20" s="73"/>
      <c r="N20" s="73"/>
      <c r="O20" s="422"/>
    </row>
    <row r="21" spans="1:15" ht="11.65" customHeight="1" x14ac:dyDescent="0.35">
      <c r="A21" s="659" t="s">
        <v>466</v>
      </c>
      <c r="B21" s="73"/>
      <c r="C21" s="593"/>
      <c r="D21" s="73"/>
      <c r="E21" s="73"/>
      <c r="F21" s="73"/>
      <c r="G21" s="73"/>
      <c r="H21" s="73"/>
      <c r="I21" s="655"/>
      <c r="J21" s="73"/>
      <c r="K21" s="73"/>
      <c r="L21" s="73"/>
      <c r="M21" s="73"/>
      <c r="N21" s="73"/>
      <c r="O21" s="422"/>
    </row>
    <row r="22" spans="1:15" ht="11.65" customHeight="1" x14ac:dyDescent="0.35">
      <c r="A22" s="658" t="s">
        <v>464</v>
      </c>
      <c r="B22" s="73"/>
      <c r="C22" s="593"/>
      <c r="D22" s="73"/>
      <c r="E22" s="73"/>
      <c r="F22" s="73"/>
      <c r="G22" s="73"/>
      <c r="H22" s="73"/>
      <c r="I22" s="655"/>
      <c r="J22" s="73"/>
      <c r="K22" s="73"/>
      <c r="L22" s="73"/>
      <c r="M22" s="73"/>
      <c r="N22" s="73"/>
      <c r="O22" s="423"/>
    </row>
    <row r="23" spans="1:15" ht="11.65" customHeight="1" x14ac:dyDescent="0.35">
      <c r="A23" s="658" t="s">
        <v>465</v>
      </c>
      <c r="B23" s="73"/>
      <c r="C23" s="593"/>
      <c r="D23" s="73"/>
      <c r="E23" s="73"/>
      <c r="F23" s="73"/>
      <c r="G23" s="73"/>
      <c r="H23" s="73"/>
      <c r="J23" s="73"/>
      <c r="K23" s="73"/>
      <c r="L23" s="73"/>
      <c r="M23" s="73"/>
      <c r="N23" s="73"/>
      <c r="O23" s="423"/>
    </row>
    <row r="24" spans="1:15" ht="14.65" customHeight="1" x14ac:dyDescent="0.35">
      <c r="A24" s="369" t="s">
        <v>173</v>
      </c>
      <c r="B24" s="176">
        <f>SUM(B18:B23)</f>
        <v>0</v>
      </c>
      <c r="C24" s="607">
        <f>SUM(C18:C23)</f>
        <v>0</v>
      </c>
      <c r="D24" s="176">
        <f>SUM(D18:D23)</f>
        <v>0</v>
      </c>
      <c r="E24" s="176">
        <f>SUM(E18:E23)</f>
        <v>0</v>
      </c>
      <c r="F24" s="176">
        <f>SUM(F18:F23)</f>
        <v>0</v>
      </c>
      <c r="G24" s="73"/>
      <c r="H24" s="73"/>
      <c r="I24" s="656"/>
      <c r="J24" s="47"/>
      <c r="O24" s="424"/>
    </row>
    <row r="25" spans="1:15" ht="11.65" customHeight="1" x14ac:dyDescent="0.35">
      <c r="A25" s="788" t="s">
        <v>237</v>
      </c>
      <c r="B25" s="788"/>
      <c r="C25" s="788"/>
      <c r="D25" s="788"/>
      <c r="E25" s="788"/>
      <c r="F25" s="788"/>
      <c r="G25" s="75"/>
      <c r="H25" s="75"/>
      <c r="I25" s="656"/>
      <c r="J25" s="47"/>
    </row>
    <row r="26" spans="1:15" ht="11.65" customHeight="1" x14ac:dyDescent="0.35">
      <c r="A26" s="425"/>
      <c r="B26" s="425"/>
      <c r="C26" s="425"/>
      <c r="D26" s="425"/>
      <c r="E26" s="425"/>
      <c r="F26" s="425"/>
      <c r="G26" s="75"/>
      <c r="H26" s="75"/>
      <c r="I26" s="656"/>
      <c r="J26" s="47"/>
    </row>
    <row r="27" spans="1:15" ht="13.9" customHeight="1" x14ac:dyDescent="0.35">
      <c r="A27" s="785" t="s">
        <v>422</v>
      </c>
      <c r="B27" s="785"/>
      <c r="C27" s="785"/>
      <c r="D27" s="785"/>
      <c r="E27" s="785"/>
      <c r="F27" s="785"/>
      <c r="G27" s="632"/>
      <c r="H27" s="632"/>
      <c r="J27" s="47"/>
    </row>
    <row r="28" spans="1:15" ht="13.9" customHeight="1" x14ac:dyDescent="0.35">
      <c r="A28" s="661" t="s">
        <v>472</v>
      </c>
      <c r="B28" s="660"/>
      <c r="C28" s="660"/>
      <c r="D28" s="660"/>
      <c r="E28" s="660"/>
      <c r="F28" s="660"/>
      <c r="G28" s="632"/>
      <c r="H28" s="632"/>
      <c r="J28" s="47"/>
    </row>
    <row r="29" spans="1:15" ht="14.5" x14ac:dyDescent="0.35">
      <c r="A29" s="49"/>
      <c r="B29" s="44"/>
      <c r="C29" s="44"/>
      <c r="D29" s="44"/>
      <c r="E29" s="44"/>
      <c r="F29" s="44"/>
      <c r="G29" s="629"/>
      <c r="H29" s="629"/>
      <c r="J29" s="47"/>
    </row>
    <row r="30" spans="1:15" ht="11.65" customHeight="1" x14ac:dyDescent="0.35">
      <c r="A30" s="636" t="s">
        <v>154</v>
      </c>
      <c r="B30" s="44"/>
      <c r="C30" s="44"/>
      <c r="D30" s="44"/>
      <c r="E30" s="44"/>
      <c r="F30" s="44"/>
      <c r="G30" s="629"/>
      <c r="H30" s="629"/>
      <c r="J30" s="47"/>
    </row>
    <row r="31" spans="1:15" ht="17.25" customHeight="1" x14ac:dyDescent="0.35">
      <c r="A31" s="637" t="s">
        <v>135</v>
      </c>
      <c r="G31" s="629"/>
      <c r="H31" s="629"/>
      <c r="J31" s="47"/>
    </row>
    <row r="32" spans="1:15" ht="11.65" customHeight="1" x14ac:dyDescent="0.35">
      <c r="A32" s="52"/>
      <c r="B32" s="44"/>
      <c r="C32" s="44"/>
      <c r="D32" s="44"/>
      <c r="E32" s="44"/>
      <c r="F32" s="44"/>
      <c r="G32" s="44"/>
      <c r="H32" s="44"/>
    </row>
    <row r="33" spans="1:10" ht="11.65" customHeight="1" x14ac:dyDescent="0.35">
      <c r="A33" s="131" t="s">
        <v>1</v>
      </c>
      <c r="B33" s="44"/>
      <c r="C33" s="44"/>
      <c r="D33" s="44"/>
      <c r="E33" s="44"/>
      <c r="F33" s="44"/>
      <c r="G33" s="44"/>
      <c r="H33" s="44"/>
      <c r="J33" s="47"/>
    </row>
    <row r="34" spans="1:10" ht="11.65" customHeight="1" x14ac:dyDescent="0.35">
      <c r="A34" s="50"/>
      <c r="G34" s="46"/>
      <c r="H34" s="46"/>
      <c r="J34" s="47"/>
    </row>
    <row r="35" spans="1:10" ht="11.65" customHeight="1" x14ac:dyDescent="0.35">
      <c r="G35" s="46"/>
      <c r="H35" s="46"/>
    </row>
  </sheetData>
  <mergeCells count="2">
    <mergeCell ref="A25:F25"/>
    <mergeCell ref="A27:F27"/>
  </mergeCells>
  <pageMargins left="1.4566929133858268" right="1.4566929133858268" top="0.98425196850393704" bottom="1.0629921259842521" header="0.51181102362204722" footer="0.51181102362204722"/>
  <pageSetup paperSize="9" scale="85" orientation="portrait" cellComments="asDisplayed"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W73"/>
  <sheetViews>
    <sheetView workbookViewId="0"/>
  </sheetViews>
  <sheetFormatPr defaultColWidth="9.1796875" defaultRowHeight="12.5" x14ac:dyDescent="0.25"/>
  <cols>
    <col min="1" max="1" width="32.7265625" style="1" customWidth="1"/>
    <col min="2" max="3" width="8.1796875" style="1" customWidth="1"/>
    <col min="4" max="4" width="8.453125" style="1" customWidth="1"/>
    <col min="5" max="5" width="8.26953125" style="1" customWidth="1"/>
    <col min="6" max="6" width="9" style="1" customWidth="1"/>
    <col min="7" max="7" width="8.81640625" style="1" customWidth="1"/>
    <col min="8" max="8" width="8.453125" style="1" customWidth="1"/>
    <col min="9" max="9" width="7.1796875" style="1" customWidth="1"/>
    <col min="10" max="10" width="7.1796875" style="30" customWidth="1"/>
    <col min="11" max="11" width="8.453125" style="30" customWidth="1"/>
    <col min="12" max="12" width="9.1796875" style="3"/>
    <col min="13" max="16384" width="9.1796875" style="1"/>
  </cols>
  <sheetData>
    <row r="1" spans="1:18" x14ac:dyDescent="0.25">
      <c r="A1" s="179" t="s">
        <v>509</v>
      </c>
      <c r="B1" s="11"/>
      <c r="C1" s="11"/>
      <c r="D1" s="11"/>
      <c r="E1" s="28"/>
      <c r="F1" s="28"/>
      <c r="G1" s="28"/>
      <c r="H1" s="28"/>
      <c r="I1" s="28"/>
      <c r="J1" s="38"/>
      <c r="K1" s="38"/>
    </row>
    <row r="2" spans="1:18" x14ac:dyDescent="0.25">
      <c r="A2" s="28"/>
      <c r="B2" s="28"/>
      <c r="C2" s="28"/>
      <c r="D2" s="28"/>
      <c r="E2" s="28"/>
      <c r="F2" s="28"/>
      <c r="G2" s="28"/>
      <c r="H2" s="28"/>
      <c r="I2" s="28"/>
      <c r="J2" s="38"/>
      <c r="K2" s="38"/>
    </row>
    <row r="3" spans="1:18" s="29" customFormat="1" ht="13" x14ac:dyDescent="0.3">
      <c r="A3" s="27"/>
      <c r="B3" s="376" t="s">
        <v>299</v>
      </c>
      <c r="C3" s="377"/>
      <c r="D3" s="377"/>
      <c r="E3" s="377"/>
      <c r="F3" s="376"/>
      <c r="G3" s="376"/>
      <c r="H3" s="376"/>
      <c r="I3" s="376"/>
      <c r="J3" s="376"/>
      <c r="K3" s="39"/>
      <c r="L3" s="375"/>
    </row>
    <row r="4" spans="1:18" s="29" customFormat="1" ht="50" x14ac:dyDescent="0.3">
      <c r="A4" s="354"/>
      <c r="B4" s="353" t="s">
        <v>290</v>
      </c>
      <c r="C4" s="353" t="s">
        <v>291</v>
      </c>
      <c r="D4" s="353" t="s">
        <v>292</v>
      </c>
      <c r="E4" s="353" t="s">
        <v>293</v>
      </c>
      <c r="F4" s="353" t="s">
        <v>294</v>
      </c>
      <c r="G4" s="353" t="s">
        <v>295</v>
      </c>
      <c r="H4" s="353" t="s">
        <v>372</v>
      </c>
      <c r="I4" s="353" t="s">
        <v>296</v>
      </c>
      <c r="J4" s="353" t="s">
        <v>297</v>
      </c>
      <c r="K4" s="78"/>
      <c r="L4" s="375" t="s">
        <v>174</v>
      </c>
    </row>
    <row r="5" spans="1:18" ht="12.65" customHeight="1" x14ac:dyDescent="0.25">
      <c r="A5" s="334" t="s">
        <v>506</v>
      </c>
      <c r="B5" s="354"/>
      <c r="C5" s="354"/>
      <c r="D5" s="354"/>
      <c r="E5" s="354"/>
      <c r="F5" s="354"/>
      <c r="G5" s="354"/>
      <c r="H5" s="354"/>
      <c r="I5" s="354"/>
      <c r="J5" s="372"/>
      <c r="K5" s="78"/>
    </row>
    <row r="6" spans="1:18" x14ac:dyDescent="0.25">
      <c r="A6" s="338" t="s">
        <v>97</v>
      </c>
      <c r="B6" s="354"/>
      <c r="C6" s="354"/>
      <c r="D6" s="354"/>
      <c r="E6" s="354"/>
      <c r="F6" s="354"/>
      <c r="G6" s="354"/>
      <c r="H6" s="354"/>
      <c r="I6" s="354"/>
      <c r="J6" s="372">
        <f>SUM(B6:I6)</f>
        <v>0</v>
      </c>
      <c r="K6" s="78"/>
    </row>
    <row r="7" spans="1:18" s="149" customFormat="1" x14ac:dyDescent="0.25">
      <c r="A7" s="337" t="s">
        <v>426</v>
      </c>
      <c r="B7" s="354"/>
      <c r="C7" s="354"/>
      <c r="D7" s="354"/>
      <c r="E7" s="354"/>
      <c r="F7" s="354"/>
      <c r="G7" s="354"/>
      <c r="H7" s="354"/>
      <c r="I7" s="354"/>
      <c r="J7" s="372"/>
      <c r="K7" s="78"/>
      <c r="L7" s="3"/>
    </row>
    <row r="8" spans="1:18" ht="20" x14ac:dyDescent="0.3">
      <c r="A8" s="338" t="s">
        <v>388</v>
      </c>
      <c r="B8" s="354"/>
      <c r="C8" s="354"/>
      <c r="D8" s="354"/>
      <c r="E8" s="354"/>
      <c r="F8" s="354"/>
      <c r="G8" s="354"/>
      <c r="H8" s="354"/>
      <c r="I8" s="354"/>
      <c r="J8" s="372">
        <f>SUM(B8:I8)</f>
        <v>0</v>
      </c>
      <c r="K8" s="78"/>
      <c r="L8" s="616" t="s">
        <v>443</v>
      </c>
      <c r="M8" s="244"/>
      <c r="N8" s="244"/>
      <c r="O8" s="244"/>
      <c r="P8" s="244"/>
      <c r="Q8" s="244"/>
      <c r="R8" s="244"/>
    </row>
    <row r="9" spans="1:18" s="149" customFormat="1" ht="20" x14ac:dyDescent="0.3">
      <c r="A9" s="338" t="s">
        <v>433</v>
      </c>
      <c r="B9" s="354"/>
      <c r="C9" s="354"/>
      <c r="D9" s="354"/>
      <c r="E9" s="354"/>
      <c r="F9" s="354"/>
      <c r="G9" s="354"/>
      <c r="H9" s="354"/>
      <c r="I9" s="354"/>
      <c r="J9" s="372"/>
      <c r="K9" s="78"/>
      <c r="L9" s="616"/>
      <c r="M9" s="244"/>
      <c r="N9" s="244"/>
      <c r="O9" s="244"/>
      <c r="P9" s="244"/>
      <c r="Q9" s="244"/>
      <c r="R9" s="244"/>
    </row>
    <row r="10" spans="1:18" ht="13" x14ac:dyDescent="0.3">
      <c r="A10" s="334" t="s">
        <v>98</v>
      </c>
      <c r="B10" s="356">
        <f>SUM(B6:B9)</f>
        <v>0</v>
      </c>
      <c r="C10" s="356">
        <f t="shared" ref="C10:I10" si="0">SUM(C6:C9)</f>
        <v>0</v>
      </c>
      <c r="D10" s="356">
        <f t="shared" si="0"/>
        <v>0</v>
      </c>
      <c r="E10" s="356">
        <f t="shared" si="0"/>
        <v>0</v>
      </c>
      <c r="F10" s="356">
        <f t="shared" si="0"/>
        <v>0</v>
      </c>
      <c r="G10" s="356">
        <f t="shared" si="0"/>
        <v>0</v>
      </c>
      <c r="H10" s="356">
        <f t="shared" si="0"/>
        <v>0</v>
      </c>
      <c r="I10" s="356">
        <f t="shared" si="0"/>
        <v>0</v>
      </c>
      <c r="J10" s="356">
        <f>SUM(B10:I10)</f>
        <v>0</v>
      </c>
      <c r="K10" s="123"/>
      <c r="L10" s="375"/>
      <c r="M10" s="244"/>
      <c r="N10" s="244"/>
      <c r="O10" s="244"/>
      <c r="P10" s="244"/>
      <c r="Q10" s="244"/>
      <c r="R10" s="244"/>
    </row>
    <row r="11" spans="1:18" ht="13" x14ac:dyDescent="0.3">
      <c r="A11" s="334" t="s">
        <v>99</v>
      </c>
      <c r="B11" s="354"/>
      <c r="C11" s="354"/>
      <c r="D11" s="354"/>
      <c r="E11" s="354"/>
      <c r="F11" s="354"/>
      <c r="G11" s="354"/>
      <c r="H11" s="354"/>
      <c r="I11" s="354"/>
      <c r="J11" s="372"/>
      <c r="K11" s="78"/>
      <c r="L11" s="375"/>
      <c r="M11" s="244"/>
      <c r="N11" s="244"/>
      <c r="O11" s="244"/>
      <c r="P11" s="244"/>
      <c r="Q11" s="244"/>
      <c r="R11" s="244"/>
    </row>
    <row r="12" spans="1:18" ht="21" x14ac:dyDescent="0.3">
      <c r="A12" s="359" t="s">
        <v>389</v>
      </c>
      <c r="B12" s="354"/>
      <c r="C12" s="354"/>
      <c r="D12" s="354"/>
      <c r="E12" s="354"/>
      <c r="F12" s="354"/>
      <c r="G12" s="354"/>
      <c r="H12" s="354"/>
      <c r="I12" s="354"/>
      <c r="J12" s="372"/>
      <c r="K12" s="78"/>
      <c r="L12" s="375"/>
      <c r="M12" s="244"/>
      <c r="N12" s="244"/>
      <c r="O12" s="244"/>
      <c r="P12" s="244"/>
      <c r="Q12" s="244"/>
      <c r="R12" s="244"/>
    </row>
    <row r="13" spans="1:18" ht="11.65" customHeight="1" x14ac:dyDescent="0.3">
      <c r="A13" s="360" t="s">
        <v>312</v>
      </c>
      <c r="B13" s="354"/>
      <c r="C13" s="354"/>
      <c r="D13" s="354"/>
      <c r="E13" s="354"/>
      <c r="F13" s="354"/>
      <c r="G13" s="354"/>
      <c r="H13" s="354"/>
      <c r="I13" s="354"/>
      <c r="J13" s="372">
        <f t="shared" ref="J13:J22" si="1">SUM(B13:I13)</f>
        <v>0</v>
      </c>
      <c r="K13" s="78"/>
      <c r="L13" s="375"/>
      <c r="M13" s="244"/>
      <c r="N13" s="244"/>
      <c r="O13" s="244"/>
      <c r="P13" s="244"/>
      <c r="Q13" s="244"/>
      <c r="R13" s="244"/>
    </row>
    <row r="14" spans="1:18" s="149" customFormat="1" ht="24" customHeight="1" x14ac:dyDescent="0.3">
      <c r="A14" s="360" t="s">
        <v>427</v>
      </c>
      <c r="B14" s="354"/>
      <c r="C14" s="354"/>
      <c r="D14" s="354"/>
      <c r="E14" s="354"/>
      <c r="F14" s="354"/>
      <c r="G14" s="354"/>
      <c r="H14" s="354"/>
      <c r="I14" s="354"/>
      <c r="J14" s="372">
        <f t="shared" si="1"/>
        <v>0</v>
      </c>
      <c r="K14" s="78"/>
      <c r="L14" s="375"/>
      <c r="M14" s="244"/>
      <c r="N14" s="244"/>
      <c r="O14" s="244"/>
      <c r="P14" s="244"/>
      <c r="Q14" s="244"/>
      <c r="R14" s="244"/>
    </row>
    <row r="15" spans="1:18" ht="20" x14ac:dyDescent="0.3">
      <c r="A15" s="360" t="s">
        <v>370</v>
      </c>
      <c r="B15" s="354"/>
      <c r="C15" s="354"/>
      <c r="D15" s="354"/>
      <c r="E15" s="354"/>
      <c r="F15" s="354"/>
      <c r="G15" s="354"/>
      <c r="H15" s="354"/>
      <c r="I15" s="354"/>
      <c r="J15" s="372">
        <f t="shared" si="1"/>
        <v>0</v>
      </c>
      <c r="K15" s="78"/>
      <c r="L15" s="375"/>
      <c r="M15" s="244"/>
      <c r="N15" s="244"/>
      <c r="O15" s="244"/>
      <c r="P15" s="244"/>
      <c r="Q15" s="244"/>
      <c r="R15" s="244"/>
    </row>
    <row r="16" spans="1:18" s="149" customFormat="1" ht="20" x14ac:dyDescent="0.3">
      <c r="A16" s="360" t="s">
        <v>428</v>
      </c>
      <c r="B16" s="354"/>
      <c r="C16" s="354"/>
      <c r="D16" s="354"/>
      <c r="E16" s="354"/>
      <c r="F16" s="354"/>
      <c r="G16" s="354"/>
      <c r="H16" s="354"/>
      <c r="I16" s="354"/>
      <c r="J16" s="372">
        <f t="shared" si="1"/>
        <v>0</v>
      </c>
      <c r="K16" s="78"/>
      <c r="L16" s="375"/>
      <c r="M16" s="244"/>
      <c r="N16" s="244"/>
      <c r="O16" s="244"/>
      <c r="P16" s="244"/>
      <c r="Q16" s="244"/>
      <c r="R16" s="244"/>
    </row>
    <row r="17" spans="1:18" ht="11.65" customHeight="1" x14ac:dyDescent="0.3">
      <c r="A17" s="360" t="s">
        <v>121</v>
      </c>
      <c r="B17" s="354"/>
      <c r="C17" s="354"/>
      <c r="D17" s="354"/>
      <c r="E17" s="354"/>
      <c r="F17" s="354"/>
      <c r="G17" s="354"/>
      <c r="H17" s="354"/>
      <c r="I17" s="354"/>
      <c r="J17" s="372">
        <f t="shared" si="1"/>
        <v>0</v>
      </c>
      <c r="K17" s="78"/>
      <c r="L17" s="375"/>
      <c r="M17" s="244"/>
      <c r="N17" s="244"/>
      <c r="O17" s="244"/>
      <c r="P17" s="244"/>
      <c r="Q17" s="244"/>
      <c r="R17" s="244"/>
    </row>
    <row r="18" spans="1:18" ht="11.65" customHeight="1" x14ac:dyDescent="0.3">
      <c r="A18" s="360" t="s">
        <v>122</v>
      </c>
      <c r="B18" s="354"/>
      <c r="C18" s="354"/>
      <c r="D18" s="354"/>
      <c r="E18" s="354"/>
      <c r="F18" s="354"/>
      <c r="G18" s="354"/>
      <c r="H18" s="354"/>
      <c r="I18" s="354"/>
      <c r="J18" s="372">
        <f t="shared" si="1"/>
        <v>0</v>
      </c>
      <c r="K18" s="78"/>
      <c r="L18" s="375"/>
      <c r="M18" s="244"/>
      <c r="N18" s="244"/>
      <c r="O18" s="244"/>
      <c r="P18" s="244"/>
      <c r="Q18" s="244"/>
      <c r="R18" s="244"/>
    </row>
    <row r="19" spans="1:18" s="149" customFormat="1" ht="11.65" customHeight="1" x14ac:dyDescent="0.3">
      <c r="A19" s="360" t="s">
        <v>429</v>
      </c>
      <c r="B19" s="354"/>
      <c r="C19" s="354"/>
      <c r="D19" s="354"/>
      <c r="E19" s="354"/>
      <c r="F19" s="354"/>
      <c r="G19" s="354"/>
      <c r="H19" s="354"/>
      <c r="I19" s="354"/>
      <c r="J19" s="372">
        <f t="shared" si="1"/>
        <v>0</v>
      </c>
      <c r="K19" s="78"/>
      <c r="L19" s="375"/>
      <c r="M19" s="244"/>
      <c r="N19" s="244"/>
      <c r="O19" s="244"/>
      <c r="P19" s="244"/>
      <c r="Q19" s="244"/>
      <c r="R19" s="244"/>
    </row>
    <row r="20" spans="1:18" ht="11.65" customHeight="1" x14ac:dyDescent="0.3">
      <c r="A20" s="360" t="s">
        <v>123</v>
      </c>
      <c r="B20" s="354"/>
      <c r="C20" s="354"/>
      <c r="D20" s="354"/>
      <c r="E20" s="354"/>
      <c r="F20" s="354"/>
      <c r="G20" s="354"/>
      <c r="H20" s="354"/>
      <c r="I20" s="354"/>
      <c r="J20" s="372">
        <f t="shared" si="1"/>
        <v>0</v>
      </c>
      <c r="K20" s="78"/>
      <c r="L20" s="375"/>
      <c r="M20" s="244"/>
      <c r="N20" s="244"/>
      <c r="O20" s="244"/>
      <c r="P20" s="244"/>
      <c r="Q20" s="244"/>
      <c r="R20" s="244"/>
    </row>
    <row r="21" spans="1:18" ht="20" x14ac:dyDescent="0.3">
      <c r="A21" s="360" t="s">
        <v>390</v>
      </c>
      <c r="B21" s="354"/>
      <c r="C21" s="354"/>
      <c r="D21" s="354"/>
      <c r="E21" s="354"/>
      <c r="F21" s="354"/>
      <c r="G21" s="354"/>
      <c r="H21" s="354"/>
      <c r="I21" s="354"/>
      <c r="J21" s="372">
        <f t="shared" si="1"/>
        <v>0</v>
      </c>
      <c r="K21" s="78"/>
      <c r="L21" s="375"/>
      <c r="M21" s="244"/>
      <c r="N21" s="244"/>
      <c r="O21" s="244"/>
      <c r="P21" s="244"/>
      <c r="Q21" s="244"/>
      <c r="R21" s="244"/>
    </row>
    <row r="22" spans="1:18" ht="11.65" customHeight="1" x14ac:dyDescent="0.3">
      <c r="A22" s="359" t="s">
        <v>124</v>
      </c>
      <c r="B22" s="358">
        <f t="shared" ref="B22:I22" si="2">SUM(B13:B21)</f>
        <v>0</v>
      </c>
      <c r="C22" s="358">
        <f t="shared" si="2"/>
        <v>0</v>
      </c>
      <c r="D22" s="358">
        <f t="shared" si="2"/>
        <v>0</v>
      </c>
      <c r="E22" s="358">
        <f t="shared" si="2"/>
        <v>0</v>
      </c>
      <c r="F22" s="358">
        <f t="shared" si="2"/>
        <v>0</v>
      </c>
      <c r="G22" s="358">
        <f t="shared" si="2"/>
        <v>0</v>
      </c>
      <c r="H22" s="358">
        <f t="shared" si="2"/>
        <v>0</v>
      </c>
      <c r="I22" s="358">
        <f t="shared" si="2"/>
        <v>0</v>
      </c>
      <c r="J22" s="358">
        <f t="shared" si="1"/>
        <v>0</v>
      </c>
      <c r="K22" s="123"/>
      <c r="L22" s="243" t="s">
        <v>442</v>
      </c>
      <c r="M22" s="247"/>
      <c r="N22" s="247"/>
      <c r="O22" s="247"/>
      <c r="P22" s="247"/>
      <c r="Q22" s="247"/>
      <c r="R22" s="244"/>
    </row>
    <row r="23" spans="1:18" ht="11.65" customHeight="1" x14ac:dyDescent="0.3">
      <c r="A23" s="359" t="s">
        <v>100</v>
      </c>
      <c r="B23" s="358"/>
      <c r="C23" s="358"/>
      <c r="D23" s="358"/>
      <c r="E23" s="358"/>
      <c r="F23" s="358"/>
      <c r="G23" s="358"/>
      <c r="H23" s="358"/>
      <c r="I23" s="358"/>
      <c r="J23" s="358"/>
      <c r="K23" s="123"/>
      <c r="L23" s="375"/>
      <c r="M23" s="244"/>
      <c r="N23" s="244"/>
      <c r="O23" s="244"/>
      <c r="P23" s="244"/>
      <c r="Q23" s="244"/>
      <c r="R23" s="244"/>
    </row>
    <row r="24" spans="1:18" s="149" customFormat="1" ht="25.15" customHeight="1" x14ac:dyDescent="0.3">
      <c r="A24" s="360" t="s">
        <v>371</v>
      </c>
      <c r="B24" s="374"/>
      <c r="C24" s="374"/>
      <c r="D24" s="374"/>
      <c r="E24" s="374"/>
      <c r="F24" s="374"/>
      <c r="G24" s="374"/>
      <c r="H24" s="374"/>
      <c r="I24" s="374"/>
      <c r="J24" s="373">
        <f t="shared" ref="J24:J33" si="3">SUM(B24:I24)</f>
        <v>0</v>
      </c>
      <c r="K24" s="123"/>
      <c r="L24" s="375"/>
      <c r="M24" s="244"/>
      <c r="N24" s="244"/>
      <c r="O24" s="244"/>
      <c r="P24" s="244"/>
      <c r="Q24" s="244"/>
      <c r="R24" s="244"/>
    </row>
    <row r="25" spans="1:18" ht="20" x14ac:dyDescent="0.3">
      <c r="A25" s="360" t="s">
        <v>431</v>
      </c>
      <c r="B25" s="354"/>
      <c r="C25" s="354"/>
      <c r="D25" s="354"/>
      <c r="E25" s="354"/>
      <c r="F25" s="354"/>
      <c r="G25" s="354"/>
      <c r="H25" s="354"/>
      <c r="I25" s="354"/>
      <c r="J25" s="373">
        <f t="shared" si="3"/>
        <v>0</v>
      </c>
      <c r="K25" s="110"/>
      <c r="L25" s="375"/>
      <c r="M25" s="244"/>
      <c r="N25" s="244"/>
      <c r="O25" s="244"/>
      <c r="P25" s="244"/>
      <c r="Q25" s="244"/>
      <c r="R25" s="244"/>
    </row>
    <row r="26" spans="1:18" ht="10.5" customHeight="1" x14ac:dyDescent="0.3">
      <c r="A26" s="360" t="s">
        <v>101</v>
      </c>
      <c r="B26" s="354"/>
      <c r="C26" s="354"/>
      <c r="D26" s="354"/>
      <c r="E26" s="354"/>
      <c r="F26" s="354"/>
      <c r="G26" s="354"/>
      <c r="H26" s="354"/>
      <c r="I26" s="354"/>
      <c r="J26" s="372">
        <f t="shared" si="3"/>
        <v>0</v>
      </c>
      <c r="K26" s="78"/>
      <c r="L26" s="616" t="s">
        <v>443</v>
      </c>
      <c r="M26" s="244"/>
      <c r="N26" s="244"/>
      <c r="O26" s="244"/>
      <c r="P26" s="244"/>
      <c r="Q26" s="244"/>
      <c r="R26" s="244"/>
    </row>
    <row r="27" spans="1:18" s="149" customFormat="1" ht="20" x14ac:dyDescent="0.3">
      <c r="A27" s="360" t="s">
        <v>432</v>
      </c>
      <c r="B27" s="354"/>
      <c r="C27" s="354"/>
      <c r="D27" s="354"/>
      <c r="E27" s="354"/>
      <c r="F27" s="354"/>
      <c r="G27" s="354"/>
      <c r="H27" s="354"/>
      <c r="I27" s="354"/>
      <c r="J27" s="372">
        <f t="shared" si="3"/>
        <v>0</v>
      </c>
      <c r="K27" s="78"/>
      <c r="L27" s="616"/>
      <c r="M27" s="244"/>
      <c r="N27" s="244"/>
      <c r="O27" s="244"/>
      <c r="P27" s="244"/>
      <c r="Q27" s="244"/>
      <c r="R27" s="244"/>
    </row>
    <row r="28" spans="1:18" ht="10.5" customHeight="1" x14ac:dyDescent="0.3">
      <c r="A28" s="360" t="s">
        <v>467</v>
      </c>
      <c r="B28" s="354"/>
      <c r="C28" s="354"/>
      <c r="D28" s="354"/>
      <c r="E28" s="354"/>
      <c r="F28" s="354"/>
      <c r="G28" s="354"/>
      <c r="H28" s="354"/>
      <c r="I28" s="354"/>
      <c r="J28" s="372">
        <f t="shared" si="3"/>
        <v>0</v>
      </c>
      <c r="K28" s="78"/>
      <c r="M28" s="244"/>
      <c r="N28" s="244"/>
      <c r="O28" s="244"/>
      <c r="P28" s="244"/>
      <c r="Q28" s="244"/>
      <c r="R28" s="244"/>
    </row>
    <row r="29" spans="1:18" s="149" customFormat="1" ht="25.5" customHeight="1" x14ac:dyDescent="0.3">
      <c r="A29" s="634" t="s">
        <v>468</v>
      </c>
      <c r="B29" s="354"/>
      <c r="C29" s="354"/>
      <c r="D29" s="354"/>
      <c r="E29" s="354"/>
      <c r="F29" s="354"/>
      <c r="G29" s="354"/>
      <c r="H29" s="354"/>
      <c r="I29" s="354"/>
      <c r="J29" s="372">
        <f t="shared" si="3"/>
        <v>0</v>
      </c>
      <c r="K29" s="78"/>
      <c r="L29" s="3"/>
      <c r="M29" s="244"/>
      <c r="N29" s="244"/>
      <c r="O29" s="244"/>
      <c r="P29" s="244"/>
      <c r="Q29" s="244"/>
      <c r="R29" s="244"/>
    </row>
    <row r="30" spans="1:18" ht="20" x14ac:dyDescent="0.3">
      <c r="A30" s="634" t="s">
        <v>469</v>
      </c>
      <c r="B30" s="354"/>
      <c r="C30" s="354"/>
      <c r="D30" s="354"/>
      <c r="E30" s="354"/>
      <c r="F30" s="354"/>
      <c r="G30" s="354"/>
      <c r="H30" s="354"/>
      <c r="I30" s="354"/>
      <c r="J30" s="372">
        <f t="shared" si="3"/>
        <v>0</v>
      </c>
      <c r="K30" s="78"/>
      <c r="L30" s="375"/>
      <c r="M30" s="244"/>
      <c r="N30" s="244"/>
      <c r="O30" s="244"/>
      <c r="P30" s="244"/>
      <c r="Q30" s="244"/>
      <c r="R30" s="244"/>
    </row>
    <row r="31" spans="1:18" s="149" customFormat="1" ht="10.5" customHeight="1" x14ac:dyDescent="0.3">
      <c r="A31" s="360" t="s">
        <v>29</v>
      </c>
      <c r="B31" s="354"/>
      <c r="C31" s="354"/>
      <c r="D31" s="354"/>
      <c r="E31" s="354"/>
      <c r="F31" s="354"/>
      <c r="G31" s="354"/>
      <c r="H31" s="354"/>
      <c r="I31" s="354"/>
      <c r="J31" s="372">
        <f t="shared" si="3"/>
        <v>0</v>
      </c>
      <c r="K31" s="78"/>
      <c r="L31" s="3"/>
      <c r="M31" s="244"/>
      <c r="N31" s="244"/>
      <c r="O31" s="244"/>
      <c r="P31" s="244"/>
      <c r="Q31" s="244"/>
      <c r="R31" s="244"/>
    </row>
    <row r="32" spans="1:18" ht="10.5" customHeight="1" x14ac:dyDescent="0.25">
      <c r="A32" s="360" t="s">
        <v>430</v>
      </c>
      <c r="B32" s="354"/>
      <c r="C32" s="354"/>
      <c r="D32" s="354"/>
      <c r="E32" s="354"/>
      <c r="F32" s="354"/>
      <c r="G32" s="354"/>
      <c r="H32" s="354"/>
      <c r="I32" s="354"/>
      <c r="J32" s="372">
        <f t="shared" si="3"/>
        <v>0</v>
      </c>
      <c r="K32" s="78"/>
    </row>
    <row r="33" spans="1:23" ht="11.65" customHeight="1" x14ac:dyDescent="0.25">
      <c r="A33" s="357" t="s">
        <v>157</v>
      </c>
      <c r="B33" s="513">
        <f>SUM(B24:B32)</f>
        <v>0</v>
      </c>
      <c r="C33" s="513">
        <f>SUM(C24:C32)</f>
        <v>0</v>
      </c>
      <c r="D33" s="513">
        <f t="shared" ref="D33:I33" si="4">SUM(D24:D32)</f>
        <v>0</v>
      </c>
      <c r="E33" s="513">
        <f t="shared" si="4"/>
        <v>0</v>
      </c>
      <c r="F33" s="513">
        <f t="shared" si="4"/>
        <v>0</v>
      </c>
      <c r="G33" s="513">
        <f t="shared" si="4"/>
        <v>0</v>
      </c>
      <c r="H33" s="513">
        <f t="shared" si="4"/>
        <v>0</v>
      </c>
      <c r="I33" s="513">
        <f t="shared" si="4"/>
        <v>0</v>
      </c>
      <c r="J33" s="513">
        <f t="shared" si="3"/>
        <v>0</v>
      </c>
      <c r="K33" s="123"/>
    </row>
    <row r="34" spans="1:23" s="149" customFormat="1" ht="11.65" hidden="1" customHeight="1" x14ac:dyDescent="0.25">
      <c r="A34" s="357"/>
      <c r="B34" s="374"/>
      <c r="C34" s="374"/>
      <c r="D34" s="374"/>
      <c r="E34" s="374"/>
      <c r="F34" s="374"/>
      <c r="G34" s="374"/>
      <c r="H34" s="374"/>
      <c r="I34" s="374"/>
      <c r="J34" s="374"/>
      <c r="K34" s="123"/>
      <c r="L34" s="3"/>
    </row>
    <row r="35" spans="1:23" s="29" customFormat="1" ht="13" hidden="1" x14ac:dyDescent="0.3">
      <c r="A35" s="68"/>
      <c r="B35" s="376" t="s">
        <v>299</v>
      </c>
      <c r="C35" s="377"/>
      <c r="D35" s="377"/>
      <c r="E35" s="377"/>
      <c r="F35" s="376"/>
      <c r="G35" s="376"/>
      <c r="H35" s="376"/>
      <c r="I35" s="376"/>
      <c r="J35" s="376"/>
      <c r="K35" s="39"/>
      <c r="L35" s="375"/>
    </row>
    <row r="36" spans="1:23" s="29" customFormat="1" ht="57.4" hidden="1" customHeight="1" x14ac:dyDescent="0.3">
      <c r="A36" s="354"/>
      <c r="B36" s="353" t="s">
        <v>290</v>
      </c>
      <c r="C36" s="353" t="s">
        <v>291</v>
      </c>
      <c r="D36" s="353" t="s">
        <v>292</v>
      </c>
      <c r="E36" s="353" t="s">
        <v>293</v>
      </c>
      <c r="F36" s="353" t="s">
        <v>294</v>
      </c>
      <c r="G36" s="353" t="s">
        <v>295</v>
      </c>
      <c r="H36" s="353" t="s">
        <v>372</v>
      </c>
      <c r="I36" s="353" t="s">
        <v>296</v>
      </c>
      <c r="J36" s="353" t="s">
        <v>297</v>
      </c>
      <c r="K36" s="78"/>
      <c r="L36" s="375"/>
    </row>
    <row r="37" spans="1:23" ht="10.5" customHeight="1" x14ac:dyDescent="0.25">
      <c r="A37" s="334" t="s">
        <v>507</v>
      </c>
      <c r="B37" s="354"/>
      <c r="C37" s="354"/>
      <c r="D37" s="354"/>
      <c r="E37" s="354"/>
      <c r="F37" s="354"/>
      <c r="G37" s="354"/>
      <c r="H37" s="354"/>
      <c r="I37" s="354"/>
      <c r="J37" s="372"/>
      <c r="K37" s="78"/>
    </row>
    <row r="38" spans="1:23" ht="10.5" customHeight="1" x14ac:dyDescent="0.25">
      <c r="A38" s="338" t="s">
        <v>102</v>
      </c>
      <c r="B38" s="354">
        <f t="shared" ref="B38:I38" si="5">B6+B22+B33-B26</f>
        <v>0</v>
      </c>
      <c r="C38" s="354">
        <f t="shared" si="5"/>
        <v>0</v>
      </c>
      <c r="D38" s="354">
        <f t="shared" si="5"/>
        <v>0</v>
      </c>
      <c r="E38" s="354">
        <f t="shared" si="5"/>
        <v>0</v>
      </c>
      <c r="F38" s="354">
        <f t="shared" si="5"/>
        <v>0</v>
      </c>
      <c r="G38" s="354">
        <f t="shared" si="5"/>
        <v>0</v>
      </c>
      <c r="H38" s="354">
        <f t="shared" si="5"/>
        <v>0</v>
      </c>
      <c r="I38" s="354">
        <f t="shared" si="5"/>
        <v>0</v>
      </c>
      <c r="J38" s="374">
        <f>SUM(B38:I38)</f>
        <v>0</v>
      </c>
      <c r="K38" s="109"/>
    </row>
    <row r="39" spans="1:23" s="149" customFormat="1" ht="10.5" customHeight="1" x14ac:dyDescent="0.25">
      <c r="A39" s="338" t="s">
        <v>426</v>
      </c>
      <c r="B39" s="354"/>
      <c r="C39" s="354"/>
      <c r="D39" s="354"/>
      <c r="E39" s="354"/>
      <c r="F39" s="354"/>
      <c r="G39" s="354"/>
      <c r="H39" s="354"/>
      <c r="I39" s="354"/>
      <c r="J39" s="374"/>
      <c r="K39" s="109"/>
      <c r="L39" s="3"/>
    </row>
    <row r="40" spans="1:23" ht="20" x14ac:dyDescent="0.25">
      <c r="A40" s="338" t="s">
        <v>368</v>
      </c>
      <c r="B40" s="354">
        <f t="shared" ref="B40:I41" si="6">B8+B26</f>
        <v>0</v>
      </c>
      <c r="C40" s="354">
        <f t="shared" si="6"/>
        <v>0</v>
      </c>
      <c r="D40" s="354">
        <f t="shared" si="6"/>
        <v>0</v>
      </c>
      <c r="E40" s="354">
        <f t="shared" si="6"/>
        <v>0</v>
      </c>
      <c r="F40" s="354">
        <f t="shared" si="6"/>
        <v>0</v>
      </c>
      <c r="G40" s="354">
        <f t="shared" si="6"/>
        <v>0</v>
      </c>
      <c r="H40" s="354">
        <f t="shared" si="6"/>
        <v>0</v>
      </c>
      <c r="I40" s="354">
        <f t="shared" si="6"/>
        <v>0</v>
      </c>
      <c r="J40" s="374">
        <f>SUM(B40:I40)</f>
        <v>0</v>
      </c>
      <c r="K40" s="109"/>
      <c r="L40" s="650"/>
      <c r="W40" s="1" t="s">
        <v>243</v>
      </c>
    </row>
    <row r="41" spans="1:23" s="149" customFormat="1" ht="20" x14ac:dyDescent="0.25">
      <c r="A41" s="338" t="s">
        <v>414</v>
      </c>
      <c r="B41" s="354">
        <f t="shared" si="6"/>
        <v>0</v>
      </c>
      <c r="C41" s="354">
        <f t="shared" si="6"/>
        <v>0</v>
      </c>
      <c r="D41" s="354">
        <f t="shared" si="6"/>
        <v>0</v>
      </c>
      <c r="E41" s="354">
        <f t="shared" si="6"/>
        <v>0</v>
      </c>
      <c r="F41" s="354">
        <f t="shared" si="6"/>
        <v>0</v>
      </c>
      <c r="G41" s="354">
        <f t="shared" si="6"/>
        <v>0</v>
      </c>
      <c r="H41" s="354">
        <f t="shared" si="6"/>
        <v>0</v>
      </c>
      <c r="I41" s="354">
        <f t="shared" si="6"/>
        <v>0</v>
      </c>
      <c r="J41" s="374">
        <f>SUM(B41:I41)</f>
        <v>0</v>
      </c>
      <c r="K41" s="109"/>
      <c r="L41" s="650"/>
    </row>
    <row r="42" spans="1:23" ht="10.5" customHeight="1" x14ac:dyDescent="0.25">
      <c r="A42" s="371" t="s">
        <v>103</v>
      </c>
      <c r="B42" s="356">
        <f t="shared" ref="B42:I42" si="7">SUM(B38:B41)</f>
        <v>0</v>
      </c>
      <c r="C42" s="356">
        <f t="shared" si="7"/>
        <v>0</v>
      </c>
      <c r="D42" s="356">
        <f t="shared" si="7"/>
        <v>0</v>
      </c>
      <c r="E42" s="356">
        <f t="shared" si="7"/>
        <v>0</v>
      </c>
      <c r="F42" s="356">
        <f t="shared" si="7"/>
        <v>0</v>
      </c>
      <c r="G42" s="356">
        <f t="shared" si="7"/>
        <v>0</v>
      </c>
      <c r="H42" s="356">
        <f t="shared" si="7"/>
        <v>0</v>
      </c>
      <c r="I42" s="356">
        <f t="shared" si="7"/>
        <v>0</v>
      </c>
      <c r="J42" s="356">
        <f>SUM(B42:I42)</f>
        <v>0</v>
      </c>
      <c r="K42" s="123"/>
      <c r="L42" s="650"/>
    </row>
    <row r="43" spans="1:23" s="149" customFormat="1" ht="10.5" customHeight="1" x14ac:dyDescent="0.25">
      <c r="A43" s="334"/>
      <c r="B43" s="374"/>
      <c r="C43" s="374"/>
      <c r="D43" s="374"/>
      <c r="E43" s="374"/>
      <c r="F43" s="374"/>
      <c r="G43" s="374"/>
      <c r="H43" s="374"/>
      <c r="I43" s="374"/>
      <c r="J43" s="374"/>
      <c r="K43" s="123"/>
      <c r="L43" s="650"/>
    </row>
    <row r="44" spans="1:23" s="149" customFormat="1" ht="10.5" customHeight="1" x14ac:dyDescent="0.25">
      <c r="A44" s="68" t="s">
        <v>104</v>
      </c>
      <c r="B44" s="34"/>
      <c r="C44" s="34"/>
      <c r="D44" s="34"/>
      <c r="E44" s="35"/>
      <c r="F44" s="69"/>
      <c r="G44" s="69"/>
      <c r="H44" s="69"/>
      <c r="I44" s="69"/>
      <c r="J44" s="69"/>
      <c r="K44" s="123"/>
      <c r="L44" s="650"/>
    </row>
    <row r="45" spans="1:23" s="149" customFormat="1" ht="10.5" customHeight="1" x14ac:dyDescent="0.25">
      <c r="A45" s="68" t="s">
        <v>105</v>
      </c>
      <c r="B45" s="34"/>
      <c r="C45" s="34"/>
      <c r="D45" s="34"/>
      <c r="E45" s="35"/>
      <c r="F45" s="69"/>
      <c r="G45" s="69"/>
      <c r="H45" s="69"/>
      <c r="I45" s="69"/>
      <c r="J45" s="69"/>
      <c r="K45" s="123"/>
      <c r="L45" s="650"/>
    </row>
    <row r="46" spans="1:23" s="149" customFormat="1" ht="10.5" customHeight="1" x14ac:dyDescent="0.25">
      <c r="A46" s="173" t="s">
        <v>106</v>
      </c>
      <c r="B46" s="34"/>
      <c r="C46" s="34"/>
      <c r="D46" s="34"/>
      <c r="E46" s="31"/>
      <c r="F46" s="69"/>
      <c r="G46" s="69"/>
      <c r="H46" s="69"/>
      <c r="I46" s="69"/>
      <c r="J46" s="69"/>
      <c r="K46" s="123"/>
      <c r="L46" s="650"/>
    </row>
    <row r="47" spans="1:23" s="149" customFormat="1" ht="10.5" customHeight="1" x14ac:dyDescent="0.25">
      <c r="A47" s="173" t="s">
        <v>107</v>
      </c>
      <c r="B47" s="34"/>
      <c r="C47" s="34"/>
      <c r="D47" s="34"/>
      <c r="E47" s="35"/>
      <c r="F47" s="69"/>
      <c r="G47" s="69"/>
      <c r="H47" s="69"/>
      <c r="I47" s="69"/>
      <c r="J47" s="69"/>
      <c r="K47" s="123"/>
      <c r="L47" s="650"/>
    </row>
    <row r="48" spans="1:23" s="149" customFormat="1" ht="10.5" customHeight="1" x14ac:dyDescent="0.25">
      <c r="A48" s="70" t="s">
        <v>150</v>
      </c>
      <c r="B48" s="34"/>
      <c r="C48" s="34"/>
      <c r="D48" s="34"/>
      <c r="E48" s="76">
        <f>E46+E47</f>
        <v>0</v>
      </c>
      <c r="F48" s="69"/>
      <c r="G48" s="69"/>
      <c r="H48" s="69"/>
      <c r="I48" s="69"/>
      <c r="J48" s="69"/>
      <c r="K48" s="123"/>
      <c r="L48" s="650"/>
    </row>
    <row r="49" spans="1:12" s="149" customFormat="1" ht="10.5" customHeight="1" x14ac:dyDescent="0.25">
      <c r="A49" s="334"/>
      <c r="B49" s="374"/>
      <c r="C49" s="374"/>
      <c r="D49" s="374"/>
      <c r="E49" s="374"/>
      <c r="F49" s="374"/>
      <c r="G49" s="374"/>
      <c r="H49" s="374"/>
      <c r="I49" s="374"/>
      <c r="J49" s="374"/>
      <c r="K49" s="123"/>
      <c r="L49" s="650"/>
    </row>
    <row r="50" spans="1:12" s="32" customFormat="1" x14ac:dyDescent="0.25">
      <c r="A50" s="789" t="s">
        <v>237</v>
      </c>
      <c r="B50" s="789"/>
      <c r="C50" s="789"/>
      <c r="D50" s="789"/>
      <c r="E50" s="789"/>
      <c r="F50" s="789"/>
      <c r="G50" s="789"/>
      <c r="H50" s="789"/>
      <c r="I50" s="789"/>
      <c r="J50" s="789"/>
      <c r="K50" s="37"/>
      <c r="L50" s="173"/>
    </row>
    <row r="51" spans="1:12" s="32" customFormat="1" x14ac:dyDescent="0.25">
      <c r="A51" s="416"/>
      <c r="B51" s="416"/>
      <c r="C51" s="416"/>
      <c r="D51" s="416"/>
      <c r="E51" s="416"/>
      <c r="F51" s="416"/>
      <c r="G51" s="416"/>
      <c r="H51" s="416"/>
      <c r="I51" s="416"/>
      <c r="J51" s="416"/>
      <c r="K51" s="37"/>
      <c r="L51" s="173"/>
    </row>
    <row r="52" spans="1:12" s="32" customFormat="1" ht="23.65" customHeight="1" x14ac:dyDescent="0.25">
      <c r="A52" s="790" t="s">
        <v>459</v>
      </c>
      <c r="B52" s="790"/>
      <c r="C52" s="790"/>
      <c r="D52" s="790"/>
      <c r="E52" s="790"/>
      <c r="F52" s="790"/>
      <c r="G52" s="790"/>
      <c r="H52" s="790"/>
      <c r="I52" s="790"/>
      <c r="J52" s="790"/>
      <c r="K52" s="31"/>
      <c r="L52" s="173"/>
    </row>
    <row r="53" spans="1:12" s="32" customFormat="1" ht="24" customHeight="1" x14ac:dyDescent="0.25">
      <c r="A53" s="790" t="s">
        <v>441</v>
      </c>
      <c r="B53" s="790"/>
      <c r="C53" s="790"/>
      <c r="D53" s="790"/>
      <c r="E53" s="790"/>
      <c r="F53" s="790"/>
      <c r="G53" s="790"/>
      <c r="H53" s="790"/>
      <c r="I53" s="790"/>
      <c r="J53" s="790"/>
      <c r="K53" s="31"/>
      <c r="L53" s="173"/>
    </row>
    <row r="54" spans="1:12" s="32" customFormat="1" ht="13.75" customHeight="1" x14ac:dyDescent="0.25">
      <c r="A54" s="11" t="s">
        <v>421</v>
      </c>
      <c r="B54" s="11"/>
      <c r="C54" s="11"/>
      <c r="D54" s="11"/>
      <c r="E54" s="11"/>
      <c r="F54" s="11"/>
      <c r="G54" s="11"/>
      <c r="H54" s="11"/>
      <c r="I54" s="11"/>
      <c r="J54" s="31"/>
      <c r="K54" s="31"/>
      <c r="L54" s="173"/>
    </row>
    <row r="55" spans="1:12" s="32" customFormat="1" x14ac:dyDescent="0.25">
      <c r="A55" s="65"/>
      <c r="B55" s="36"/>
      <c r="C55" s="36"/>
      <c r="D55" s="36"/>
      <c r="E55" s="36"/>
      <c r="F55" s="36"/>
      <c r="G55" s="36"/>
      <c r="H55" s="36"/>
      <c r="I55" s="36"/>
      <c r="J55" s="37"/>
      <c r="K55" s="37"/>
      <c r="L55" s="173"/>
    </row>
    <row r="56" spans="1:12" s="32" customFormat="1" ht="14.5" x14ac:dyDescent="0.35">
      <c r="A56"/>
      <c r="B56"/>
      <c r="C56"/>
      <c r="D56"/>
      <c r="E56"/>
      <c r="F56"/>
      <c r="G56"/>
      <c r="J56" s="33"/>
      <c r="K56" s="33"/>
      <c r="L56" s="11"/>
    </row>
    <row r="57" spans="1:12" s="7" customFormat="1" ht="14.5" x14ac:dyDescent="0.35">
      <c r="A57"/>
      <c r="B57"/>
      <c r="C57"/>
      <c r="D57"/>
      <c r="E57"/>
      <c r="F57"/>
      <c r="G57"/>
      <c r="H57" s="3"/>
      <c r="I57" s="3"/>
      <c r="K57" s="121"/>
      <c r="L57" s="3"/>
    </row>
    <row r="58" spans="1:12" s="7" customFormat="1" ht="14.5" x14ac:dyDescent="0.35">
      <c r="A58"/>
      <c r="B58"/>
      <c r="C58"/>
      <c r="D58"/>
      <c r="E58"/>
      <c r="F58"/>
      <c r="G58"/>
      <c r="H58" s="3"/>
      <c r="I58" s="3"/>
      <c r="K58" s="121"/>
      <c r="L58" s="3"/>
    </row>
    <row r="59" spans="1:12" s="7" customFormat="1" ht="14.5" x14ac:dyDescent="0.35">
      <c r="A59"/>
      <c r="B59"/>
      <c r="C59"/>
      <c r="D59"/>
      <c r="E59"/>
      <c r="F59"/>
      <c r="G59"/>
      <c r="H59" s="3"/>
      <c r="I59" s="3"/>
      <c r="K59" s="121"/>
      <c r="L59" s="3"/>
    </row>
    <row r="60" spans="1:12" s="7" customFormat="1" ht="14.5" x14ac:dyDescent="0.35">
      <c r="A60"/>
      <c r="B60"/>
      <c r="C60"/>
      <c r="D60"/>
      <c r="E60"/>
      <c r="F60"/>
      <c r="G60"/>
      <c r="H60" s="3"/>
      <c r="I60" s="3"/>
      <c r="K60" s="121"/>
      <c r="L60" s="3"/>
    </row>
    <row r="61" spans="1:12" s="7" customFormat="1" ht="14.5" x14ac:dyDescent="0.35">
      <c r="A61"/>
      <c r="B61"/>
      <c r="C61"/>
      <c r="D61"/>
      <c r="E61"/>
      <c r="F61"/>
      <c r="G61"/>
      <c r="H61" s="3"/>
      <c r="I61" s="3"/>
      <c r="K61" s="121"/>
      <c r="L61" s="3"/>
    </row>
    <row r="62" spans="1:12" s="7" customFormat="1" ht="14.5" x14ac:dyDescent="0.35">
      <c r="A62"/>
      <c r="B62"/>
      <c r="C62"/>
      <c r="D62"/>
      <c r="E62"/>
      <c r="F62"/>
      <c r="G62"/>
      <c r="H62" s="3"/>
      <c r="I62" s="3"/>
      <c r="K62" s="121"/>
      <c r="L62" s="3"/>
    </row>
    <row r="63" spans="1:12" s="121" customFormat="1" ht="14.5" x14ac:dyDescent="0.35">
      <c r="A63"/>
      <c r="B63"/>
      <c r="C63"/>
      <c r="D63"/>
      <c r="E63"/>
      <c r="F63"/>
      <c r="G63"/>
      <c r="H63" s="3"/>
      <c r="I63" s="3"/>
      <c r="L63" s="3"/>
    </row>
    <row r="64" spans="1:12" s="7" customFormat="1" ht="14.5" x14ac:dyDescent="0.35">
      <c r="A64" s="636" t="s">
        <v>154</v>
      </c>
      <c r="B64"/>
      <c r="C64"/>
      <c r="D64"/>
      <c r="E64"/>
      <c r="F64"/>
      <c r="G64"/>
      <c r="H64" s="3"/>
      <c r="I64" s="3"/>
      <c r="K64" s="121"/>
      <c r="L64" s="3"/>
    </row>
    <row r="65" spans="1:12" s="7" customFormat="1" ht="14.5" x14ac:dyDescent="0.35">
      <c r="A65" s="637" t="s">
        <v>135</v>
      </c>
      <c r="B65"/>
      <c r="C65"/>
      <c r="D65"/>
      <c r="E65"/>
      <c r="F65"/>
      <c r="G65"/>
      <c r="H65" s="3"/>
      <c r="I65" s="3"/>
      <c r="K65" s="121"/>
      <c r="L65" s="3"/>
    </row>
    <row r="66" spans="1:12" s="7" customFormat="1" ht="14.5" x14ac:dyDescent="0.35">
      <c r="A66" s="52"/>
      <c r="B66"/>
      <c r="C66"/>
      <c r="D66"/>
      <c r="E66"/>
      <c r="F66"/>
      <c r="G66"/>
      <c r="H66" s="3"/>
      <c r="I66" s="3"/>
      <c r="K66" s="121"/>
      <c r="L66" s="3"/>
    </row>
    <row r="67" spans="1:12" s="7" customFormat="1" ht="14.5" x14ac:dyDescent="0.35">
      <c r="A67" s="131" t="s">
        <v>1</v>
      </c>
      <c r="B67"/>
      <c r="C67"/>
      <c r="D67"/>
      <c r="E67"/>
      <c r="F67"/>
      <c r="G67"/>
      <c r="H67" s="3"/>
      <c r="I67" s="3"/>
      <c r="K67" s="121"/>
      <c r="L67" s="3"/>
    </row>
    <row r="68" spans="1:12" s="7" customFormat="1" ht="14.5" x14ac:dyDescent="0.35">
      <c r="A68"/>
      <c r="B68"/>
      <c r="C68"/>
      <c r="D68"/>
      <c r="E68"/>
      <c r="F68"/>
      <c r="G68"/>
      <c r="H68" s="3"/>
      <c r="I68" s="3"/>
      <c r="K68" s="121"/>
      <c r="L68" s="3"/>
    </row>
    <row r="69" spans="1:12" s="7" customFormat="1" ht="14.5" x14ac:dyDescent="0.35">
      <c r="A69"/>
      <c r="B69"/>
      <c r="C69"/>
      <c r="D69"/>
      <c r="E69"/>
      <c r="F69"/>
      <c r="G69"/>
      <c r="H69" s="3"/>
      <c r="I69" s="3"/>
      <c r="K69" s="121"/>
      <c r="L69" s="3"/>
    </row>
    <row r="70" spans="1:12" s="7" customFormat="1" ht="14.5" x14ac:dyDescent="0.35">
      <c r="A70"/>
      <c r="B70"/>
      <c r="C70"/>
      <c r="D70"/>
      <c r="E70"/>
      <c r="F70"/>
      <c r="G70"/>
      <c r="H70" s="3"/>
      <c r="I70" s="2"/>
      <c r="K70" s="121"/>
      <c r="L70" s="3"/>
    </row>
    <row r="71" spans="1:12" s="7" customFormat="1" ht="14.5" x14ac:dyDescent="0.35">
      <c r="A71"/>
      <c r="B71"/>
      <c r="C71"/>
      <c r="D71"/>
      <c r="E71"/>
      <c r="F71"/>
      <c r="G71"/>
      <c r="I71" s="8"/>
      <c r="K71" s="121"/>
      <c r="L71" s="3"/>
    </row>
    <row r="72" spans="1:12" ht="14.5" x14ac:dyDescent="0.35">
      <c r="A72"/>
      <c r="B72"/>
      <c r="C72"/>
      <c r="D72"/>
      <c r="E72"/>
      <c r="F72"/>
      <c r="G72"/>
    </row>
    <row r="73" spans="1:12" ht="14.5" x14ac:dyDescent="0.35">
      <c r="A73"/>
      <c r="B73"/>
      <c r="C73"/>
      <c r="D73"/>
      <c r="E73"/>
      <c r="F73"/>
      <c r="G73"/>
    </row>
  </sheetData>
  <mergeCells count="3">
    <mergeCell ref="A50:J50"/>
    <mergeCell ref="A52:J52"/>
    <mergeCell ref="A53:J53"/>
  </mergeCells>
  <phoneticPr fontId="28" type="noConversion"/>
  <pageMargins left="1.4566929133858268" right="1.4566929133858268" top="0.98425196850393704" bottom="1.0629921259842521" header="0.51181102362204722" footer="0.51181102362204722"/>
  <pageSetup paperSize="9" scale="80" fitToHeight="99" orientation="landscape" cellComments="asDisplayed"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zoomScaleNormal="100" workbookViewId="0">
      <selection activeCell="A15" sqref="A15"/>
    </sheetView>
  </sheetViews>
  <sheetFormatPr defaultRowHeight="14.5" x14ac:dyDescent="0.35"/>
  <cols>
    <col min="1" max="1" width="39" customWidth="1"/>
  </cols>
  <sheetData>
    <row r="1" spans="1:6" x14ac:dyDescent="0.35">
      <c r="A1" s="56" t="s">
        <v>485</v>
      </c>
      <c r="B1" s="56"/>
      <c r="C1" s="57"/>
      <c r="D1" s="57"/>
      <c r="E1" s="57"/>
      <c r="F1" s="57"/>
    </row>
    <row r="2" spans="1:6" x14ac:dyDescent="0.35">
      <c r="A2" s="56"/>
      <c r="B2" s="56"/>
      <c r="C2" s="57"/>
      <c r="D2" s="57"/>
      <c r="E2" s="57"/>
      <c r="F2" s="57"/>
    </row>
    <row r="3" spans="1:6" ht="20" x14ac:dyDescent="0.35">
      <c r="A3" s="133"/>
      <c r="B3" s="192" t="s">
        <v>190</v>
      </c>
      <c r="C3" s="524" t="s">
        <v>316</v>
      </c>
      <c r="D3" s="501" t="s">
        <v>404</v>
      </c>
      <c r="E3" s="501" t="s">
        <v>435</v>
      </c>
      <c r="F3" s="501" t="s">
        <v>484</v>
      </c>
    </row>
    <row r="4" spans="1:6" x14ac:dyDescent="0.35">
      <c r="A4" s="134" t="s">
        <v>136</v>
      </c>
      <c r="B4" s="134"/>
      <c r="C4" s="525"/>
      <c r="D4" s="135"/>
      <c r="E4" s="135"/>
      <c r="F4" s="135"/>
    </row>
    <row r="5" spans="1:6" x14ac:dyDescent="0.35">
      <c r="A5" s="249" t="s">
        <v>194</v>
      </c>
      <c r="B5" s="687">
        <v>1.1000000000000001</v>
      </c>
      <c r="C5" s="525"/>
      <c r="D5" s="193"/>
      <c r="E5" s="193"/>
      <c r="F5" s="193"/>
    </row>
    <row r="6" spans="1:6" x14ac:dyDescent="0.35">
      <c r="A6" s="248" t="s">
        <v>191</v>
      </c>
      <c r="B6" s="137"/>
      <c r="C6" s="525"/>
      <c r="D6" s="686"/>
      <c r="E6" s="686"/>
      <c r="F6" s="686"/>
    </row>
    <row r="7" spans="1:6" x14ac:dyDescent="0.35">
      <c r="A7" s="689" t="s">
        <v>523</v>
      </c>
      <c r="B7" s="136"/>
      <c r="C7" s="618">
        <v>8122</v>
      </c>
      <c r="D7" s="619">
        <v>2402</v>
      </c>
      <c r="E7" s="619">
        <v>2013</v>
      </c>
      <c r="F7" s="619">
        <v>2572</v>
      </c>
    </row>
    <row r="8" spans="1:6" x14ac:dyDescent="0.35">
      <c r="A8" s="138" t="s">
        <v>521</v>
      </c>
      <c r="B8" s="136"/>
      <c r="C8" s="707">
        <v>262</v>
      </c>
      <c r="D8" s="708">
        <v>3689</v>
      </c>
      <c r="E8" s="708">
        <v>3276</v>
      </c>
      <c r="F8" s="708">
        <v>2191</v>
      </c>
    </row>
    <row r="9" spans="1:6" x14ac:dyDescent="0.35">
      <c r="A9" s="250" t="s">
        <v>192</v>
      </c>
      <c r="B9" s="137"/>
      <c r="C9" s="707"/>
      <c r="D9" s="709"/>
      <c r="E9" s="709"/>
      <c r="F9" s="709"/>
    </row>
    <row r="10" spans="1:6" x14ac:dyDescent="0.35">
      <c r="A10" s="138" t="s">
        <v>249</v>
      </c>
      <c r="B10" s="137"/>
      <c r="C10" s="528">
        <v>0</v>
      </c>
      <c r="D10" s="710">
        <v>1333</v>
      </c>
      <c r="E10" s="710">
        <v>1494</v>
      </c>
      <c r="F10" s="710">
        <v>2114</v>
      </c>
    </row>
    <row r="11" spans="1:6" x14ac:dyDescent="0.35">
      <c r="A11" s="250" t="s">
        <v>193</v>
      </c>
      <c r="B11" s="665"/>
      <c r="C11" s="707"/>
      <c r="D11" s="708"/>
      <c r="E11" s="708"/>
      <c r="F11" s="708"/>
    </row>
    <row r="12" spans="1:6" x14ac:dyDescent="0.35">
      <c r="A12" s="138" t="s">
        <v>249</v>
      </c>
      <c r="B12" s="665"/>
      <c r="C12" s="707">
        <v>149720</v>
      </c>
      <c r="D12" s="708">
        <v>1206</v>
      </c>
      <c r="E12" s="708">
        <v>8304</v>
      </c>
      <c r="F12" s="252">
        <v>0</v>
      </c>
    </row>
    <row r="13" spans="1:6" ht="21" x14ac:dyDescent="0.35">
      <c r="A13" s="249" t="s">
        <v>348</v>
      </c>
      <c r="B13" s="137"/>
      <c r="C13" s="526">
        <v>158104</v>
      </c>
      <c r="D13" s="502">
        <v>8630</v>
      </c>
      <c r="E13" s="502">
        <v>15087</v>
      </c>
      <c r="F13" s="502">
        <v>6877</v>
      </c>
    </row>
    <row r="14" spans="1:6" ht="21" x14ac:dyDescent="0.35">
      <c r="A14" s="194" t="s">
        <v>349</v>
      </c>
      <c r="B14" s="195"/>
      <c r="C14" s="526">
        <v>158104</v>
      </c>
      <c r="D14" s="503">
        <v>8630</v>
      </c>
      <c r="E14" s="503">
        <v>15087</v>
      </c>
      <c r="F14" s="503">
        <v>6877</v>
      </c>
    </row>
    <row r="15" spans="1:6" x14ac:dyDescent="0.35">
      <c r="A15" s="751" t="s">
        <v>205</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election activeCell="N50" sqref="N50"/>
    </sheetView>
  </sheetViews>
  <sheetFormatPr defaultRowHeight="14.5" x14ac:dyDescent="0.35"/>
  <cols>
    <col min="1" max="1" width="38.26953125" customWidth="1"/>
  </cols>
  <sheetData>
    <row r="1" spans="1:6" x14ac:dyDescent="0.35">
      <c r="A1" s="251" t="s">
        <v>486</v>
      </c>
      <c r="B1" s="252"/>
      <c r="C1" s="252"/>
      <c r="D1" s="253"/>
      <c r="E1" s="253"/>
      <c r="F1" s="253"/>
    </row>
    <row r="2" spans="1:6" x14ac:dyDescent="0.35">
      <c r="A2" s="253"/>
      <c r="B2" s="253"/>
      <c r="C2" s="253"/>
      <c r="D2" s="253"/>
      <c r="E2" s="253"/>
      <c r="F2" s="253"/>
    </row>
    <row r="3" spans="1:6" ht="30" x14ac:dyDescent="0.35">
      <c r="A3" s="254"/>
      <c r="B3" s="255" t="s">
        <v>487</v>
      </c>
      <c r="C3" s="256" t="s">
        <v>488</v>
      </c>
      <c r="D3" s="256" t="s">
        <v>489</v>
      </c>
      <c r="E3" s="527" t="s">
        <v>251</v>
      </c>
      <c r="F3" s="527" t="s">
        <v>252</v>
      </c>
    </row>
    <row r="4" spans="1:6" x14ac:dyDescent="0.35">
      <c r="A4" s="251" t="s">
        <v>278</v>
      </c>
      <c r="B4" s="252"/>
      <c r="C4" s="253"/>
      <c r="D4" s="253"/>
      <c r="E4" s="528"/>
      <c r="F4" s="528"/>
    </row>
    <row r="5" spans="1:6" ht="50.5" x14ac:dyDescent="0.35">
      <c r="A5" s="666" t="s">
        <v>525</v>
      </c>
      <c r="B5" s="252">
        <v>219481</v>
      </c>
      <c r="C5" s="252">
        <v>365560</v>
      </c>
      <c r="D5" s="253">
        <v>523664</v>
      </c>
      <c r="E5" s="528">
        <v>158104</v>
      </c>
      <c r="F5" s="528">
        <v>0</v>
      </c>
    </row>
    <row r="6" spans="1:6" x14ac:dyDescent="0.35">
      <c r="A6" s="258" t="s">
        <v>256</v>
      </c>
      <c r="B6" s="257">
        <v>219481</v>
      </c>
      <c r="C6" s="257">
        <v>365560</v>
      </c>
      <c r="D6" s="257">
        <v>523664</v>
      </c>
      <c r="E6" s="529">
        <v>158104</v>
      </c>
      <c r="F6" s="529">
        <v>0</v>
      </c>
    </row>
    <row r="7" spans="1:6" ht="21" x14ac:dyDescent="0.35">
      <c r="A7" s="504" t="s">
        <v>350</v>
      </c>
      <c r="B7" s="505">
        <v>219481</v>
      </c>
      <c r="C7" s="505">
        <v>365560</v>
      </c>
      <c r="D7" s="505">
        <v>523664</v>
      </c>
      <c r="E7" s="531">
        <v>158104</v>
      </c>
      <c r="F7" s="531">
        <v>0</v>
      </c>
    </row>
    <row r="8" spans="1:6" x14ac:dyDescent="0.35">
      <c r="A8" s="253" t="s">
        <v>490</v>
      </c>
      <c r="B8" s="253"/>
      <c r="C8" s="253"/>
      <c r="D8" s="253"/>
      <c r="E8" s="253"/>
      <c r="F8" s="253"/>
    </row>
    <row r="9" spans="1:6" x14ac:dyDescent="0.35">
      <c r="A9" s="253" t="s">
        <v>258</v>
      </c>
      <c r="B9" s="253"/>
      <c r="C9" s="253"/>
      <c r="D9" s="253"/>
      <c r="E9" s="253"/>
      <c r="F9" s="253"/>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4.5" x14ac:dyDescent="0.35"/>
  <cols>
    <col min="1" max="1" width="33.7265625" customWidth="1"/>
  </cols>
  <sheetData>
    <row r="1" spans="1:6" x14ac:dyDescent="0.35">
      <c r="A1" s="143" t="s">
        <v>532</v>
      </c>
      <c r="B1" s="143"/>
      <c r="C1" s="143"/>
      <c r="D1" s="143"/>
      <c r="E1" s="143"/>
      <c r="F1" s="143"/>
    </row>
    <row r="2" spans="1:6" x14ac:dyDescent="0.35">
      <c r="A2" s="143"/>
      <c r="B2" s="143"/>
      <c r="C2" s="143"/>
      <c r="D2" s="143"/>
      <c r="E2" s="143"/>
      <c r="F2" s="143"/>
    </row>
    <row r="3" spans="1:6" ht="51.5" x14ac:dyDescent="0.35">
      <c r="A3" s="290"/>
      <c r="B3" s="286" t="s">
        <v>493</v>
      </c>
      <c r="C3" s="541" t="s">
        <v>494</v>
      </c>
      <c r="D3" s="287" t="s">
        <v>405</v>
      </c>
      <c r="E3" s="287" t="s">
        <v>439</v>
      </c>
      <c r="F3" s="287" t="s">
        <v>495</v>
      </c>
    </row>
    <row r="4" spans="1:6" x14ac:dyDescent="0.35">
      <c r="A4" s="539" t="s">
        <v>531</v>
      </c>
      <c r="B4" s="539"/>
      <c r="C4" s="539"/>
      <c r="D4" s="540"/>
      <c r="E4" s="540"/>
      <c r="F4" s="540"/>
    </row>
    <row r="5" spans="1:6" x14ac:dyDescent="0.35">
      <c r="A5" s="202" t="s">
        <v>14</v>
      </c>
      <c r="B5" s="203"/>
      <c r="C5" s="542"/>
      <c r="D5" s="199"/>
      <c r="E5" s="199"/>
      <c r="F5" s="199"/>
    </row>
    <row r="6" spans="1:6" x14ac:dyDescent="0.35">
      <c r="A6" s="480" t="s">
        <v>16</v>
      </c>
      <c r="B6" s="79"/>
      <c r="C6" s="543"/>
      <c r="D6" s="199"/>
      <c r="E6" s="199"/>
      <c r="F6" s="199"/>
    </row>
    <row r="7" spans="1:6" x14ac:dyDescent="0.35">
      <c r="A7" s="688" t="s">
        <v>533</v>
      </c>
      <c r="B7" s="79">
        <v>505</v>
      </c>
      <c r="C7" s="543">
        <v>74000</v>
      </c>
      <c r="D7" s="79">
        <v>0</v>
      </c>
      <c r="E7" s="79">
        <v>0</v>
      </c>
      <c r="F7" s="79">
        <v>75500</v>
      </c>
    </row>
    <row r="8" spans="1:6" x14ac:dyDescent="0.35">
      <c r="A8" s="481" t="s">
        <v>215</v>
      </c>
      <c r="B8" s="289">
        <v>505</v>
      </c>
      <c r="C8" s="544">
        <v>74000</v>
      </c>
      <c r="D8" s="289">
        <v>0</v>
      </c>
      <c r="E8" s="289">
        <v>0</v>
      </c>
      <c r="F8" s="289">
        <v>75500</v>
      </c>
    </row>
    <row r="9" spans="1:6" x14ac:dyDescent="0.35">
      <c r="A9" s="201" t="s">
        <v>20</v>
      </c>
      <c r="B9" s="79"/>
      <c r="C9" s="543"/>
      <c r="D9" s="199"/>
      <c r="E9" s="199"/>
      <c r="F9" s="199"/>
    </row>
    <row r="10" spans="1:6" x14ac:dyDescent="0.35">
      <c r="A10" s="480" t="s">
        <v>13</v>
      </c>
      <c r="B10" s="79">
        <v>204581</v>
      </c>
      <c r="C10" s="543">
        <v>508764</v>
      </c>
      <c r="D10" s="79">
        <v>164955</v>
      </c>
      <c r="E10" s="79">
        <v>178255</v>
      </c>
      <c r="F10" s="79">
        <v>367639</v>
      </c>
    </row>
    <row r="11" spans="1:6" x14ac:dyDescent="0.35">
      <c r="A11" s="480" t="s">
        <v>325</v>
      </c>
      <c r="B11" s="79">
        <v>13691</v>
      </c>
      <c r="C11" s="543">
        <v>11038</v>
      </c>
      <c r="D11" s="199">
        <v>11037</v>
      </c>
      <c r="E11" s="199">
        <v>11038</v>
      </c>
      <c r="F11" s="199">
        <v>11038</v>
      </c>
    </row>
    <row r="12" spans="1:6" x14ac:dyDescent="0.35">
      <c r="A12" s="480" t="s">
        <v>16</v>
      </c>
      <c r="B12" s="79"/>
      <c r="C12" s="543"/>
      <c r="D12" s="199"/>
      <c r="E12" s="199"/>
      <c r="F12" s="199"/>
    </row>
    <row r="13" spans="1:6" x14ac:dyDescent="0.35">
      <c r="A13" s="688" t="s">
        <v>533</v>
      </c>
      <c r="B13" s="79">
        <v>14900</v>
      </c>
      <c r="C13" s="543">
        <v>14900</v>
      </c>
      <c r="D13" s="199">
        <v>14900</v>
      </c>
      <c r="E13" s="199">
        <v>14900</v>
      </c>
      <c r="F13" s="199">
        <v>14900</v>
      </c>
    </row>
    <row r="14" spans="1:6" ht="20" x14ac:dyDescent="0.35">
      <c r="A14" s="479" t="s">
        <v>359</v>
      </c>
      <c r="B14" s="220">
        <v>-45524</v>
      </c>
      <c r="C14" s="543">
        <v>12701</v>
      </c>
      <c r="D14" s="220">
        <v>12835</v>
      </c>
      <c r="E14" s="220">
        <v>12149</v>
      </c>
      <c r="F14" s="220">
        <v>12149</v>
      </c>
    </row>
    <row r="15" spans="1:6" x14ac:dyDescent="0.35">
      <c r="A15" s="208" t="s">
        <v>216</v>
      </c>
      <c r="B15" s="289">
        <v>187648</v>
      </c>
      <c r="C15" s="544">
        <v>547403</v>
      </c>
      <c r="D15" s="289">
        <v>203727</v>
      </c>
      <c r="E15" s="289">
        <v>216342</v>
      </c>
      <c r="F15" s="289">
        <v>405726</v>
      </c>
    </row>
    <row r="16" spans="1:6" x14ac:dyDescent="0.35">
      <c r="A16" s="285" t="s">
        <v>282</v>
      </c>
      <c r="B16" s="209">
        <v>188153</v>
      </c>
      <c r="C16" s="544">
        <v>621403</v>
      </c>
      <c r="D16" s="209">
        <v>203727</v>
      </c>
      <c r="E16" s="209">
        <v>216342</v>
      </c>
      <c r="F16" s="209">
        <v>481226</v>
      </c>
    </row>
    <row r="17" spans="1:6" x14ac:dyDescent="0.35">
      <c r="A17" s="139"/>
      <c r="B17" s="211"/>
      <c r="C17" s="211"/>
      <c r="D17" s="211"/>
      <c r="E17" s="211"/>
      <c r="F17" s="211"/>
    </row>
    <row r="18" spans="1:6" x14ac:dyDescent="0.35">
      <c r="A18" s="547" t="s">
        <v>25</v>
      </c>
      <c r="B18" s="546"/>
      <c r="C18" s="546"/>
      <c r="D18" s="546"/>
      <c r="E18" s="546"/>
      <c r="F18" s="546"/>
    </row>
    <row r="19" spans="1:6" x14ac:dyDescent="0.35">
      <c r="A19" s="201" t="s">
        <v>14</v>
      </c>
      <c r="B19" s="79"/>
      <c r="C19" s="543"/>
      <c r="D19" s="196"/>
      <c r="E19" s="196"/>
      <c r="F19" s="196"/>
    </row>
    <row r="20" spans="1:6" x14ac:dyDescent="0.35">
      <c r="A20" s="480" t="s">
        <v>16</v>
      </c>
      <c r="B20" s="79">
        <v>505</v>
      </c>
      <c r="C20" s="543">
        <v>74000</v>
      </c>
      <c r="D20" s="196">
        <v>0</v>
      </c>
      <c r="E20" s="196">
        <v>0</v>
      </c>
      <c r="F20" s="692">
        <v>75500</v>
      </c>
    </row>
    <row r="21" spans="1:6" x14ac:dyDescent="0.35">
      <c r="A21" s="481" t="s">
        <v>215</v>
      </c>
      <c r="B21" s="690">
        <v>505</v>
      </c>
      <c r="C21" s="691">
        <v>74000</v>
      </c>
      <c r="D21" s="690">
        <v>0</v>
      </c>
      <c r="E21" s="690">
        <v>0</v>
      </c>
      <c r="F21" s="690">
        <v>75500</v>
      </c>
    </row>
    <row r="22" spans="1:6" x14ac:dyDescent="0.35">
      <c r="A22" s="201" t="s">
        <v>20</v>
      </c>
      <c r="B22" s="79"/>
      <c r="C22" s="543"/>
      <c r="D22" s="196"/>
      <c r="E22" s="196"/>
      <c r="F22" s="196"/>
    </row>
    <row r="23" spans="1:6" x14ac:dyDescent="0.35">
      <c r="A23" s="480" t="s">
        <v>13</v>
      </c>
      <c r="B23" s="79">
        <v>204581</v>
      </c>
      <c r="C23" s="543">
        <v>508764</v>
      </c>
      <c r="D23" s="196">
        <v>164955</v>
      </c>
      <c r="E23" s="196">
        <v>178255</v>
      </c>
      <c r="F23" s="196">
        <v>367639</v>
      </c>
    </row>
    <row r="24" spans="1:6" x14ac:dyDescent="0.35">
      <c r="A24" s="480" t="s">
        <v>325</v>
      </c>
      <c r="B24" s="79">
        <v>13691</v>
      </c>
      <c r="C24" s="543">
        <v>11038</v>
      </c>
      <c r="D24" s="196">
        <v>11037</v>
      </c>
      <c r="E24" s="196">
        <v>11038</v>
      </c>
      <c r="F24" s="196">
        <v>11038</v>
      </c>
    </row>
    <row r="25" spans="1:6" x14ac:dyDescent="0.35">
      <c r="A25" s="480" t="s">
        <v>16</v>
      </c>
      <c r="B25" s="79">
        <v>14900</v>
      </c>
      <c r="C25" s="543">
        <v>14900</v>
      </c>
      <c r="D25" s="196">
        <v>14900</v>
      </c>
      <c r="E25" s="196">
        <v>14900</v>
      </c>
      <c r="F25" s="196">
        <v>14900</v>
      </c>
    </row>
    <row r="26" spans="1:6" ht="20" x14ac:dyDescent="0.35">
      <c r="A26" s="204" t="s">
        <v>307</v>
      </c>
      <c r="B26" s="79">
        <v>-45524</v>
      </c>
      <c r="C26" s="543">
        <v>12701</v>
      </c>
      <c r="D26" s="199">
        <v>12835</v>
      </c>
      <c r="E26" s="199">
        <v>12149</v>
      </c>
      <c r="F26" s="199">
        <v>12149</v>
      </c>
    </row>
    <row r="27" spans="1:6" x14ac:dyDescent="0.35">
      <c r="A27" s="208" t="s">
        <v>216</v>
      </c>
      <c r="B27" s="229">
        <v>187648</v>
      </c>
      <c r="C27" s="743">
        <v>547403</v>
      </c>
      <c r="D27" s="229">
        <v>203727</v>
      </c>
      <c r="E27" s="229">
        <v>216342</v>
      </c>
      <c r="F27" s="229">
        <v>405726</v>
      </c>
    </row>
    <row r="28" spans="1:6" x14ac:dyDescent="0.35">
      <c r="A28" s="284" t="s">
        <v>24</v>
      </c>
      <c r="B28" s="229">
        <v>188153</v>
      </c>
      <c r="C28" s="743">
        <v>621403</v>
      </c>
      <c r="D28" s="229">
        <v>203727</v>
      </c>
      <c r="E28" s="229">
        <v>216342</v>
      </c>
      <c r="F28" s="229">
        <v>481226</v>
      </c>
    </row>
    <row r="29" spans="1:6" x14ac:dyDescent="0.35">
      <c r="A29" s="154"/>
      <c r="B29" s="213"/>
      <c r="C29" s="196"/>
      <c r="D29" s="214"/>
      <c r="E29" s="214"/>
      <c r="F29" s="214"/>
    </row>
    <row r="30" spans="1:6" x14ac:dyDescent="0.35">
      <c r="A30" s="216"/>
      <c r="B30" s="217" t="s">
        <v>434</v>
      </c>
      <c r="C30" s="545" t="s">
        <v>478</v>
      </c>
      <c r="D30" s="199"/>
      <c r="E30" s="199"/>
      <c r="F30" s="199"/>
    </row>
    <row r="31" spans="1:6" x14ac:dyDescent="0.35">
      <c r="A31" s="218" t="s">
        <v>203</v>
      </c>
      <c r="B31" s="443">
        <v>678</v>
      </c>
      <c r="C31" s="523">
        <v>794</v>
      </c>
      <c r="D31" s="219"/>
      <c r="E31" s="219"/>
      <c r="F31" s="219"/>
    </row>
    <row r="32" spans="1:6" x14ac:dyDescent="0.35">
      <c r="A32" s="752" t="s">
        <v>418</v>
      </c>
      <c r="B32" s="753"/>
      <c r="C32" s="753"/>
      <c r="D32" s="753"/>
      <c r="E32" s="753"/>
      <c r="F32" s="753"/>
    </row>
    <row r="33" spans="1:6" ht="15" customHeight="1" x14ac:dyDescent="0.35">
      <c r="A33" s="752" t="s">
        <v>544</v>
      </c>
      <c r="B33" s="752"/>
      <c r="C33" s="752"/>
      <c r="D33" s="752"/>
      <c r="E33" s="752"/>
      <c r="F33" s="752"/>
    </row>
    <row r="34" spans="1:6" ht="15" customHeight="1" x14ac:dyDescent="0.35">
      <c r="A34" s="754" t="s">
        <v>337</v>
      </c>
      <c r="B34" s="754"/>
      <c r="C34" s="754"/>
      <c r="D34" s="754"/>
      <c r="E34" s="754"/>
      <c r="F34" s="754"/>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election activeCell="F17" sqref="F17"/>
    </sheetView>
  </sheetViews>
  <sheetFormatPr defaultRowHeight="14.5" x14ac:dyDescent="0.35"/>
  <cols>
    <col min="1" max="1" width="35.6328125" customWidth="1"/>
    <col min="3" max="3" width="6.7265625" bestFit="1" customWidth="1"/>
    <col min="4" max="5" width="9" customWidth="1"/>
    <col min="6" max="6" width="11" customWidth="1"/>
    <col min="7" max="7" width="9" customWidth="1"/>
  </cols>
  <sheetData>
    <row r="1" spans="1:7" x14ac:dyDescent="0.35">
      <c r="A1" s="58" t="s">
        <v>250</v>
      </c>
      <c r="B1" s="59"/>
      <c r="C1" s="59"/>
      <c r="D1" s="59"/>
      <c r="E1" s="59"/>
      <c r="F1" s="12"/>
      <c r="G1" s="12"/>
    </row>
    <row r="2" spans="1:7" x14ac:dyDescent="0.35">
      <c r="A2" s="58"/>
      <c r="B2" s="59"/>
      <c r="C2" s="59"/>
      <c r="D2" s="59"/>
      <c r="E2" s="59"/>
      <c r="F2" s="12"/>
      <c r="G2" s="12"/>
    </row>
    <row r="3" spans="1:7" ht="31.5" x14ac:dyDescent="0.35">
      <c r="A3" s="143"/>
      <c r="B3" s="305" t="s">
        <v>26</v>
      </c>
      <c r="C3" s="275" t="s">
        <v>283</v>
      </c>
      <c r="D3" s="556" t="s">
        <v>284</v>
      </c>
      <c r="E3" s="556" t="s">
        <v>160</v>
      </c>
      <c r="F3" s="556" t="s">
        <v>161</v>
      </c>
      <c r="G3" s="556" t="s">
        <v>285</v>
      </c>
    </row>
    <row r="4" spans="1:7" ht="30" x14ac:dyDescent="0.35">
      <c r="A4" s="664" t="s">
        <v>522</v>
      </c>
      <c r="B4" s="298">
        <v>1</v>
      </c>
      <c r="C4" s="152"/>
      <c r="D4" s="557"/>
      <c r="E4" s="557"/>
      <c r="F4" s="557"/>
      <c r="G4" s="557"/>
    </row>
    <row r="5" spans="1:7" x14ac:dyDescent="0.35">
      <c r="A5" s="306" t="s">
        <v>478</v>
      </c>
      <c r="B5" s="299"/>
      <c r="C5" s="693">
        <v>2910</v>
      </c>
      <c r="D5" s="694">
        <v>0</v>
      </c>
      <c r="E5" s="694">
        <v>0</v>
      </c>
      <c r="F5" s="694">
        <v>0</v>
      </c>
      <c r="G5" s="695">
        <v>2910</v>
      </c>
    </row>
    <row r="6" spans="1:7" x14ac:dyDescent="0.35">
      <c r="A6" s="144" t="s">
        <v>434</v>
      </c>
      <c r="B6" s="301"/>
      <c r="C6" s="696">
        <v>2913</v>
      </c>
      <c r="D6" s="695">
        <v>15</v>
      </c>
      <c r="E6" s="695">
        <v>-18</v>
      </c>
      <c r="F6" s="695">
        <v>0</v>
      </c>
      <c r="G6" s="695">
        <v>2910</v>
      </c>
    </row>
    <row r="7" spans="1:7" x14ac:dyDescent="0.35">
      <c r="A7" s="205"/>
      <c r="B7" s="298"/>
      <c r="C7" s="152"/>
      <c r="D7" s="557"/>
      <c r="E7" s="557"/>
      <c r="F7" s="557"/>
      <c r="G7" s="557"/>
    </row>
    <row r="8" spans="1:7" ht="21" x14ac:dyDescent="0.35">
      <c r="A8" s="509" t="s">
        <v>496</v>
      </c>
      <c r="B8" s="298"/>
      <c r="C8" s="395">
        <v>2910</v>
      </c>
      <c r="D8" s="558">
        <v>0</v>
      </c>
      <c r="E8" s="558">
        <v>0</v>
      </c>
      <c r="F8" s="558">
        <v>0</v>
      </c>
      <c r="G8" s="559">
        <v>2910</v>
      </c>
    </row>
    <row r="9" spans="1:7" x14ac:dyDescent="0.35">
      <c r="A9" s="303"/>
      <c r="B9" s="298"/>
      <c r="C9" s="152"/>
      <c r="D9" s="557"/>
      <c r="E9" s="557"/>
      <c r="F9" s="557"/>
      <c r="G9" s="557"/>
    </row>
    <row r="10" spans="1:7" x14ac:dyDescent="0.35">
      <c r="A10" s="304" t="s">
        <v>199</v>
      </c>
      <c r="B10" s="298"/>
      <c r="C10" s="152"/>
      <c r="D10" s="557"/>
      <c r="E10" s="557"/>
      <c r="F10" s="557"/>
      <c r="G10" s="557"/>
    </row>
    <row r="11" spans="1:7" x14ac:dyDescent="0.35">
      <c r="A11" s="145" t="s">
        <v>497</v>
      </c>
      <c r="B11" s="300"/>
      <c r="C11" s="307">
        <v>2913</v>
      </c>
      <c r="D11" s="560">
        <v>15</v>
      </c>
      <c r="E11" s="560">
        <v>-18</v>
      </c>
      <c r="F11" s="560">
        <v>0</v>
      </c>
      <c r="G11" s="560">
        <v>2910</v>
      </c>
    </row>
    <row r="12" spans="1:7" x14ac:dyDescent="0.35">
      <c r="A12" s="12" t="s">
        <v>27</v>
      </c>
      <c r="B12" s="12"/>
      <c r="C12" s="12"/>
      <c r="D12" s="12"/>
      <c r="E12" s="12"/>
      <c r="F12" s="12"/>
      <c r="G12" s="12"/>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election activeCell="N50" sqref="N50"/>
    </sheetView>
  </sheetViews>
  <sheetFormatPr defaultRowHeight="14.5" x14ac:dyDescent="0.35"/>
  <cols>
    <col min="1" max="1" width="34" customWidth="1"/>
  </cols>
  <sheetData>
    <row r="1" spans="1:6" x14ac:dyDescent="0.35">
      <c r="A1" s="761" t="s">
        <v>240</v>
      </c>
      <c r="B1" s="761"/>
      <c r="C1" s="761"/>
      <c r="D1" s="761"/>
      <c r="E1" s="761"/>
      <c r="F1" s="761"/>
    </row>
    <row r="2" spans="1:6" x14ac:dyDescent="0.35">
      <c r="A2" s="744"/>
      <c r="B2" s="744"/>
      <c r="C2" s="744"/>
      <c r="D2" s="744"/>
      <c r="E2" s="744"/>
      <c r="F2" s="744"/>
    </row>
    <row r="3" spans="1:6" ht="41.5" x14ac:dyDescent="0.35">
      <c r="A3" s="140"/>
      <c r="B3" s="277" t="s">
        <v>500</v>
      </c>
      <c r="C3" s="564" t="s">
        <v>501</v>
      </c>
      <c r="D3" s="277" t="s">
        <v>406</v>
      </c>
      <c r="E3" s="277" t="s">
        <v>440</v>
      </c>
      <c r="F3" s="277" t="s">
        <v>502</v>
      </c>
    </row>
    <row r="4" spans="1:6" x14ac:dyDescent="0.35">
      <c r="A4" s="310" t="s">
        <v>30</v>
      </c>
      <c r="B4" s="85"/>
      <c r="C4" s="565"/>
      <c r="D4" s="86"/>
      <c r="E4" s="86"/>
      <c r="F4" s="86"/>
    </row>
    <row r="5" spans="1:6" x14ac:dyDescent="0.35">
      <c r="A5" s="158" t="s">
        <v>31</v>
      </c>
      <c r="B5" s="669">
        <v>75724</v>
      </c>
      <c r="C5" s="566">
        <v>178239</v>
      </c>
      <c r="D5" s="669">
        <v>96804</v>
      </c>
      <c r="E5" s="669">
        <v>102171</v>
      </c>
      <c r="F5" s="669">
        <v>180671</v>
      </c>
    </row>
    <row r="6" spans="1:6" x14ac:dyDescent="0.35">
      <c r="A6" s="617" t="s">
        <v>53</v>
      </c>
      <c r="B6" s="669">
        <v>83496</v>
      </c>
      <c r="C6" s="566">
        <v>343059</v>
      </c>
      <c r="D6" s="669">
        <v>80420</v>
      </c>
      <c r="E6" s="669">
        <v>87684</v>
      </c>
      <c r="F6" s="669">
        <v>198567</v>
      </c>
    </row>
    <row r="7" spans="1:6" x14ac:dyDescent="0.35">
      <c r="A7" s="158" t="s">
        <v>33</v>
      </c>
      <c r="B7" s="669">
        <v>25405</v>
      </c>
      <c r="C7" s="566">
        <v>25252</v>
      </c>
      <c r="D7" s="669">
        <v>25523</v>
      </c>
      <c r="E7" s="669">
        <v>25523</v>
      </c>
      <c r="F7" s="669">
        <v>25523</v>
      </c>
    </row>
    <row r="8" spans="1:6" x14ac:dyDescent="0.35">
      <c r="A8" s="617" t="s">
        <v>36</v>
      </c>
      <c r="B8" s="669">
        <v>1200</v>
      </c>
      <c r="C8" s="566">
        <v>768</v>
      </c>
      <c r="D8" s="669">
        <v>780</v>
      </c>
      <c r="E8" s="669">
        <v>781</v>
      </c>
      <c r="F8" s="669">
        <v>782</v>
      </c>
    </row>
    <row r="9" spans="1:6" x14ac:dyDescent="0.35">
      <c r="A9" s="158" t="s">
        <v>34</v>
      </c>
      <c r="B9" s="669">
        <v>97</v>
      </c>
      <c r="C9" s="566">
        <v>0</v>
      </c>
      <c r="D9" s="669">
        <v>0</v>
      </c>
      <c r="E9" s="669">
        <v>0</v>
      </c>
      <c r="F9" s="669">
        <v>0</v>
      </c>
    </row>
    <row r="10" spans="1:6" x14ac:dyDescent="0.35">
      <c r="A10" s="617" t="s">
        <v>35</v>
      </c>
      <c r="B10" s="669">
        <v>1726</v>
      </c>
      <c r="C10" s="566">
        <v>0</v>
      </c>
      <c r="D10" s="669">
        <v>0</v>
      </c>
      <c r="E10" s="669">
        <v>0</v>
      </c>
      <c r="F10" s="669">
        <v>0</v>
      </c>
    </row>
    <row r="11" spans="1:6" x14ac:dyDescent="0.35">
      <c r="A11" s="158" t="s">
        <v>54</v>
      </c>
      <c r="B11" s="669">
        <v>0</v>
      </c>
      <c r="C11" s="566">
        <v>85</v>
      </c>
      <c r="D11" s="669">
        <v>200</v>
      </c>
      <c r="E11" s="669">
        <v>183</v>
      </c>
      <c r="F11" s="669">
        <v>183</v>
      </c>
    </row>
    <row r="12" spans="1:6" x14ac:dyDescent="0.35">
      <c r="A12" s="310" t="s">
        <v>37</v>
      </c>
      <c r="B12" s="309">
        <v>187648</v>
      </c>
      <c r="C12" s="567">
        <v>547403</v>
      </c>
      <c r="D12" s="309">
        <v>203727</v>
      </c>
      <c r="E12" s="309">
        <v>216342</v>
      </c>
      <c r="F12" s="309">
        <v>405726</v>
      </c>
    </row>
    <row r="13" spans="1:6" x14ac:dyDescent="0.35">
      <c r="A13" s="310" t="s">
        <v>38</v>
      </c>
      <c r="B13" s="85"/>
      <c r="C13" s="565"/>
      <c r="D13" s="86"/>
      <c r="E13" s="86"/>
      <c r="F13" s="86"/>
    </row>
    <row r="14" spans="1:6" x14ac:dyDescent="0.35">
      <c r="A14" s="313" t="s">
        <v>39</v>
      </c>
      <c r="B14" s="85"/>
      <c r="C14" s="565"/>
      <c r="D14" s="86"/>
      <c r="E14" s="86"/>
      <c r="F14" s="86"/>
    </row>
    <row r="15" spans="1:6" x14ac:dyDescent="0.35">
      <c r="A15" s="314" t="s">
        <v>138</v>
      </c>
      <c r="B15" s="85"/>
      <c r="C15" s="565"/>
      <c r="D15" s="86"/>
      <c r="E15" s="86"/>
      <c r="F15" s="86"/>
    </row>
    <row r="16" spans="1:6" ht="20" x14ac:dyDescent="0.35">
      <c r="A16" s="510" t="s">
        <v>361</v>
      </c>
      <c r="B16" s="669">
        <v>13691</v>
      </c>
      <c r="C16" s="566">
        <v>11038</v>
      </c>
      <c r="D16" s="669">
        <v>11037</v>
      </c>
      <c r="E16" s="669">
        <v>11038</v>
      </c>
      <c r="F16" s="669">
        <v>11038</v>
      </c>
    </row>
    <row r="17" spans="1:6" x14ac:dyDescent="0.35">
      <c r="A17" s="315" t="s">
        <v>42</v>
      </c>
      <c r="B17" s="669">
        <v>231</v>
      </c>
      <c r="C17" s="566">
        <v>0</v>
      </c>
      <c r="D17" s="669">
        <v>0</v>
      </c>
      <c r="E17" s="669">
        <v>0</v>
      </c>
      <c r="F17" s="669">
        <v>0</v>
      </c>
    </row>
    <row r="18" spans="1:6" x14ac:dyDescent="0.35">
      <c r="A18" s="314" t="s">
        <v>139</v>
      </c>
      <c r="B18" s="309">
        <v>13922</v>
      </c>
      <c r="C18" s="567">
        <v>11038</v>
      </c>
      <c r="D18" s="309">
        <v>11037</v>
      </c>
      <c r="E18" s="309">
        <v>11038</v>
      </c>
      <c r="F18" s="309">
        <v>11038</v>
      </c>
    </row>
    <row r="19" spans="1:6" x14ac:dyDescent="0.35">
      <c r="A19" s="314" t="s">
        <v>44</v>
      </c>
      <c r="B19" s="85"/>
      <c r="C19" s="565"/>
      <c r="D19" s="86"/>
      <c r="E19" s="86"/>
      <c r="F19" s="86"/>
    </row>
    <row r="20" spans="1:6" x14ac:dyDescent="0.35">
      <c r="A20" s="315" t="s">
        <v>46</v>
      </c>
      <c r="B20" s="669">
        <v>2099</v>
      </c>
      <c r="C20" s="566">
        <v>85</v>
      </c>
      <c r="D20" s="669">
        <v>200</v>
      </c>
      <c r="E20" s="669">
        <v>183</v>
      </c>
      <c r="F20" s="669">
        <v>183</v>
      </c>
    </row>
    <row r="21" spans="1:6" x14ac:dyDescent="0.35">
      <c r="A21" s="314" t="s">
        <v>47</v>
      </c>
      <c r="B21" s="309">
        <v>2099</v>
      </c>
      <c r="C21" s="567">
        <v>85</v>
      </c>
      <c r="D21" s="309">
        <v>200</v>
      </c>
      <c r="E21" s="309">
        <v>183</v>
      </c>
      <c r="F21" s="309">
        <v>183</v>
      </c>
    </row>
    <row r="22" spans="1:6" x14ac:dyDescent="0.35">
      <c r="A22" s="310" t="s">
        <v>48</v>
      </c>
      <c r="B22" s="309">
        <v>16021</v>
      </c>
      <c r="C22" s="567">
        <v>11123</v>
      </c>
      <c r="D22" s="309">
        <v>11237</v>
      </c>
      <c r="E22" s="309">
        <v>11221</v>
      </c>
      <c r="F22" s="309">
        <v>11221</v>
      </c>
    </row>
    <row r="23" spans="1:6" ht="21" x14ac:dyDescent="0.35">
      <c r="A23" s="511" t="s">
        <v>362</v>
      </c>
      <c r="B23" s="309">
        <v>-171627</v>
      </c>
      <c r="C23" s="567">
        <v>-536280</v>
      </c>
      <c r="D23" s="309">
        <v>-192490</v>
      </c>
      <c r="E23" s="309">
        <v>-205121</v>
      </c>
      <c r="F23" s="309">
        <v>-394505</v>
      </c>
    </row>
    <row r="24" spans="1:6" x14ac:dyDescent="0.35">
      <c r="A24" s="312" t="s">
        <v>21</v>
      </c>
      <c r="B24" s="669">
        <v>219481</v>
      </c>
      <c r="C24" s="566">
        <v>523664</v>
      </c>
      <c r="D24" s="669">
        <v>179855</v>
      </c>
      <c r="E24" s="669">
        <v>193155</v>
      </c>
      <c r="F24" s="669">
        <v>382539</v>
      </c>
    </row>
    <row r="25" spans="1:6" ht="21" x14ac:dyDescent="0.35">
      <c r="A25" s="382" t="s">
        <v>309</v>
      </c>
      <c r="B25" s="309">
        <v>47854</v>
      </c>
      <c r="C25" s="567">
        <v>-12616</v>
      </c>
      <c r="D25" s="309">
        <v>-12635</v>
      </c>
      <c r="E25" s="309">
        <v>-11966</v>
      </c>
      <c r="F25" s="309">
        <v>-11966</v>
      </c>
    </row>
    <row r="26" spans="1:6" x14ac:dyDescent="0.35">
      <c r="A26" s="310" t="s">
        <v>49</v>
      </c>
      <c r="B26" s="85"/>
      <c r="C26" s="565"/>
      <c r="D26" s="85"/>
      <c r="E26" s="85"/>
      <c r="F26" s="85"/>
    </row>
    <row r="27" spans="1:6" x14ac:dyDescent="0.35">
      <c r="A27" s="311" t="s">
        <v>149</v>
      </c>
      <c r="B27" s="85">
        <v>1850</v>
      </c>
      <c r="C27" s="566">
        <v>0</v>
      </c>
      <c r="D27" s="85">
        <v>0</v>
      </c>
      <c r="E27" s="85">
        <v>0</v>
      </c>
      <c r="F27" s="85">
        <v>0</v>
      </c>
    </row>
    <row r="28" spans="1:6" x14ac:dyDescent="0.35">
      <c r="A28" s="310" t="s">
        <v>162</v>
      </c>
      <c r="B28" s="309">
        <v>1850</v>
      </c>
      <c r="C28" s="567">
        <v>0</v>
      </c>
      <c r="D28" s="309">
        <v>0</v>
      </c>
      <c r="E28" s="309">
        <v>0</v>
      </c>
      <c r="F28" s="309">
        <v>0</v>
      </c>
    </row>
    <row r="29" spans="1:6" ht="31.5" x14ac:dyDescent="0.35">
      <c r="A29" s="383" t="s">
        <v>310</v>
      </c>
      <c r="B29" s="309">
        <v>49704</v>
      </c>
      <c r="C29" s="567">
        <v>-12616</v>
      </c>
      <c r="D29" s="309">
        <v>-12635</v>
      </c>
      <c r="E29" s="309">
        <v>-11966</v>
      </c>
      <c r="F29" s="309">
        <v>-11966</v>
      </c>
    </row>
    <row r="30" spans="1:6" x14ac:dyDescent="0.35">
      <c r="A30" s="382"/>
      <c r="B30" s="86"/>
      <c r="C30" s="86"/>
      <c r="D30" s="86"/>
      <c r="E30" s="86"/>
      <c r="F30" s="86"/>
    </row>
    <row r="31" spans="1:6" x14ac:dyDescent="0.35">
      <c r="A31" s="147" t="s">
        <v>163</v>
      </c>
      <c r="B31" s="148"/>
      <c r="C31" s="148"/>
      <c r="D31" s="148"/>
      <c r="E31" s="148"/>
      <c r="F31" s="148"/>
    </row>
    <row r="32" spans="1:6" ht="20" x14ac:dyDescent="0.35">
      <c r="A32" s="164"/>
      <c r="B32" s="165" t="s">
        <v>281</v>
      </c>
      <c r="C32" s="568" t="s">
        <v>316</v>
      </c>
      <c r="D32" s="165" t="s">
        <v>404</v>
      </c>
      <c r="E32" s="165" t="s">
        <v>435</v>
      </c>
      <c r="F32" s="165" t="s">
        <v>484</v>
      </c>
    </row>
    <row r="33" spans="1:6" ht="31.5" x14ac:dyDescent="0.35">
      <c r="A33" s="624" t="s">
        <v>512</v>
      </c>
      <c r="B33" s="418">
        <v>49704</v>
      </c>
      <c r="C33" s="569">
        <v>-12616</v>
      </c>
      <c r="D33" s="418">
        <v>-12635</v>
      </c>
      <c r="E33" s="418">
        <v>-11966</v>
      </c>
      <c r="F33" s="418">
        <v>-11966</v>
      </c>
    </row>
    <row r="34" spans="1:6" ht="20" x14ac:dyDescent="0.35">
      <c r="A34" s="625" t="s">
        <v>549</v>
      </c>
      <c r="B34" s="669">
        <v>8197</v>
      </c>
      <c r="C34" s="566">
        <v>11966</v>
      </c>
      <c r="D34" s="669">
        <v>11966</v>
      </c>
      <c r="E34" s="669">
        <v>11966</v>
      </c>
      <c r="F34" s="669">
        <v>11966</v>
      </c>
    </row>
    <row r="35" spans="1:6" ht="20" x14ac:dyDescent="0.35">
      <c r="A35" s="625" t="s">
        <v>511</v>
      </c>
      <c r="B35" s="668">
        <v>17208</v>
      </c>
      <c r="C35" s="566">
        <v>13286</v>
      </c>
      <c r="D35" s="668">
        <v>13557</v>
      </c>
      <c r="E35" s="668">
        <v>13557</v>
      </c>
      <c r="F35" s="668">
        <v>13557</v>
      </c>
    </row>
    <row r="36" spans="1:6" x14ac:dyDescent="0.35">
      <c r="A36" s="625" t="s">
        <v>510</v>
      </c>
      <c r="B36" s="669">
        <v>14477</v>
      </c>
      <c r="C36" s="566">
        <v>12636</v>
      </c>
      <c r="D36" s="669">
        <v>12888</v>
      </c>
      <c r="E36" s="669">
        <v>13557</v>
      </c>
      <c r="F36" s="669">
        <v>13557</v>
      </c>
    </row>
    <row r="37" spans="1:6" x14ac:dyDescent="0.35">
      <c r="A37" s="662" t="s">
        <v>470</v>
      </c>
      <c r="B37" s="741">
        <v>60632</v>
      </c>
      <c r="C37" s="742">
        <v>0</v>
      </c>
      <c r="D37" s="741">
        <v>0</v>
      </c>
      <c r="E37" s="741">
        <v>0</v>
      </c>
      <c r="F37" s="741">
        <v>0</v>
      </c>
    </row>
    <row r="38" spans="1:6" s="627" customFormat="1" ht="10" x14ac:dyDescent="0.35">
      <c r="A38" s="627" t="s">
        <v>237</v>
      </c>
    </row>
    <row r="39" spans="1:6" s="627" customFormat="1" ht="10" x14ac:dyDescent="0.35"/>
    <row r="40" spans="1:6" s="627" customFormat="1" ht="10" x14ac:dyDescent="0.35">
      <c r="A40" s="627" t="s">
        <v>460</v>
      </c>
    </row>
    <row r="41" spans="1:6" s="627" customFormat="1" ht="10" x14ac:dyDescent="0.35">
      <c r="A41" s="627" t="s">
        <v>424</v>
      </c>
    </row>
  </sheetData>
  <mergeCells count="1">
    <mergeCell ref="A1:F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activeCell="N50" sqref="N50"/>
    </sheetView>
  </sheetViews>
  <sheetFormatPr defaultRowHeight="14.5" x14ac:dyDescent="0.35"/>
  <cols>
    <col min="1" max="1" width="24" customWidth="1"/>
  </cols>
  <sheetData>
    <row r="1" spans="1:6" x14ac:dyDescent="0.35">
      <c r="A1" s="113" t="s">
        <v>242</v>
      </c>
      <c r="B1" s="114"/>
      <c r="C1" s="114"/>
      <c r="D1" s="114"/>
      <c r="E1" s="114"/>
      <c r="F1" s="115"/>
    </row>
    <row r="2" spans="1:6" x14ac:dyDescent="0.35">
      <c r="A2" s="116"/>
      <c r="B2" s="115"/>
      <c r="C2" s="115"/>
      <c r="D2" s="115"/>
      <c r="E2" s="115"/>
      <c r="F2" s="115"/>
    </row>
    <row r="3" spans="1:6" ht="41.5" x14ac:dyDescent="0.35">
      <c r="A3" s="162"/>
      <c r="B3" s="277" t="s">
        <v>500</v>
      </c>
      <c r="C3" s="564" t="s">
        <v>501</v>
      </c>
      <c r="D3" s="277" t="s">
        <v>406</v>
      </c>
      <c r="E3" s="277" t="s">
        <v>440</v>
      </c>
      <c r="F3" s="277" t="s">
        <v>502</v>
      </c>
    </row>
    <row r="4" spans="1:6" x14ac:dyDescent="0.35">
      <c r="A4" s="93" t="s">
        <v>56</v>
      </c>
      <c r="B4" s="152"/>
      <c r="C4" s="557"/>
      <c r="D4" s="152"/>
      <c r="E4" s="152"/>
      <c r="F4" s="152"/>
    </row>
    <row r="5" spans="1:6" x14ac:dyDescent="0.35">
      <c r="A5" s="341" t="s">
        <v>57</v>
      </c>
      <c r="B5" s="152"/>
      <c r="C5" s="557"/>
      <c r="D5" s="152"/>
      <c r="E5" s="152"/>
      <c r="F5" s="152"/>
    </row>
    <row r="6" spans="1:6" x14ac:dyDescent="0.35">
      <c r="A6" s="339" t="s">
        <v>155</v>
      </c>
      <c r="B6" s="669">
        <v>1348</v>
      </c>
      <c r="C6" s="667">
        <v>1348</v>
      </c>
      <c r="D6" s="669">
        <v>1348</v>
      </c>
      <c r="E6" s="669">
        <v>1348</v>
      </c>
      <c r="F6" s="669">
        <v>1348</v>
      </c>
    </row>
    <row r="7" spans="1:6" x14ac:dyDescent="0.35">
      <c r="A7" s="315" t="s">
        <v>116</v>
      </c>
      <c r="B7" s="669">
        <v>144778</v>
      </c>
      <c r="C7" s="667">
        <v>144778</v>
      </c>
      <c r="D7" s="669">
        <v>144778</v>
      </c>
      <c r="E7" s="669">
        <v>144778</v>
      </c>
      <c r="F7" s="669">
        <v>144778</v>
      </c>
    </row>
    <row r="8" spans="1:6" x14ac:dyDescent="0.35">
      <c r="A8" s="339" t="s">
        <v>142</v>
      </c>
      <c r="B8" s="669">
        <v>72</v>
      </c>
      <c r="C8" s="667">
        <v>72</v>
      </c>
      <c r="D8" s="669">
        <v>72</v>
      </c>
      <c r="E8" s="669">
        <v>72</v>
      </c>
      <c r="F8" s="669">
        <v>72</v>
      </c>
    </row>
    <row r="9" spans="1:6" x14ac:dyDescent="0.35">
      <c r="A9" s="405" t="s">
        <v>59</v>
      </c>
      <c r="B9" s="97">
        <v>146198</v>
      </c>
      <c r="C9" s="582">
        <v>146198</v>
      </c>
      <c r="D9" s="97">
        <v>146198</v>
      </c>
      <c r="E9" s="97">
        <v>146198</v>
      </c>
      <c r="F9" s="97">
        <v>146198</v>
      </c>
    </row>
    <row r="10" spans="1:6" x14ac:dyDescent="0.35">
      <c r="A10" s="341" t="s">
        <v>60</v>
      </c>
      <c r="B10" s="152"/>
      <c r="C10" s="557"/>
      <c r="D10" s="152"/>
      <c r="E10" s="152"/>
      <c r="F10" s="152"/>
    </row>
    <row r="11" spans="1:6" x14ac:dyDescent="0.35">
      <c r="A11" s="339" t="s">
        <v>61</v>
      </c>
      <c r="B11" s="669">
        <v>74986</v>
      </c>
      <c r="C11" s="667">
        <v>74485</v>
      </c>
      <c r="D11" s="669">
        <v>71984</v>
      </c>
      <c r="E11" s="669">
        <v>71984</v>
      </c>
      <c r="F11" s="669">
        <v>71984</v>
      </c>
    </row>
    <row r="12" spans="1:6" x14ac:dyDescent="0.35">
      <c r="A12" s="339" t="s">
        <v>129</v>
      </c>
      <c r="B12" s="669">
        <v>7771</v>
      </c>
      <c r="C12" s="667">
        <v>15616</v>
      </c>
      <c r="D12" s="669">
        <v>24156</v>
      </c>
      <c r="E12" s="669">
        <v>32230</v>
      </c>
      <c r="F12" s="669">
        <v>40313</v>
      </c>
    </row>
    <row r="13" spans="1:6" x14ac:dyDescent="0.35">
      <c r="A13" s="339" t="s">
        <v>64</v>
      </c>
      <c r="B13" s="669">
        <v>21900</v>
      </c>
      <c r="C13" s="667">
        <v>40380</v>
      </c>
      <c r="D13" s="669">
        <v>72841</v>
      </c>
      <c r="E13" s="669">
        <v>72004</v>
      </c>
      <c r="F13" s="669">
        <v>66592</v>
      </c>
    </row>
    <row r="14" spans="1:6" x14ac:dyDescent="0.35">
      <c r="A14" s="339" t="s">
        <v>63</v>
      </c>
      <c r="B14" s="669">
        <v>1432</v>
      </c>
      <c r="C14" s="667">
        <v>1432</v>
      </c>
      <c r="D14" s="669">
        <v>1432</v>
      </c>
      <c r="E14" s="669">
        <v>1432</v>
      </c>
      <c r="F14" s="669">
        <v>1432</v>
      </c>
    </row>
    <row r="15" spans="1:6" x14ac:dyDescent="0.35">
      <c r="A15" s="339" t="s">
        <v>143</v>
      </c>
      <c r="B15" s="669">
        <v>1347</v>
      </c>
      <c r="C15" s="667">
        <v>1347</v>
      </c>
      <c r="D15" s="669">
        <v>1347</v>
      </c>
      <c r="E15" s="669">
        <v>1347</v>
      </c>
      <c r="F15" s="669">
        <v>1347</v>
      </c>
    </row>
    <row r="16" spans="1:6" x14ac:dyDescent="0.35">
      <c r="A16" s="343" t="s">
        <v>65</v>
      </c>
      <c r="B16" s="97">
        <v>107436</v>
      </c>
      <c r="C16" s="582">
        <v>133260</v>
      </c>
      <c r="D16" s="97">
        <v>171760</v>
      </c>
      <c r="E16" s="97">
        <v>178997</v>
      </c>
      <c r="F16" s="97">
        <v>181668</v>
      </c>
    </row>
    <row r="17" spans="1:6" x14ac:dyDescent="0.35">
      <c r="A17" s="94" t="s">
        <v>67</v>
      </c>
      <c r="B17" s="100">
        <v>253634</v>
      </c>
      <c r="C17" s="583">
        <v>279458</v>
      </c>
      <c r="D17" s="100">
        <v>317958</v>
      </c>
      <c r="E17" s="100">
        <v>325195</v>
      </c>
      <c r="F17" s="100">
        <v>327866</v>
      </c>
    </row>
    <row r="18" spans="1:6" x14ac:dyDescent="0.35">
      <c r="A18" s="154" t="s">
        <v>68</v>
      </c>
      <c r="B18" s="152"/>
      <c r="C18" s="557"/>
      <c r="D18" s="152"/>
      <c r="E18" s="152"/>
      <c r="F18" s="152"/>
    </row>
    <row r="19" spans="1:6" x14ac:dyDescent="0.35">
      <c r="A19" s="341" t="s">
        <v>77</v>
      </c>
      <c r="B19" s="152"/>
      <c r="C19" s="557"/>
      <c r="D19" s="152"/>
      <c r="E19" s="152"/>
      <c r="F19" s="152"/>
    </row>
    <row r="20" spans="1:6" x14ac:dyDescent="0.35">
      <c r="A20" s="98" t="s">
        <v>53</v>
      </c>
      <c r="B20" s="669">
        <v>10087</v>
      </c>
      <c r="C20" s="667">
        <v>10087</v>
      </c>
      <c r="D20" s="669">
        <v>10087</v>
      </c>
      <c r="E20" s="669">
        <v>10087</v>
      </c>
      <c r="F20" s="669">
        <v>10087</v>
      </c>
    </row>
    <row r="21" spans="1:6" x14ac:dyDescent="0.35">
      <c r="A21" s="98" t="s">
        <v>144</v>
      </c>
      <c r="B21" s="669">
        <v>3102</v>
      </c>
      <c r="C21" s="667">
        <v>3102</v>
      </c>
      <c r="D21" s="669">
        <v>3102</v>
      </c>
      <c r="E21" s="669">
        <v>3102</v>
      </c>
      <c r="F21" s="669">
        <v>3102</v>
      </c>
    </row>
    <row r="22" spans="1:6" x14ac:dyDescent="0.35">
      <c r="A22" s="343" t="s">
        <v>80</v>
      </c>
      <c r="B22" s="97">
        <v>13189</v>
      </c>
      <c r="C22" s="582">
        <v>13189</v>
      </c>
      <c r="D22" s="97">
        <v>13189</v>
      </c>
      <c r="E22" s="97">
        <v>13189</v>
      </c>
      <c r="F22" s="97">
        <v>13189</v>
      </c>
    </row>
    <row r="23" spans="1:6" x14ac:dyDescent="0.35">
      <c r="A23" s="341" t="s">
        <v>69</v>
      </c>
      <c r="B23" s="152"/>
      <c r="C23" s="557"/>
      <c r="D23" s="152"/>
      <c r="E23" s="152"/>
      <c r="F23" s="152"/>
    </row>
    <row r="24" spans="1:6" x14ac:dyDescent="0.35">
      <c r="A24" s="98" t="s">
        <v>71</v>
      </c>
      <c r="B24" s="669">
        <v>71214</v>
      </c>
      <c r="C24" s="667">
        <v>72518</v>
      </c>
      <c r="D24" s="669">
        <v>73841</v>
      </c>
      <c r="E24" s="669">
        <v>76996</v>
      </c>
      <c r="F24" s="669">
        <v>80151</v>
      </c>
    </row>
    <row r="25" spans="1:6" x14ac:dyDescent="0.35">
      <c r="A25" s="343" t="s">
        <v>73</v>
      </c>
      <c r="B25" s="97">
        <v>71214</v>
      </c>
      <c r="C25" s="582">
        <v>72518</v>
      </c>
      <c r="D25" s="97">
        <v>73841</v>
      </c>
      <c r="E25" s="97">
        <v>76996</v>
      </c>
      <c r="F25" s="97">
        <v>80151</v>
      </c>
    </row>
    <row r="26" spans="1:6" x14ac:dyDescent="0.35">
      <c r="A26" s="341" t="s">
        <v>74</v>
      </c>
      <c r="B26" s="152"/>
      <c r="C26" s="557"/>
      <c r="D26" s="152"/>
      <c r="E26" s="152"/>
      <c r="F26" s="152"/>
    </row>
    <row r="27" spans="1:6" x14ac:dyDescent="0.35">
      <c r="A27" s="98" t="s">
        <v>120</v>
      </c>
      <c r="B27" s="669">
        <v>21527</v>
      </c>
      <c r="C27" s="667">
        <v>21527</v>
      </c>
      <c r="D27" s="669">
        <v>21527</v>
      </c>
      <c r="E27" s="669">
        <v>21527</v>
      </c>
      <c r="F27" s="669">
        <v>21527</v>
      </c>
    </row>
    <row r="28" spans="1:6" x14ac:dyDescent="0.35">
      <c r="A28" s="98" t="s">
        <v>153</v>
      </c>
      <c r="B28" s="669">
        <v>3770</v>
      </c>
      <c r="C28" s="667">
        <v>3770</v>
      </c>
      <c r="D28" s="669">
        <v>3770</v>
      </c>
      <c r="E28" s="669">
        <v>3770</v>
      </c>
      <c r="F28" s="669">
        <v>3770</v>
      </c>
    </row>
    <row r="29" spans="1:6" x14ac:dyDescent="0.35">
      <c r="A29" s="343" t="s">
        <v>76</v>
      </c>
      <c r="B29" s="97">
        <v>25297</v>
      </c>
      <c r="C29" s="582">
        <v>25297</v>
      </c>
      <c r="D29" s="97">
        <v>25297</v>
      </c>
      <c r="E29" s="97">
        <v>25297</v>
      </c>
      <c r="F29" s="97">
        <v>25297</v>
      </c>
    </row>
    <row r="30" spans="1:6" x14ac:dyDescent="0.35">
      <c r="A30" s="154" t="s">
        <v>81</v>
      </c>
      <c r="B30" s="117">
        <v>109700</v>
      </c>
      <c r="C30" s="584">
        <v>111004</v>
      </c>
      <c r="D30" s="117">
        <v>112327</v>
      </c>
      <c r="E30" s="117">
        <v>115482</v>
      </c>
      <c r="F30" s="117">
        <v>118637</v>
      </c>
    </row>
    <row r="31" spans="1:6" x14ac:dyDescent="0.35">
      <c r="A31" s="118" t="s">
        <v>82</v>
      </c>
      <c r="B31" s="83">
        <v>143934</v>
      </c>
      <c r="C31" s="585">
        <v>168454</v>
      </c>
      <c r="D31" s="83">
        <v>205631</v>
      </c>
      <c r="E31" s="83">
        <v>209713</v>
      </c>
      <c r="F31" s="83">
        <v>209229</v>
      </c>
    </row>
    <row r="32" spans="1:6" x14ac:dyDescent="0.35">
      <c r="A32" s="215" t="s">
        <v>332</v>
      </c>
      <c r="B32" s="101"/>
      <c r="C32" s="557"/>
      <c r="D32" s="152"/>
      <c r="E32" s="152"/>
      <c r="F32" s="152"/>
    </row>
    <row r="33" spans="1:6" x14ac:dyDescent="0.35">
      <c r="A33" s="487" t="s">
        <v>83</v>
      </c>
      <c r="B33" s="101"/>
      <c r="C33" s="557"/>
      <c r="D33" s="152"/>
      <c r="E33" s="152"/>
      <c r="F33" s="152"/>
    </row>
    <row r="34" spans="1:6" x14ac:dyDescent="0.35">
      <c r="A34" s="104" t="s">
        <v>84</v>
      </c>
      <c r="B34" s="669">
        <v>100021</v>
      </c>
      <c r="C34" s="667">
        <v>137157</v>
      </c>
      <c r="D34" s="669">
        <v>186969</v>
      </c>
      <c r="E34" s="669">
        <v>203017</v>
      </c>
      <c r="F34" s="669">
        <v>214499</v>
      </c>
    </row>
    <row r="35" spans="1:6" x14ac:dyDescent="0.35">
      <c r="A35" s="104" t="s">
        <v>85</v>
      </c>
      <c r="B35" s="669">
        <v>28936</v>
      </c>
      <c r="C35" s="667">
        <v>28936</v>
      </c>
      <c r="D35" s="669">
        <v>28936</v>
      </c>
      <c r="E35" s="669">
        <v>28936</v>
      </c>
      <c r="F35" s="669">
        <v>28936</v>
      </c>
    </row>
    <row r="36" spans="1:6" ht="21.5" x14ac:dyDescent="0.35">
      <c r="A36" s="736" t="s">
        <v>338</v>
      </c>
      <c r="B36" s="669">
        <v>14977</v>
      </c>
      <c r="C36" s="667">
        <v>2361</v>
      </c>
      <c r="D36" s="669">
        <v>-10274</v>
      </c>
      <c r="E36" s="669">
        <v>-22240</v>
      </c>
      <c r="F36" s="669">
        <v>-34206</v>
      </c>
    </row>
    <row r="37" spans="1:6" x14ac:dyDescent="0.35">
      <c r="A37" s="488" t="s">
        <v>86</v>
      </c>
      <c r="B37" s="489">
        <v>143934</v>
      </c>
      <c r="C37" s="582">
        <v>168454</v>
      </c>
      <c r="D37" s="489">
        <v>205631</v>
      </c>
      <c r="E37" s="489">
        <v>209713</v>
      </c>
      <c r="F37" s="489">
        <v>209229</v>
      </c>
    </row>
    <row r="38" spans="1:6" x14ac:dyDescent="0.35">
      <c r="A38" s="490" t="s">
        <v>140</v>
      </c>
      <c r="B38" s="491">
        <v>143934</v>
      </c>
      <c r="C38" s="586">
        <v>168454</v>
      </c>
      <c r="D38" s="491">
        <v>205631</v>
      </c>
      <c r="E38" s="491">
        <v>209713</v>
      </c>
      <c r="F38" s="491">
        <v>209229</v>
      </c>
    </row>
    <row r="39" spans="1:6" x14ac:dyDescent="0.35">
      <c r="A39" s="492" t="s">
        <v>237</v>
      </c>
      <c r="B39" s="493"/>
      <c r="C39" s="493"/>
      <c r="D39" s="493"/>
      <c r="E39" s="493"/>
      <c r="F39" s="493"/>
    </row>
    <row r="40" spans="1:6" x14ac:dyDescent="0.35">
      <c r="A40" s="160" t="s">
        <v>333</v>
      </c>
      <c r="B40" s="25"/>
      <c r="C40" s="25"/>
      <c r="D40" s="25"/>
      <c r="E40" s="25"/>
      <c r="F40" s="25"/>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sheetPr>
  <dimension ref="A1:P63"/>
  <sheetViews>
    <sheetView workbookViewId="0"/>
  </sheetViews>
  <sheetFormatPr defaultColWidth="9.1796875" defaultRowHeight="11.65" customHeight="1" x14ac:dyDescent="0.2"/>
  <cols>
    <col min="1" max="1" width="35.7265625" style="122" customWidth="1"/>
    <col min="2" max="2" width="10.81640625" style="477" customWidth="1"/>
    <col min="3" max="3" width="7.81640625" style="478" customWidth="1"/>
    <col min="4" max="4" width="8.1796875" style="122" customWidth="1"/>
    <col min="5" max="5" width="8.453125" style="122" customWidth="1"/>
    <col min="6" max="6" width="9.1796875" style="122"/>
    <col min="7" max="7" width="11" style="122" bestFit="1" customWidth="1"/>
    <col min="8" max="16384" width="9.1796875" style="122"/>
  </cols>
  <sheetData>
    <row r="1" spans="1:7" ht="11.65" customHeight="1" x14ac:dyDescent="0.25">
      <c r="A1" s="278" t="s">
        <v>158</v>
      </c>
      <c r="B1" s="279"/>
      <c r="C1" s="280"/>
      <c r="D1" s="278"/>
      <c r="E1" s="241"/>
    </row>
    <row r="2" spans="1:7" ht="11.65" customHeight="1" x14ac:dyDescent="0.25">
      <c r="A2" s="278" t="s">
        <v>480</v>
      </c>
      <c r="B2" s="279"/>
      <c r="C2" s="373"/>
      <c r="D2" s="278"/>
      <c r="E2" s="281"/>
    </row>
    <row r="3" spans="1:7" ht="11.65" customHeight="1" x14ac:dyDescent="0.25">
      <c r="A3" s="374"/>
      <c r="B3" s="445"/>
      <c r="C3" s="372"/>
      <c r="D3" s="374"/>
      <c r="E3" s="282"/>
    </row>
    <row r="4" spans="1:7" ht="60" x14ac:dyDescent="0.2">
      <c r="A4" s="446"/>
      <c r="B4" s="399" t="s">
        <v>473</v>
      </c>
      <c r="C4" s="400" t="s">
        <v>474</v>
      </c>
      <c r="D4" s="429" t="s">
        <v>475</v>
      </c>
      <c r="E4" s="519" t="s">
        <v>476</v>
      </c>
      <c r="G4" s="657" t="s">
        <v>457</v>
      </c>
    </row>
    <row r="5" spans="1:7" ht="11.65" customHeight="1" x14ac:dyDescent="0.25">
      <c r="A5" s="374" t="s">
        <v>317</v>
      </c>
      <c r="B5" s="448"/>
      <c r="C5" s="449"/>
      <c r="D5" s="449"/>
      <c r="E5" s="608"/>
      <c r="G5" s="447"/>
    </row>
    <row r="6" spans="1:7" ht="11.65" customHeight="1" x14ac:dyDescent="0.25">
      <c r="A6" s="374" t="s">
        <v>318</v>
      </c>
      <c r="B6" s="448"/>
      <c r="C6" s="448"/>
      <c r="D6" s="448"/>
      <c r="E6" s="609"/>
      <c r="G6" s="447"/>
    </row>
    <row r="7" spans="1:7" ht="20" x14ac:dyDescent="0.2">
      <c r="A7" s="514" t="s">
        <v>346</v>
      </c>
      <c r="B7" s="448"/>
      <c r="C7" s="448"/>
      <c r="D7" s="448"/>
      <c r="E7" s="609"/>
    </row>
    <row r="8" spans="1:7" ht="11.65" customHeight="1" x14ac:dyDescent="0.2">
      <c r="A8" s="386" t="s">
        <v>136</v>
      </c>
      <c r="B8" s="448"/>
      <c r="C8" s="448"/>
      <c r="D8" s="448"/>
      <c r="E8" s="610"/>
    </row>
    <row r="9" spans="1:7" ht="11.65" customHeight="1" x14ac:dyDescent="0.2">
      <c r="A9" s="386" t="s">
        <v>2</v>
      </c>
      <c r="B9" s="448"/>
      <c r="C9" s="448"/>
      <c r="D9" s="448"/>
      <c r="E9" s="610"/>
      <c r="G9" s="451"/>
    </row>
    <row r="10" spans="1:7" ht="11.65" customHeight="1" x14ac:dyDescent="0.2">
      <c r="A10" s="450" t="s">
        <v>326</v>
      </c>
      <c r="B10" s="448"/>
      <c r="C10" s="448"/>
      <c r="D10" s="448"/>
      <c r="E10" s="610"/>
      <c r="G10" s="451"/>
    </row>
    <row r="11" spans="1:7" ht="11.65" customHeight="1" x14ac:dyDescent="0.2">
      <c r="A11" s="452" t="s">
        <v>195</v>
      </c>
      <c r="B11" s="448"/>
      <c r="C11" s="448"/>
      <c r="D11" s="448"/>
      <c r="E11" s="610"/>
      <c r="G11" s="451"/>
    </row>
    <row r="12" spans="1:7" ht="11.65" customHeight="1" x14ac:dyDescent="0.25">
      <c r="A12" s="450" t="s">
        <v>4</v>
      </c>
      <c r="B12" s="453">
        <f>SUM(B8:B11)</f>
        <v>0</v>
      </c>
      <c r="C12" s="453">
        <f t="shared" ref="C12:D12" si="0">SUM(C8:C11)</f>
        <v>0</v>
      </c>
      <c r="D12" s="453">
        <f t="shared" si="0"/>
        <v>0</v>
      </c>
      <c r="E12" s="611">
        <f>C12+D12</f>
        <v>0</v>
      </c>
      <c r="G12" s="454"/>
    </row>
    <row r="13" spans="1:7" ht="11.65" customHeight="1" x14ac:dyDescent="0.2">
      <c r="A13" s="420" t="s">
        <v>16</v>
      </c>
      <c r="B13" s="448"/>
      <c r="C13" s="448"/>
      <c r="D13" s="448"/>
      <c r="E13" s="609"/>
    </row>
    <row r="14" spans="1:7" ht="11.65" customHeight="1" x14ac:dyDescent="0.25">
      <c r="A14" s="455" t="s">
        <v>5</v>
      </c>
      <c r="B14" s="448"/>
      <c r="C14" s="448"/>
      <c r="D14" s="448"/>
      <c r="E14" s="610"/>
      <c r="G14" s="421" t="s">
        <v>322</v>
      </c>
    </row>
    <row r="15" spans="1:7" ht="11.65" customHeight="1" x14ac:dyDescent="0.3">
      <c r="A15" s="455" t="s">
        <v>5</v>
      </c>
      <c r="B15" s="448"/>
      <c r="C15" s="448"/>
      <c r="D15" s="448"/>
      <c r="E15" s="610"/>
      <c r="G15" s="456"/>
    </row>
    <row r="16" spans="1:7" ht="11.65" customHeight="1" x14ac:dyDescent="0.25">
      <c r="A16" s="450" t="s">
        <v>134</v>
      </c>
      <c r="B16" s="453">
        <f>B14+B15</f>
        <v>0</v>
      </c>
      <c r="C16" s="453">
        <f t="shared" ref="C16:D16" si="1">C14+C15</f>
        <v>0</v>
      </c>
      <c r="D16" s="453">
        <f t="shared" si="1"/>
        <v>0</v>
      </c>
      <c r="E16" s="611">
        <f>C16+D16</f>
        <v>0</v>
      </c>
    </row>
    <row r="17" spans="1:16" ht="11.65" customHeight="1" x14ac:dyDescent="0.25">
      <c r="A17" s="354" t="s">
        <v>334</v>
      </c>
      <c r="B17" s="448"/>
      <c r="C17" s="448"/>
      <c r="D17" s="449"/>
      <c r="E17" s="609"/>
      <c r="G17" s="451"/>
    </row>
    <row r="18" spans="1:16" ht="11.65" customHeight="1" x14ac:dyDescent="0.25">
      <c r="A18" s="452" t="s">
        <v>320</v>
      </c>
      <c r="B18" s="448"/>
      <c r="C18" s="448"/>
      <c r="D18" s="449"/>
      <c r="E18" s="610"/>
      <c r="G18" s="421" t="s">
        <v>323</v>
      </c>
    </row>
    <row r="19" spans="1:16" ht="11.65" customHeight="1" x14ac:dyDescent="0.25">
      <c r="A19" s="452" t="s">
        <v>320</v>
      </c>
      <c r="B19" s="448"/>
      <c r="C19" s="448"/>
      <c r="D19" s="449"/>
      <c r="E19" s="610"/>
      <c r="G19" s="451"/>
    </row>
    <row r="20" spans="1:16" ht="11.65" customHeight="1" x14ac:dyDescent="0.25">
      <c r="A20" s="450" t="s">
        <v>199</v>
      </c>
      <c r="B20" s="453">
        <f>SUM(B18:B19)</f>
        <v>0</v>
      </c>
      <c r="C20" s="453">
        <f t="shared" ref="C20:D20" si="2">SUM(C18:C19)</f>
        <v>0</v>
      </c>
      <c r="D20" s="453">
        <f t="shared" si="2"/>
        <v>0</v>
      </c>
      <c r="E20" s="611">
        <f>C20+D20</f>
        <v>0</v>
      </c>
    </row>
    <row r="21" spans="1:16" ht="11.65" customHeight="1" x14ac:dyDescent="0.25">
      <c r="A21" s="457" t="s">
        <v>329</v>
      </c>
      <c r="B21" s="458"/>
      <c r="C21" s="458"/>
      <c r="D21" s="458"/>
      <c r="E21" s="612"/>
    </row>
    <row r="22" spans="1:16" ht="11.65" customHeight="1" x14ac:dyDescent="0.25">
      <c r="A22" s="459" t="s">
        <v>328</v>
      </c>
      <c r="B22" s="458"/>
      <c r="C22" s="458"/>
      <c r="D22" s="458"/>
      <c r="E22" s="612"/>
      <c r="G22" s="421" t="s">
        <v>446</v>
      </c>
    </row>
    <row r="23" spans="1:16" ht="11.65" customHeight="1" x14ac:dyDescent="0.25">
      <c r="A23" s="459" t="s">
        <v>327</v>
      </c>
      <c r="B23" s="458"/>
      <c r="C23" s="458"/>
      <c r="D23" s="458"/>
      <c r="E23" s="612"/>
    </row>
    <row r="24" spans="1:16" ht="11.65" customHeight="1" x14ac:dyDescent="0.2">
      <c r="A24" s="457" t="s">
        <v>319</v>
      </c>
      <c r="B24" s="460">
        <f>SUM(B22:B23)</f>
        <v>0</v>
      </c>
      <c r="C24" s="461">
        <f t="shared" ref="C24" si="3">SUM(C22:C23)</f>
        <v>0</v>
      </c>
      <c r="D24" s="461">
        <f t="shared" ref="D24" si="4">SUM(D22:D23)</f>
        <v>0</v>
      </c>
      <c r="E24" s="613">
        <f>C24+D24</f>
        <v>0</v>
      </c>
      <c r="G24" s="454"/>
    </row>
    <row r="25" spans="1:16" ht="11.65" customHeight="1" x14ac:dyDescent="0.25">
      <c r="A25" s="374" t="s">
        <v>6</v>
      </c>
      <c r="B25" s="462">
        <f>B24+B20+B16+B12</f>
        <v>0</v>
      </c>
      <c r="C25" s="462">
        <f>C24+C20+C16+C12</f>
        <v>0</v>
      </c>
      <c r="D25" s="462">
        <f>D24+D20+D16+D12</f>
        <v>0</v>
      </c>
      <c r="E25" s="614">
        <f>C25+D25</f>
        <v>0</v>
      </c>
    </row>
    <row r="26" spans="1:16" ht="11.65" customHeight="1" x14ac:dyDescent="0.25">
      <c r="A26" s="463" t="s">
        <v>304</v>
      </c>
      <c r="B26" s="448"/>
      <c r="C26" s="448"/>
      <c r="D26" s="448"/>
      <c r="E26" s="609"/>
    </row>
    <row r="27" spans="1:16" ht="11.65" customHeight="1" x14ac:dyDescent="0.2">
      <c r="A27" s="452" t="s">
        <v>301</v>
      </c>
      <c r="B27" s="448"/>
      <c r="C27" s="448"/>
      <c r="D27" s="448"/>
      <c r="E27" s="610">
        <f t="shared" ref="E27:E32" si="5">C27+D27</f>
        <v>0</v>
      </c>
      <c r="G27" s="762" t="s">
        <v>324</v>
      </c>
      <c r="H27" s="762"/>
      <c r="I27" s="762"/>
      <c r="J27" s="762"/>
      <c r="K27" s="762"/>
      <c r="L27" s="762"/>
      <c r="M27" s="762"/>
      <c r="N27" s="762"/>
      <c r="O27" s="762"/>
      <c r="P27" s="762"/>
    </row>
    <row r="28" spans="1:16" s="465" customFormat="1" ht="11.65" customHeight="1" x14ac:dyDescent="0.2">
      <c r="A28" s="464" t="s">
        <v>302</v>
      </c>
      <c r="B28" s="448"/>
      <c r="C28" s="448"/>
      <c r="D28" s="448"/>
      <c r="E28" s="610">
        <f t="shared" si="5"/>
        <v>0</v>
      </c>
      <c r="G28" s="762"/>
      <c r="H28" s="762"/>
      <c r="I28" s="762"/>
      <c r="J28" s="762"/>
      <c r="K28" s="762"/>
      <c r="L28" s="762"/>
      <c r="M28" s="762"/>
      <c r="N28" s="762"/>
      <c r="O28" s="762"/>
      <c r="P28" s="762"/>
    </row>
    <row r="29" spans="1:16" ht="11.65" customHeight="1" x14ac:dyDescent="0.2">
      <c r="A29" s="452" t="s">
        <v>7</v>
      </c>
      <c r="B29" s="448"/>
      <c r="C29" s="448"/>
      <c r="D29" s="448"/>
      <c r="E29" s="610">
        <f t="shared" si="5"/>
        <v>0</v>
      </c>
      <c r="G29" s="762"/>
      <c r="H29" s="762"/>
      <c r="I29" s="762"/>
      <c r="J29" s="762"/>
      <c r="K29" s="762"/>
      <c r="L29" s="762"/>
      <c r="M29" s="762"/>
      <c r="N29" s="762"/>
      <c r="O29" s="762"/>
      <c r="P29" s="762"/>
    </row>
    <row r="30" spans="1:16" ht="11.65" customHeight="1" x14ac:dyDescent="0.2">
      <c r="A30" s="452" t="s">
        <v>280</v>
      </c>
      <c r="B30" s="448"/>
      <c r="C30" s="448"/>
      <c r="D30" s="448"/>
      <c r="E30" s="610">
        <f t="shared" si="5"/>
        <v>0</v>
      </c>
      <c r="G30" s="762"/>
      <c r="H30" s="762"/>
      <c r="I30" s="762"/>
      <c r="J30" s="762"/>
      <c r="K30" s="762"/>
      <c r="L30" s="762"/>
      <c r="M30" s="762"/>
      <c r="N30" s="762"/>
      <c r="O30" s="762"/>
      <c r="P30" s="762"/>
    </row>
    <row r="31" spans="1:16" ht="11.65" customHeight="1" x14ac:dyDescent="0.2">
      <c r="A31" s="452" t="s">
        <v>8</v>
      </c>
      <c r="B31" s="448"/>
      <c r="C31" s="448"/>
      <c r="D31" s="448"/>
      <c r="E31" s="610">
        <f t="shared" si="5"/>
        <v>0</v>
      </c>
      <c r="G31" s="762"/>
      <c r="H31" s="762"/>
      <c r="I31" s="762"/>
      <c r="J31" s="762"/>
      <c r="K31" s="762"/>
      <c r="L31" s="762"/>
      <c r="M31" s="762"/>
      <c r="N31" s="762"/>
      <c r="O31" s="762"/>
      <c r="P31" s="762"/>
    </row>
    <row r="32" spans="1:16" ht="11.65" customHeight="1" x14ac:dyDescent="0.25">
      <c r="A32" s="463" t="s">
        <v>306</v>
      </c>
      <c r="B32" s="453">
        <f>SUM(B27,B29:B31)-B28</f>
        <v>0</v>
      </c>
      <c r="C32" s="453">
        <f t="shared" ref="C32:D32" si="6">SUM(C27,C29:C31)-C28</f>
        <v>0</v>
      </c>
      <c r="D32" s="453">
        <f t="shared" si="6"/>
        <v>0</v>
      </c>
      <c r="E32" s="611">
        <f t="shared" si="5"/>
        <v>0</v>
      </c>
      <c r="G32" s="466"/>
    </row>
    <row r="33" spans="1:16" ht="11.65" customHeight="1" x14ac:dyDescent="0.25">
      <c r="A33" s="463" t="s">
        <v>303</v>
      </c>
      <c r="B33" s="448"/>
      <c r="C33" s="448"/>
      <c r="D33" s="448"/>
      <c r="E33" s="609"/>
      <c r="G33" s="466"/>
    </row>
    <row r="34" spans="1:16" ht="11.65" customHeight="1" x14ac:dyDescent="0.2">
      <c r="A34" s="452" t="s">
        <v>9</v>
      </c>
      <c r="B34" s="448"/>
      <c r="C34" s="448"/>
      <c r="D34" s="448"/>
      <c r="E34" s="610">
        <f>C34+D34</f>
        <v>0</v>
      </c>
      <c r="G34" s="466"/>
    </row>
    <row r="35" spans="1:16" ht="11.65" customHeight="1" x14ac:dyDescent="0.2">
      <c r="A35" s="452" t="s">
        <v>10</v>
      </c>
      <c r="B35" s="448"/>
      <c r="C35" s="448"/>
      <c r="D35" s="448"/>
      <c r="E35" s="610">
        <f>C35+D35</f>
        <v>0</v>
      </c>
      <c r="G35" s="466"/>
    </row>
    <row r="36" spans="1:16" ht="11.65" customHeight="1" x14ac:dyDescent="0.2">
      <c r="A36" s="452" t="s">
        <v>11</v>
      </c>
      <c r="B36" s="448"/>
      <c r="C36" s="448"/>
      <c r="D36" s="448"/>
      <c r="E36" s="610">
        <f>C36+D36</f>
        <v>0</v>
      </c>
      <c r="G36" s="466"/>
    </row>
    <row r="37" spans="1:16" ht="11.65" customHeight="1" x14ac:dyDescent="0.2">
      <c r="A37" s="386" t="s">
        <v>12</v>
      </c>
      <c r="B37" s="448"/>
      <c r="C37" s="448"/>
      <c r="D37" s="448"/>
      <c r="E37" s="610">
        <f>C37+D37</f>
        <v>0</v>
      </c>
      <c r="G37" s="466"/>
    </row>
    <row r="38" spans="1:16" ht="11.65" customHeight="1" x14ac:dyDescent="0.25">
      <c r="A38" s="463" t="s">
        <v>305</v>
      </c>
      <c r="B38" s="453">
        <f>SUM(B34:B37)</f>
        <v>0</v>
      </c>
      <c r="C38" s="453">
        <f>SUM(C34:C37)</f>
        <v>0</v>
      </c>
      <c r="D38" s="453">
        <f>SUM(D34:D37)</f>
        <v>0</v>
      </c>
      <c r="E38" s="611">
        <f>C38+D38</f>
        <v>0</v>
      </c>
      <c r="G38" s="466"/>
    </row>
    <row r="39" spans="1:16" ht="11.65" customHeight="1" x14ac:dyDescent="0.25">
      <c r="A39" s="467" t="s">
        <v>321</v>
      </c>
      <c r="B39" s="462">
        <f>B25+B32+B38+B5</f>
        <v>0</v>
      </c>
      <c r="C39" s="462">
        <f>C25+C32+C38+C5</f>
        <v>0</v>
      </c>
      <c r="D39" s="462">
        <f>D25+D32+D38+D5</f>
        <v>0</v>
      </c>
      <c r="E39" s="614">
        <f>E25+E32+E38+E5</f>
        <v>0</v>
      </c>
      <c r="G39" s="468"/>
    </row>
    <row r="40" spans="1:16" ht="11.65" customHeight="1" x14ac:dyDescent="0.25">
      <c r="A40" s="374"/>
      <c r="B40" s="283"/>
      <c r="C40" s="458"/>
      <c r="D40" s="458"/>
      <c r="E40" s="612"/>
      <c r="G40" s="468"/>
    </row>
    <row r="41" spans="1:16" ht="24" customHeight="1" x14ac:dyDescent="0.25">
      <c r="A41" s="428"/>
      <c r="B41" s="428"/>
      <c r="C41" s="428"/>
      <c r="D41" s="500" t="s">
        <v>477</v>
      </c>
      <c r="E41" s="522" t="s">
        <v>478</v>
      </c>
      <c r="G41" s="468"/>
    </row>
    <row r="42" spans="1:16" ht="11.65" customHeight="1" x14ac:dyDescent="0.25">
      <c r="A42" s="469" t="s">
        <v>203</v>
      </c>
      <c r="B42" s="470"/>
      <c r="C42" s="470"/>
      <c r="D42" s="470" t="s">
        <v>204</v>
      </c>
      <c r="E42" s="615" t="s">
        <v>204</v>
      </c>
      <c r="G42" s="243" t="s">
        <v>445</v>
      </c>
      <c r="H42" s="472"/>
      <c r="I42" s="472"/>
      <c r="J42" s="472"/>
      <c r="K42" s="472"/>
      <c r="L42" s="472"/>
      <c r="M42" s="472"/>
    </row>
    <row r="43" spans="1:16" ht="11.65" customHeight="1" x14ac:dyDescent="0.2">
      <c r="A43" s="426"/>
      <c r="B43" s="426"/>
      <c r="C43" s="426"/>
      <c r="D43" s="426"/>
      <c r="E43" s="426"/>
      <c r="G43" s="472"/>
      <c r="H43" s="472"/>
      <c r="I43" s="472"/>
      <c r="J43" s="472"/>
      <c r="K43" s="472"/>
      <c r="L43" s="472"/>
      <c r="M43" s="472"/>
    </row>
    <row r="44" spans="1:16" ht="11.65" customHeight="1" x14ac:dyDescent="0.25">
      <c r="A44" s="430" t="s">
        <v>175</v>
      </c>
      <c r="B44" s="426"/>
      <c r="C44" s="426"/>
      <c r="D44" s="426"/>
      <c r="E44" s="426"/>
      <c r="G44" s="472"/>
      <c r="H44" s="472"/>
      <c r="I44" s="472"/>
      <c r="J44" s="472"/>
      <c r="K44" s="472"/>
      <c r="L44" s="472"/>
      <c r="M44" s="472"/>
    </row>
    <row r="45" spans="1:16" ht="67.75" customHeight="1" x14ac:dyDescent="0.2">
      <c r="A45" s="428"/>
      <c r="B45" s="399" t="s">
        <v>473</v>
      </c>
      <c r="C45" s="400" t="s">
        <v>474</v>
      </c>
      <c r="D45" s="429" t="s">
        <v>475</v>
      </c>
      <c r="E45" s="519" t="s">
        <v>476</v>
      </c>
      <c r="G45" s="763" t="s">
        <v>455</v>
      </c>
      <c r="H45" s="763"/>
      <c r="I45" s="763"/>
      <c r="J45" s="763"/>
      <c r="K45" s="763"/>
      <c r="L45" s="763"/>
      <c r="M45" s="763"/>
      <c r="N45" s="763"/>
      <c r="O45" s="763"/>
      <c r="P45" s="763"/>
    </row>
    <row r="46" spans="1:16" ht="30" x14ac:dyDescent="0.2">
      <c r="A46" s="444" t="s">
        <v>391</v>
      </c>
      <c r="B46" s="473"/>
      <c r="C46" s="473"/>
      <c r="D46" s="473"/>
      <c r="E46" s="521"/>
      <c r="G46" s="763"/>
      <c r="H46" s="763"/>
      <c r="I46" s="763"/>
      <c r="J46" s="763"/>
      <c r="K46" s="763"/>
      <c r="L46" s="763"/>
      <c r="M46" s="763"/>
      <c r="N46" s="763"/>
      <c r="O46" s="763"/>
      <c r="P46" s="763"/>
    </row>
    <row r="47" spans="1:16" ht="20" x14ac:dyDescent="0.2">
      <c r="A47" s="444" t="s">
        <v>392</v>
      </c>
      <c r="B47" s="473"/>
      <c r="C47" s="473"/>
      <c r="D47" s="473"/>
      <c r="E47" s="521"/>
      <c r="G47" s="763"/>
      <c r="H47" s="763"/>
      <c r="I47" s="763"/>
      <c r="J47" s="763"/>
      <c r="K47" s="763"/>
      <c r="L47" s="763"/>
      <c r="M47" s="763"/>
      <c r="N47" s="763"/>
      <c r="O47" s="763"/>
      <c r="P47" s="763"/>
    </row>
    <row r="48" spans="1:16" ht="20" x14ac:dyDescent="0.2">
      <c r="A48" s="444" t="s">
        <v>393</v>
      </c>
      <c r="B48" s="473"/>
      <c r="C48" s="473"/>
      <c r="D48" s="473"/>
      <c r="E48" s="521"/>
      <c r="G48" s="763"/>
      <c r="H48" s="763"/>
      <c r="I48" s="763"/>
      <c r="J48" s="763"/>
      <c r="K48" s="763"/>
      <c r="L48" s="763"/>
      <c r="M48" s="763"/>
      <c r="N48" s="763"/>
      <c r="O48" s="763"/>
      <c r="P48" s="763"/>
    </row>
    <row r="49" spans="1:13" ht="30.5" x14ac:dyDescent="0.25">
      <c r="A49" s="474" t="s">
        <v>394</v>
      </c>
      <c r="B49" s="471"/>
      <c r="C49" s="471"/>
      <c r="D49" s="471"/>
      <c r="E49" s="614"/>
      <c r="G49" s="475" t="s">
        <v>447</v>
      </c>
      <c r="H49" s="476"/>
      <c r="I49" s="476"/>
      <c r="J49" s="476"/>
      <c r="K49" s="476"/>
      <c r="L49" s="476"/>
      <c r="M49" s="472"/>
    </row>
    <row r="50" spans="1:13" ht="11.65" customHeight="1" x14ac:dyDescent="0.2">
      <c r="A50" s="764" t="s">
        <v>330</v>
      </c>
      <c r="B50" s="764"/>
      <c r="C50" s="764"/>
      <c r="D50" s="764"/>
      <c r="E50" s="764"/>
      <c r="G50" s="476"/>
      <c r="H50" s="476"/>
      <c r="I50" s="476"/>
      <c r="J50" s="476"/>
      <c r="K50" s="476"/>
      <c r="L50" s="476"/>
      <c r="M50" s="472"/>
    </row>
    <row r="51" spans="1:13" ht="11.65" customHeight="1" x14ac:dyDescent="0.35">
      <c r="A51" s="764"/>
      <c r="B51" s="767"/>
      <c r="C51" s="767"/>
      <c r="D51" s="767"/>
      <c r="E51" s="767"/>
      <c r="G51" s="126"/>
    </row>
    <row r="52" spans="1:13" ht="11.65" customHeight="1" x14ac:dyDescent="0.25">
      <c r="A52" s="768" t="s">
        <v>481</v>
      </c>
      <c r="B52" s="769"/>
      <c r="C52" s="769"/>
      <c r="D52" s="769"/>
      <c r="E52" s="769"/>
      <c r="G52" s="125"/>
    </row>
    <row r="53" spans="1:13" ht="11.65" customHeight="1" x14ac:dyDescent="0.25">
      <c r="A53" s="768" t="s">
        <v>482</v>
      </c>
      <c r="B53" s="769"/>
      <c r="C53" s="769"/>
      <c r="D53" s="769"/>
      <c r="E53" s="769"/>
      <c r="G53" s="127"/>
    </row>
    <row r="54" spans="1:13" ht="35.25" customHeight="1" x14ac:dyDescent="0.35">
      <c r="A54" s="764" t="s">
        <v>335</v>
      </c>
      <c r="B54" s="765"/>
      <c r="C54" s="765"/>
      <c r="D54" s="765"/>
      <c r="E54" s="765"/>
      <c r="G54" s="9"/>
    </row>
    <row r="55" spans="1:13" ht="23.5" customHeight="1" x14ac:dyDescent="0.35">
      <c r="A55" s="764" t="s">
        <v>345</v>
      </c>
      <c r="B55" s="765"/>
      <c r="C55" s="765"/>
      <c r="D55" s="765"/>
      <c r="E55" s="765"/>
      <c r="G55" s="128"/>
    </row>
    <row r="56" spans="1:13" ht="34" customHeight="1" x14ac:dyDescent="0.35">
      <c r="A56" s="764" t="s">
        <v>336</v>
      </c>
      <c r="B56" s="765"/>
      <c r="C56" s="765"/>
      <c r="D56" s="765"/>
      <c r="E56" s="765"/>
      <c r="G56" s="128"/>
    </row>
    <row r="57" spans="1:13" ht="11.65" customHeight="1" x14ac:dyDescent="0.25">
      <c r="A57" s="766"/>
      <c r="B57" s="766"/>
      <c r="C57" s="766"/>
      <c r="D57" s="766"/>
      <c r="E57" s="766"/>
    </row>
    <row r="58" spans="1:13" ht="11.65" customHeight="1" x14ac:dyDescent="0.25">
      <c r="A58" s="635"/>
      <c r="B58" s="635"/>
      <c r="C58" s="635"/>
      <c r="D58" s="635"/>
      <c r="E58" s="635"/>
    </row>
    <row r="59" spans="1:13" s="18" customFormat="1" ht="11.65" customHeight="1" x14ac:dyDescent="0.35">
      <c r="A59" s="636" t="s">
        <v>154</v>
      </c>
    </row>
    <row r="60" spans="1:13" s="18" customFormat="1" ht="11.65" customHeight="1" x14ac:dyDescent="0.2">
      <c r="A60" s="637" t="s">
        <v>135</v>
      </c>
    </row>
    <row r="61" spans="1:13" s="51" customFormat="1" ht="11.65" customHeight="1" x14ac:dyDescent="0.35">
      <c r="A61" s="52"/>
      <c r="B61" s="53"/>
      <c r="C61" s="54"/>
      <c r="D61" s="54"/>
      <c r="E61" s="54"/>
      <c r="F61" s="54"/>
      <c r="G61" s="53"/>
    </row>
    <row r="62" spans="1:13" s="18" customFormat="1" ht="11.25" customHeight="1" x14ac:dyDescent="0.35">
      <c r="A62" s="131" t="s">
        <v>1</v>
      </c>
    </row>
    <row r="63" spans="1:13" s="18" customFormat="1" ht="11.65" customHeight="1" x14ac:dyDescent="0.35"/>
  </sheetData>
  <mergeCells count="10">
    <mergeCell ref="G27:P31"/>
    <mergeCell ref="G45:P48"/>
    <mergeCell ref="A50:E50"/>
    <mergeCell ref="A56:E56"/>
    <mergeCell ref="A57:E57"/>
    <mergeCell ref="A51:E51"/>
    <mergeCell ref="A52:E52"/>
    <mergeCell ref="A53:E53"/>
    <mergeCell ref="A55:E55"/>
    <mergeCell ref="A54:E54"/>
  </mergeCells>
  <pageMargins left="1.4566929133858268" right="1.4566929133858268" top="0.98425196850393704" bottom="1.0629921259842521" header="0.51181102362204722" footer="0.51181102362204722"/>
  <pageSetup paperSize="9" scale="87" orientation="portrait" cellComments="asDisplayed" r:id="rId1"/>
  <headerFooter alignWithMargins="0"/>
  <rowBreaks count="2" manualBreakCount="2">
    <brk id="42" max="16383" man="1"/>
    <brk id="56" max="17" man="1"/>
  </rowBreaks>
  <ignoredErrors>
    <ignoredError sqref="E38" 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Excel Workbook" ma:contentTypeID="0x010100B321FEA60C5BA343A52BC94EC00ABC9E070200B24D3B9A816EE448841014A601EF8C2A" ma:contentTypeVersion="106" ma:contentTypeDescription="Finance Excel Workbook" ma:contentTypeScope="" ma:versionID="3629b6a5d1adb9661e70d3b340b0b7f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b32dbe32aee2a84cc007719b0cdba39c"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ma:readOnly="false">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hidden="true" ma:internalName="Original_x0020_Date_x0020_Crea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0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FIN33506-1658115890-274532</_dlc_DocId>
    <_dlc_DocIdUrl xmlns="fdd6b31f-a027-425f-adfa-a4194e98dae2">
      <Url>https://f1.prdmgd.finance.gov.au/sites/50033506/_layouts/15/DocIdRedir.aspx?ID=FIN33506-1658115890-274532</Url>
      <Description>FIN33506-1658115890-274532</Description>
    </_dlc_DocIdUrl>
  </documentManagement>
</p:properties>
</file>

<file path=customXml/itemProps1.xml><?xml version="1.0" encoding="utf-8"?>
<ds:datastoreItem xmlns:ds="http://schemas.openxmlformats.org/officeDocument/2006/customXml" ds:itemID="{8AF11AA8-7FFA-461F-A05E-AB67795A6F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F79A385-FE48-412E-B15C-31C9641C3AF5}">
  <ds:schemaRefs>
    <ds:schemaRef ds:uri="Microsoft.SharePoint.Taxonomy.ContentTypeSync"/>
  </ds:schemaRefs>
</ds:datastoreItem>
</file>

<file path=customXml/itemProps3.xml><?xml version="1.0" encoding="utf-8"?>
<ds:datastoreItem xmlns:ds="http://schemas.openxmlformats.org/officeDocument/2006/customXml" ds:itemID="{3BD3BCAA-AECA-4AF9-8AF1-3CC2EE37F0EE}">
  <ds:schemaRefs>
    <ds:schemaRef ds:uri="http://schemas.microsoft.com/sharepoint/events"/>
  </ds:schemaRefs>
</ds:datastoreItem>
</file>

<file path=customXml/itemProps4.xml><?xml version="1.0" encoding="utf-8"?>
<ds:datastoreItem xmlns:ds="http://schemas.openxmlformats.org/officeDocument/2006/customXml" ds:itemID="{57045223-77C8-4081-9864-4480BB9C08B1}">
  <ds:schemaRefs>
    <ds:schemaRef ds:uri="http://schemas.microsoft.com/sharepoint/v3/contenttype/forms"/>
  </ds:schemaRefs>
</ds:datastoreItem>
</file>

<file path=customXml/itemProps5.xml><?xml version="1.0" encoding="utf-8"?>
<ds:datastoreItem xmlns:ds="http://schemas.openxmlformats.org/officeDocument/2006/customXml" ds:itemID="{5357C8F1-1EF7-4AF9-BCF7-AF8CB3775F3D}">
  <ds:schemaRefs>
    <ds:schemaRef ds:uri="http://schemas.microsoft.com/office/2006/metadata/properties"/>
    <ds:schemaRef ds:uri="82ff9d9b-d3fc-4aad-bc42-9949ee83b815"/>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dd6b31f-a027-425f-adfa-a4194e98dae2"/>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11</vt:i4>
      </vt:variant>
    </vt:vector>
  </HeadingPairs>
  <TitlesOfParts>
    <vt:vector size="37" baseType="lpstr">
      <vt:lpstr>Table -1.1</vt:lpstr>
      <vt:lpstr>Table-1.2</vt:lpstr>
      <vt:lpstr>Table-1.3</vt:lpstr>
      <vt:lpstr>Table-1.4</vt:lpstr>
      <vt:lpstr>Table-2.1.1</vt:lpstr>
      <vt:lpstr>Table-3.1</vt:lpstr>
      <vt:lpstr>Table-3.2</vt:lpstr>
      <vt:lpstr>Table-3.3</vt:lpstr>
      <vt:lpstr>Table 1.1 CCE</vt:lpstr>
      <vt:lpstr>Table 1.5</vt:lpstr>
      <vt:lpstr>Table 2 Optional</vt:lpstr>
      <vt:lpstr>Table-3.4</vt:lpstr>
      <vt:lpstr>Table 2.X.2 CCE</vt:lpstr>
      <vt:lpstr>Table 2.X.2 Components optional</vt:lpstr>
      <vt:lpstr>Table 3.1 (Alt)</vt:lpstr>
      <vt:lpstr>Table 3.2 CCE</vt:lpstr>
      <vt:lpstr>Table 3.2 For Profit</vt:lpstr>
      <vt:lpstr>Table-3.5</vt:lpstr>
      <vt:lpstr>Table-3.6</vt:lpstr>
      <vt:lpstr>Table-3.7</vt:lpstr>
      <vt:lpstr>Table-3.8</vt:lpstr>
      <vt:lpstr>Table-3.9</vt:lpstr>
      <vt:lpstr>Table-3.10</vt:lpstr>
      <vt:lpstr>Table 3.9</vt:lpstr>
      <vt:lpstr>Table 3.11</vt:lpstr>
      <vt:lpstr>Table 3.12</vt:lpstr>
      <vt:lpstr>'Table 1.1 CCE'!Print_Area</vt:lpstr>
      <vt:lpstr>'Table 1.5'!Print_Area</vt:lpstr>
      <vt:lpstr>'Table 2 Optional'!Print_Area</vt:lpstr>
      <vt:lpstr>'Table 2.X.2 CCE'!Print_Area</vt:lpstr>
      <vt:lpstr>'Table 2.X.2 Components optional'!Print_Area</vt:lpstr>
      <vt:lpstr>'Table 3.1 (Alt)'!Print_Area</vt:lpstr>
      <vt:lpstr>'Table 3.11'!Print_Area</vt:lpstr>
      <vt:lpstr>'Table 3.12'!Print_Area</vt:lpstr>
      <vt:lpstr>'Table 3.2 CCE'!Print_Area</vt:lpstr>
      <vt:lpstr>'Table 3.2 For Profit'!Print_Area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2022-02-07T02:47:35Z</dcterms:created>
  <dcterms:modified xsi:type="dcterms:W3CDTF">2022-02-07T02:48:16Z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0x010100B321FEA60C5BA343A52BC94EC00ABC9E070200B24D3B9A816EE448841014A601EF8C2A</vt:lpwstr>
  </property>
  <property fmtid="{D5CDD505-2E9C-101B-9397-08002B2CF9AE}" pid="3" name="RecordPoint_SubmissionDate">
    <vt:lpwstr/>
  </property>
  <property fmtid="{D5CDD505-2E9C-101B-9397-08002B2CF9AE}" pid="4" name="TaxKeyword">
    <vt:lpwstr/>
  </property>
  <property fmtid="{D5CDD505-2E9C-101B-9397-08002B2CF9AE}" pid="5" name="AbtEntity">
    <vt:lpwstr>2;#Department of Finance|fd660e8f-8f31-49bd-92a3-d31d4da31afe</vt:lpwstr>
  </property>
  <property fmtid="{D5CDD505-2E9C-101B-9397-08002B2CF9AE}" pid="6" name="RecordPoint_RecordNumberSubmitted">
    <vt:lpwstr>R0001935777</vt:lpwstr>
  </property>
  <property fmtid="{D5CDD505-2E9C-101B-9397-08002B2CF9AE}" pid="7" name="KnowledgeTopics">
    <vt:lpwstr/>
  </property>
  <property fmtid="{D5CDD505-2E9C-101B-9397-08002B2CF9AE}" pid="8" name="RecordPoint_ActiveItemWebId">
    <vt:lpwstr>{e237d495-0881-4849-ae62-ddc8a8132df5}</vt:lpwstr>
  </property>
  <property fmtid="{D5CDD505-2E9C-101B-9397-08002B2CF9AE}" pid="9" name="OrgUnit">
    <vt:lpwstr>1;#Accounting FW and Capability Support|17de058c-12f7-44f2-8e7d-03ff49305e52</vt:lpwstr>
  </property>
  <property fmtid="{D5CDD505-2E9C-101B-9397-08002B2CF9AE}" pid="10" name="TSYRecordClass">
    <vt:lpwstr>75;#AE-20337-Destroy 7 years after action completed|668ae28e-5138-4c7c-82db-1c8c6afc81a6</vt:lpwstr>
  </property>
  <property fmtid="{D5CDD505-2E9C-101B-9397-08002B2CF9AE}" pid="11" name="RecordPoint_WorkflowType">
    <vt:lpwstr>ActiveSubmitStub</vt:lpwstr>
  </property>
  <property fmtid="{D5CDD505-2E9C-101B-9397-08002B2CF9AE}" pid="12" name="_dlc_DocIdItemGuid">
    <vt:lpwstr>96d1ed96-c1fa-493e-865f-1313a3034ff5</vt:lpwstr>
  </property>
  <property fmtid="{D5CDD505-2E9C-101B-9397-08002B2CF9AE}" pid="13" name="RecordPoint_ActiveItemSiteId">
    <vt:lpwstr>{de902461-0703-410e-906b-a2e3a4f5dd57}</vt:lpwstr>
  </property>
  <property fmtid="{D5CDD505-2E9C-101B-9397-08002B2CF9AE}" pid="14" name="InitiatingEntity">
    <vt:lpwstr>2;#Department of Finance|fd660e8f-8f31-49bd-92a3-d31d4da31afe</vt:lpwstr>
  </property>
  <property fmtid="{D5CDD505-2E9C-101B-9397-08002B2CF9AE}" pid="15" name="DocumentType">
    <vt:lpwstr/>
  </property>
  <property fmtid="{D5CDD505-2E9C-101B-9397-08002B2CF9AE}" pid="16" name="RecordPoint_ActiveItemListId">
    <vt:lpwstr>{1a5197ea-2690-47fd-a085-19629528b6d0}</vt:lpwstr>
  </property>
  <property fmtid="{D5CDD505-2E9C-101B-9397-08002B2CF9AE}" pid="17" name="Function and Activity">
    <vt:lpwstr/>
  </property>
  <property fmtid="{D5CDD505-2E9C-101B-9397-08002B2CF9AE}" pid="18" name="ResponsibleArea">
    <vt:lpwstr/>
  </property>
  <property fmtid="{D5CDD505-2E9C-101B-9397-08002B2CF9AE}" pid="19" name="_NewReviewCycle">
    <vt:lpwstr/>
  </property>
  <property fmtid="{D5CDD505-2E9C-101B-9397-08002B2CF9AE}" pid="20" name="RecordPoint_ActiveItemUniqueId">
    <vt:lpwstr>{20d6cb97-47ad-44ed-869e-188b55c57258}</vt:lpwstr>
  </property>
  <property fmtid="{D5CDD505-2E9C-101B-9397-08002B2CF9AE}" pid="21" name="RecordPoint_SubmissionCompleted">
    <vt:lpwstr>2018-11-27T16:06:52.6424309+11:00</vt:lpwstr>
  </property>
  <property fmtid="{D5CDD505-2E9C-101B-9397-08002B2CF9AE}" pid="22" name="RecordPoint_ActiveItemMoved">
    <vt:lpwstr/>
  </property>
  <property fmtid="{D5CDD505-2E9C-101B-9397-08002B2CF9AE}" pid="23" name="RecordPoint_RecordFormat">
    <vt:lpwstr/>
  </property>
</Properties>
</file>