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120" yWindow="-120" windowWidth="29040" windowHeight="15840" tabRatio="858"/>
  </bookViews>
  <sheets>
    <sheet name="Table 1.1 NCCE" sheetId="81" r:id="rId1"/>
    <sheet name="Table 1.2" sheetId="66" r:id="rId2"/>
    <sheet name="Table 1.3" sheetId="84" r:id="rId3"/>
    <sheet name="Table 1.4" sheetId="78" r:id="rId4"/>
    <sheet name="Table 1.5" sheetId="79" r:id="rId5"/>
    <sheet name="Table 2.1.1" sheetId="67" r:id="rId6"/>
    <sheet name="Table 3.1" sheetId="21" r:id="rId7"/>
    <sheet name="Table 3.2" sheetId="71" r:id="rId8"/>
    <sheet name="Table 3.3" sheetId="26" r:id="rId9"/>
    <sheet name="Table 3.4" sheetId="73" r:id="rId10"/>
    <sheet name="Table 3.5" sheetId="28" r:id="rId11"/>
    <sheet name="Table 3.6" sheetId="74" r:id="rId12"/>
    <sheet name="Table 3.7" sheetId="75" r:id="rId13"/>
    <sheet name="Table 3.8" sheetId="72" r:id="rId14"/>
    <sheet name="Table 3.9" sheetId="35" r:id="rId15"/>
    <sheet name="Table 3.10" sheetId="37" r:id="rId16"/>
  </sheets>
  <definedNames>
    <definedName name="_xlnm._FilterDatabase" localSheetId="8" hidden="1">'Table 3.3'!$A$3:$F$31</definedName>
    <definedName name="_xlnm.Print_Area" localSheetId="0">'Table 1.1 NCCE'!$A$1:$E$55</definedName>
    <definedName name="_xlnm.Print_Area" localSheetId="1">'Table 1.2'!$A$1:$F$96</definedName>
    <definedName name="_xlnm.Print_Area" localSheetId="2">'Table 1.3'!$A$1:$F$82</definedName>
    <definedName name="_xlnm.Print_Area" localSheetId="3">'Table 1.4'!$A$1:$F$21</definedName>
    <definedName name="_xlnm.Print_Area" localSheetId="4">'Table 1.5'!$A$1:$F$13</definedName>
    <definedName name="_xlnm.Print_Area" localSheetId="5">'Table 2.1.1'!$A$1:$F$121</definedName>
    <definedName name="_xlnm.Print_Area" localSheetId="6">'Table 3.1'!$A$1:$G$22</definedName>
    <definedName name="_xlnm.Print_Area" localSheetId="15">'Table 3.10'!$A$1:$F$47</definedName>
    <definedName name="_xlnm.Print_Area" localSheetId="7">'Table 3.2'!$A$1:$F$44</definedName>
    <definedName name="_xlnm.Print_Area" localSheetId="8">'Table 3.3'!$A$1:$F$47</definedName>
    <definedName name="_xlnm.Print_Area" localSheetId="9">'Table 3.4'!$A$1:$F$22</definedName>
    <definedName name="_xlnm.Print_Area" localSheetId="10">'Table 3.5'!$A$1:$F$47</definedName>
    <definedName name="_xlnm.Print_Area" localSheetId="11">'Table 3.6'!$A$1:$F$21</definedName>
    <definedName name="_xlnm.Print_Area" localSheetId="12">'Table 3.7'!$A$1:$E$32</definedName>
    <definedName name="_xlnm.Print_Area" localSheetId="13">'Table 3.8'!$A$1:$F$33</definedName>
    <definedName name="_xlnm.Print_Area" localSheetId="14">'Table 3.9'!$A$1:$F$26</definedName>
    <definedName name="Z_1E4EBAB2_6872_4520_BF8A_226AAF054257_.wvu.PrintArea" localSheetId="7" hidden="1">'Table 3.2'!#REF!</definedName>
    <definedName name="Z_B25D4AC8_47EB_407B_BE70_8908CEF72BED_.wvu.PrintArea" localSheetId="7" hidden="1">'Table 3.2'!#REF!</definedName>
    <definedName name="Z_BF9299E5_737A_4E0C_9D41_A753AB534F5C_.wvu.PrintArea" localSheetId="7" hidden="1">'Table 3.2'!#REF!</definedName>
    <definedName name="Z_BFB02F83_41B1_44AF_A78B_0A94ECFFD68F_.wvu.PrintArea" localSheetId="7" hidden="1">'Table 3.2'!#REF!</definedName>
    <definedName name="Z_D4786556_5610_4637_8BFC_AE78BCCB000A_.wvu.Cols" localSheetId="10" hidden="1">'Table 3.5'!#REF!</definedName>
    <definedName name="Z_E17A761E_E232_4B16_B081_29C59F6C978B_.wvu.Cols" localSheetId="10" hidden="1">'Table 3.5'!#REF!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3" i="84" l="1"/>
  <c r="E63" i="84"/>
  <c r="F63" i="84"/>
  <c r="C63" i="84" l="1"/>
  <c r="E6" i="79"/>
  <c r="D6" i="79"/>
  <c r="C6" i="79"/>
  <c r="B6" i="79"/>
  <c r="E6" i="78"/>
  <c r="E10" i="78" s="1"/>
  <c r="D6" i="78"/>
  <c r="C6" i="78"/>
  <c r="C10" i="78" s="1"/>
  <c r="B6" i="78"/>
  <c r="F9" i="78"/>
  <c r="F10" i="78"/>
  <c r="E9" i="78"/>
  <c r="D9" i="78"/>
  <c r="D10" i="78"/>
  <c r="C9" i="78"/>
  <c r="B9" i="78"/>
  <c r="B10" i="78"/>
  <c r="A5" i="73"/>
</calcChain>
</file>

<file path=xl/sharedStrings.xml><?xml version="1.0" encoding="utf-8"?>
<sst xmlns="http://schemas.openxmlformats.org/spreadsheetml/2006/main" count="814" uniqueCount="446">
  <si>
    <t>Table 1.1: Department of the Treasury resource statement</t>
  </si>
  <si>
    <t>Additional Estimates for 2021-22 as at February 2022</t>
  </si>
  <si>
    <t>Actual
available
appropriation
2020-21
$'000</t>
  </si>
  <si>
    <t>Estimate
as at
Budget
2021-22
$'000</t>
  </si>
  <si>
    <t>Proposed
Additional
Estimates
2021-22
$'000</t>
  </si>
  <si>
    <t>Total
estimate at
Additional
Estimates
2021-22
$'000</t>
  </si>
  <si>
    <t>Departmental</t>
  </si>
  <si>
    <t>Annual appropriations - ordinary annual
  services (a)</t>
  </si>
  <si>
    <t>Prior year appropriations available (b)</t>
  </si>
  <si>
    <t>Departmental appropriation</t>
  </si>
  <si>
    <t>s74 External Revenue (c)</t>
  </si>
  <si>
    <t>Departmental capital budget (d)</t>
  </si>
  <si>
    <t>Annual appropriations - other services
  - non-operating (e)</t>
  </si>
  <si>
    <t>Equity injection</t>
  </si>
  <si>
    <t>Total departmental annual appropriations</t>
  </si>
  <si>
    <t>Total departmental resourcing</t>
  </si>
  <si>
    <t>Administered</t>
  </si>
  <si>
    <t>Outcome 1</t>
  </si>
  <si>
    <t>Administered assets and liabilities</t>
  </si>
  <si>
    <t>Total administered annual appropriations</t>
  </si>
  <si>
    <t>Special appropriations</t>
  </si>
  <si>
    <t>Australian Business Growth Fund</t>
  </si>
  <si>
    <t>Federal Financial Relations Act 2009</t>
  </si>
  <si>
    <t>Guarantee of Lending to Small and Medium Enterprises (Coronavirus Economic Response Package) Act 2020- s6 Guarantee of lending to Small and Medium Enterprises</t>
  </si>
  <si>
    <t>International Monetary Arrangements Act 2015</t>
  </si>
  <si>
    <t>Public Governance, Performance and Accountability Act 2013</t>
  </si>
  <si>
    <t>Total administered special appropriations</t>
  </si>
  <si>
    <t>Special accounts (f)</t>
  </si>
  <si>
    <t>Appropriation receipts (g)</t>
  </si>
  <si>
    <t>Non-appropriation receipts</t>
  </si>
  <si>
    <t>Total special account receipts</t>
  </si>
  <si>
    <t>Total administered resourcing</t>
  </si>
  <si>
    <t>Total resourcing for Department of the Treasury</t>
  </si>
  <si>
    <t>Actual
2020-21</t>
  </si>
  <si>
    <t>2021-22</t>
  </si>
  <si>
    <t>Average staffing level (number)</t>
  </si>
  <si>
    <t>Third party payments from and on behalf of other entities</t>
  </si>
  <si>
    <t>Payments made on behalf of another entity
  (as disclosed in the respective entity's
  resource statement)</t>
  </si>
  <si>
    <t>Department of Finance</t>
  </si>
  <si>
    <t>Attorney-General’s Department</t>
  </si>
  <si>
    <t>Department of Social Services</t>
  </si>
  <si>
    <t>Department of Agriculture, Water and Environment</t>
  </si>
  <si>
    <t xml:space="preserve">Payments made to corporate entities within
  the Portfolio </t>
  </si>
  <si>
    <t>National Housing Finance and Investment Corporation (Annual appropriation)</t>
  </si>
  <si>
    <t>Prepared on a resourcing (i.e. appropriations available) basis.</t>
  </si>
  <si>
    <t>All figures shown above are GST exclusive - these may not match figures in the cash flow statement.</t>
  </si>
  <si>
    <r>
      <t xml:space="preserve">(a) </t>
    </r>
    <r>
      <rPr>
        <i/>
        <sz val="8"/>
        <rFont val="Arial"/>
        <family val="2"/>
      </rPr>
      <t>Appropriation Act (No. 1) 2021-22</t>
    </r>
    <r>
      <rPr>
        <sz val="8"/>
        <rFont val="Arial"/>
        <family val="2"/>
      </rPr>
      <t xml:space="preserve"> and Appropriation Bill (No. 3) 2021-22</t>
    </r>
  </si>
  <si>
    <t>(b) Excludes departmental capital budget (DCB).</t>
  </si>
  <si>
    <t>(c) Estimated external revenue receipts under section 74 of the PGPA Act.</t>
  </si>
  <si>
    <t>(d) Departmental capital budgets are not separately identified in Appropriation Act (No.1) and form part of ordinary annual services items. Refer to Table 3.6 for further details. For accounting purposes, this amount has been designated as a 'contribution by owner'.</t>
  </si>
  <si>
    <r>
      <t xml:space="preserve">(e) </t>
    </r>
    <r>
      <rPr>
        <i/>
        <sz val="8"/>
        <rFont val="Arial"/>
        <family val="2"/>
      </rPr>
      <t>Appropriation Act (No. 2) 2021-2022</t>
    </r>
    <r>
      <rPr>
        <sz val="8"/>
        <rFont val="Arial"/>
        <family val="2"/>
      </rPr>
      <t xml:space="preserve"> and Appropriation Bill (No. 4) 2021-2022</t>
    </r>
  </si>
  <si>
    <t>(f) Excludes trust moneys held in Services for Other Entities and Trust Moneys (SOETM) and other special accounts. For further information on special accounts (excluding amounts held on trust), refer to Table 3.1.</t>
  </si>
  <si>
    <t>(g) Amounts credited to the special account(s) from Treasury’s annual and special appropriations.</t>
  </si>
  <si>
    <t>Table 1.2 Entity 2021-22 measures since Budget</t>
  </si>
  <si>
    <t>Program</t>
  </si>
  <si>
    <t>2021-22
$'000</t>
  </si>
  <si>
    <t>2022-23
$'000</t>
  </si>
  <si>
    <t>2023-24
$'000</t>
  </si>
  <si>
    <t>2024-25
$'000</t>
  </si>
  <si>
    <t>Payment measures</t>
  </si>
  <si>
    <t>Australian Agriculture Visa</t>
  </si>
  <si>
    <t>Administered payments</t>
  </si>
  <si>
    <t>Australian Taxation Office — continuation of compliance programs and independent resourcing review</t>
  </si>
  <si>
    <t>1.1, 1.4</t>
  </si>
  <si>
    <t>Departmental payments</t>
  </si>
  <si>
    <t>Building Horticulture Industry Resilience</t>
  </si>
  <si>
    <t>Closing the Gap Package</t>
  </si>
  <si>
    <t>Compensation Scheme of Last Resort — establishment</t>
  </si>
  <si>
    <t>COVID-19 Response Package — COVID-19 Business Support</t>
  </si>
  <si>
    <t>COVID-19 Response Package — COVID-19 Vaccine Program</t>
  </si>
  <si>
    <t>COVID-19 Response Package — improving access to critical medical supplies (a)(b)</t>
  </si>
  <si>
    <t>nfp</t>
  </si>
  <si>
    <t>COVID-19 Response Package — prioritising mental health</t>
  </si>
  <si>
    <t>COVID-19 Response Package — strengthening primary care</t>
  </si>
  <si>
    <t>COVID-19 Response Package — supporting our hospitals</t>
  </si>
  <si>
    <t>COVID-19 Response Package — Working Holiday Maker program arrangements</t>
  </si>
  <si>
    <t>Cyclone and Related Flooding Reinsurance Pool — implementation</t>
  </si>
  <si>
    <t>Developing Australia’s Parks</t>
  </si>
  <si>
    <t>Development of Future Support for Improved Outcomes of Indigenous Australians in the Northern Territory (a)</t>
  </si>
  <si>
    <t>Digital Economy Strategy — additional funding</t>
  </si>
  <si>
    <t>1.1, 1.9</t>
  </si>
  <si>
    <t>Administered payments and receipts</t>
  </si>
  <si>
    <t>Family Law System — improving access and safety for children and families — extension</t>
  </si>
  <si>
    <t>First National Action Plan to Prevent and Respond to Child Sexual Abuse</t>
  </si>
  <si>
    <t>High Risk Terrorist Offenders (HRTO) Regime Implementation (a)</t>
  </si>
  <si>
    <t>Improve the Flexibility and Sustainability of the Forestry Industry and Accelerate Industry Innovation</t>
  </si>
  <si>
    <t>Indirect Tax Concession Scheme — diplomatic and consular concessions</t>
  </si>
  <si>
    <t>Infrastructure Investment</t>
  </si>
  <si>
    <t>International Economic Support</t>
  </si>
  <si>
    <t>1.2, 1.3</t>
  </si>
  <si>
    <t>Medical Workforce</t>
  </si>
  <si>
    <t>National Disaster Resilience and Support</t>
  </si>
  <si>
    <t>NewAccess for Small Business Owners Program (a)</t>
  </si>
  <si>
    <t>1.1, 1.3</t>
  </si>
  <si>
    <t>New Products and Listings</t>
  </si>
  <si>
    <t>Pacific Labour Mobility — reforms</t>
  </si>
  <si>
    <t>Preventive Health</t>
  </si>
  <si>
    <t>Remote Roads Upgrade Pilot Program</t>
  </si>
  <si>
    <t>Reopening the Borders</t>
  </si>
  <si>
    <t>Small Business Debt Helpline (a)</t>
  </si>
  <si>
    <t>SME Recovery Loan Scheme — extension (b)</t>
  </si>
  <si>
    <t>Strategic Basin Plans — additional funding</t>
  </si>
  <si>
    <t>Superannuation — protecting veterans' interests</t>
  </si>
  <si>
    <t>Supporting Agricultural Industries and Communities</t>
  </si>
  <si>
    <t>Supporting the Delivery of More Social and Affordable Housing</t>
  </si>
  <si>
    <t>Treasury Portfolio — additional funding</t>
  </si>
  <si>
    <t>Western Australia Children's Hospice (a)</t>
  </si>
  <si>
    <t xml:space="preserve">Total </t>
  </si>
  <si>
    <t>Total payment measures</t>
  </si>
  <si>
    <t>Total</t>
  </si>
  <si>
    <t>Prepared on a Government Financial Statistics (Underlying Cash) basis. Figures displayed as a 
negative (-) represent a decrease in funds and a positive (+) represent an increase in funds.</t>
  </si>
  <si>
    <t xml:space="preserve">(a) Measure relates to a decision made post MYEFO. </t>
  </si>
  <si>
    <t>(b) Measure not for publication due to commercial sensitivities.</t>
  </si>
  <si>
    <t>Table 1.3: Additional Estimates and other variations to outcomes since the 2021-22 Budget</t>
  </si>
  <si>
    <t>Program impacted</t>
  </si>
  <si>
    <t xml:space="preserve">Administered </t>
  </si>
  <si>
    <t>Annual appropriations</t>
  </si>
  <si>
    <t>Measures</t>
  </si>
  <si>
    <t>Total measures</t>
  </si>
  <si>
    <t>Movement of Funds</t>
  </si>
  <si>
    <t>Changes in Parameters</t>
  </si>
  <si>
    <t>Other variations</t>
  </si>
  <si>
    <t xml:space="preserve">Special appropriations </t>
  </si>
  <si>
    <t xml:space="preserve"> (including Special Accounts)</t>
  </si>
  <si>
    <t>Movement of funds</t>
  </si>
  <si>
    <t>Changes in parameters</t>
  </si>
  <si>
    <t>1.2, 1.4 to 1.9</t>
  </si>
  <si>
    <t>GST Revenue Entitlement variations</t>
  </si>
  <si>
    <t>1.1 to 1.9</t>
  </si>
  <si>
    <t>Total other variations</t>
  </si>
  <si>
    <t>Net impact on appropriations for Outcome 1 (administered)</t>
  </si>
  <si>
    <t>Table 1.3: Additional Estimates and other variations to outcomes since the 2021-22</t>
  </si>
  <si>
    <t xml:space="preserve"> Budget (continued)</t>
  </si>
  <si>
    <t xml:space="preserve">Departmental </t>
  </si>
  <si>
    <t>Net impact on appropriations for Outcome 1 (departmental)</t>
  </si>
  <si>
    <t>Total net impact on appropriations for Outcome 1</t>
  </si>
  <si>
    <t xml:space="preserve">(a) Measure relates to a decision made post MYEFO.  </t>
  </si>
  <si>
    <t xml:space="preserve">(b) The financial implications for this measure are not for publication (nfp) due to commercial sensitivities. </t>
  </si>
  <si>
    <t>Table 1.4 - Appropriation Bill (No. 3) 2021-22</t>
  </si>
  <si>
    <t>2020-21
Available
$'000</t>
  </si>
  <si>
    <t>2021-22
Budget
$'000</t>
  </si>
  <si>
    <t>2021-22
Revised
$'000</t>
  </si>
  <si>
    <t>Additional Estimates
$'000</t>
  </si>
  <si>
    <t>Reduced Estimates
$'000</t>
  </si>
  <si>
    <t>Administered items</t>
  </si>
  <si>
    <r>
      <t xml:space="preserve">Outcome 1 - </t>
    </r>
    <r>
      <rPr>
        <sz val="8"/>
        <color rgb="FF000000"/>
        <rFont val="Arial"/>
        <family val="2"/>
      </rPr>
      <t>Supporting and implementing informed decisions on policies for the good of the Australian people, including for achieving strong, sustainable economic growth, through the provision of advice to Treasury Ministers and the efficient administration of Treasury's functions</t>
    </r>
  </si>
  <si>
    <t>Total administered</t>
  </si>
  <si>
    <t>Departmental programs</t>
  </si>
  <si>
    <r>
      <t xml:space="preserve">Outcome 1 - </t>
    </r>
    <r>
      <rPr>
        <sz val="8"/>
        <color rgb="FF000000"/>
        <rFont val="Arial"/>
        <family val="2"/>
      </rPr>
      <t xml:space="preserve"> Supporting and implementing informed decisions on policies for the good of the Australian people, including for achieving strong, sustainable economic growth, through the provision of advice to Treasury Ministers and the efficient administration of Treasury's functions</t>
    </r>
  </si>
  <si>
    <t>Total departmental</t>
  </si>
  <si>
    <t>Total administered
  and departmental</t>
  </si>
  <si>
    <t xml:space="preserve">Note 1: 2020-21 available appropriation is included to allow a comparison of this year's appropriation with what was made available for use in the previous year. </t>
  </si>
  <si>
    <t>Table 1.5 - Appropriation Bill (No. 4) 2021-22</t>
  </si>
  <si>
    <t>Payments to states, ACT, NT
  and local government</t>
  </si>
  <si>
    <t>Total payments to states, ACT,
  NT and local government</t>
  </si>
  <si>
    <t xml:space="preserve">Note 1: 2020-21 available appropriation is included to allow a comparison of this year's </t>
  </si>
  <si>
    <t xml:space="preserve"> appropriation with what was made available for use in the previous year. </t>
  </si>
  <si>
    <t>Table 2.1.1:  Budgeted expenses for Outcome 1</t>
  </si>
  <si>
    <t>Outcome 1: (Informed decisions on the development and implementation of policies to improve the wellbeing of the Australian people, including by achieving strong, sustainable economic growth, through the provision of advice to government and the efficient administration of federal financial relations)</t>
  </si>
  <si>
    <t>2020-21
Actual
expenses
$'000</t>
  </si>
  <si>
    <t>2021-22
Revised estimated expenses
$'000</t>
  </si>
  <si>
    <t>2022-23
Forward
estimate
$'000</t>
  </si>
  <si>
    <t>2023-24
Forward
estimate
$'000</t>
  </si>
  <si>
    <t>2024-25
Forward
estimate
$'000</t>
  </si>
  <si>
    <t>Program 1.1: Department of the Treasury</t>
  </si>
  <si>
    <t>Administered expenses</t>
  </si>
  <si>
    <t>Ordinary annual services (Appropriation
  Act No. 1 and Bill No. 3)</t>
  </si>
  <si>
    <t>Special accounts</t>
  </si>
  <si>
    <t>Special account - Medicare Guarantee Fund</t>
  </si>
  <si>
    <t>Expenses not requiring appropriation in the Budget year (b)</t>
  </si>
  <si>
    <t>Administered total</t>
  </si>
  <si>
    <t>Departmental expenses</t>
  </si>
  <si>
    <t>s74 External Revenue (a)</t>
  </si>
  <si>
    <t>Departmental total</t>
  </si>
  <si>
    <t>Total expenses for program 1.1</t>
  </si>
  <si>
    <t>Program 1.2: Payments to International Financial Institutions</t>
  </si>
  <si>
    <t>Special appropriation- International Monetary Agreements Act 1947</t>
  </si>
  <si>
    <t>Total expenses for program 1.2</t>
  </si>
  <si>
    <t>Program 1.3: Support for Markets and Business</t>
  </si>
  <si>
    <t>Total expenses for program 1.3</t>
  </si>
  <si>
    <t>Program 1.4: General Revenue Assistance</t>
  </si>
  <si>
    <t xml:space="preserve">GST Revenue Entitlements - </t>
  </si>
  <si>
    <t xml:space="preserve">Federal Financial Relations Act 2009 </t>
  </si>
  <si>
    <t>COAG Reform Fund</t>
  </si>
  <si>
    <t>ACT municipal services</t>
  </si>
  <si>
    <t>Compensation for reduced royalties</t>
  </si>
  <si>
    <t>Royalties</t>
  </si>
  <si>
    <t>GST Transitional assistance</t>
  </si>
  <si>
    <t>Total expenses for program 1.4</t>
  </si>
  <si>
    <t>Program 1.5: Assistance to the States for Healthcare Services</t>
  </si>
  <si>
    <t>National Health Reform funding -</t>
  </si>
  <si>
    <t>Total expenses for program 1.5</t>
  </si>
  <si>
    <t>Program 1.6: Assistance to the States for Skills and Workforce Development</t>
  </si>
  <si>
    <t xml:space="preserve">National Skills and Workforce Development SPP - </t>
  </si>
  <si>
    <t>Total expenses for program 1.6</t>
  </si>
  <si>
    <t>Program 1.7: Assistance to the States for Disability Services</t>
  </si>
  <si>
    <t>National Disability Services SPP -</t>
  </si>
  <si>
    <r>
      <t xml:space="preserve">Federal Financial Relations Act 2009 </t>
    </r>
    <r>
      <rPr>
        <sz val="8"/>
        <rFont val="Arial"/>
        <family val="2"/>
      </rPr>
      <t>(d)</t>
    </r>
  </si>
  <si>
    <t>Total expenses for program 1.7</t>
  </si>
  <si>
    <t>Program 1.8: Assistance to the States for Affordable Housing</t>
  </si>
  <si>
    <t>National Affordable
Housing SPP -</t>
  </si>
  <si>
    <t>National Housing and Homelessness</t>
  </si>
  <si>
    <t>Total expenses for program 1.8</t>
  </si>
  <si>
    <t>Program 1.9: National Partnership Payments to the States</t>
  </si>
  <si>
    <t xml:space="preserve">National General Health Services SPP - </t>
  </si>
  <si>
    <t>Total expenses for program 1.9</t>
  </si>
  <si>
    <t>Outcome 1 Totals by appropriation type</t>
  </si>
  <si>
    <t>Ordinary annual services (Appropriation Act No. 1 and Bill No. 3)</t>
  </si>
  <si>
    <t>Total expenses for Outcome 1</t>
  </si>
  <si>
    <t>2020-21</t>
  </si>
  <si>
    <t>(a) Estimated expenses incurred in relation to receipts retained under section 74 of the PGPA Act 2013.</t>
  </si>
  <si>
    <t>(b) Expenses not requiring appropriation in the Budget year are made up of depreciation and amortisation expenses.</t>
  </si>
  <si>
    <t>(c) Figures displayed as a negative (-) represent a decrease in funds and a positive (+) represent an increase in funds.</t>
  </si>
  <si>
    <t>(d) A zero entitlement to National Disability SPP funding indicates the National Disability Insurance  Scheme (NDIS) has been fully rolled out.</t>
  </si>
  <si>
    <t>Note: Departmental appropriation splits and totals are indicative estimates and may change in the course of the budget year as government priorities change.</t>
  </si>
  <si>
    <t>Table 3.1:  Estimates of special account flows and balances</t>
  </si>
  <si>
    <t>Outcome</t>
  </si>
  <si>
    <t>Opening
balance
$'000</t>
  </si>
  <si>
    <t>Receipts
$'000</t>
  </si>
  <si>
    <t>Payments
$'000</t>
  </si>
  <si>
    <t>Adjustments
$'000</t>
  </si>
  <si>
    <t>Closing
balance
$'000</t>
  </si>
  <si>
    <t>COAG Reform Fund Special Account (A)</t>
  </si>
  <si>
    <t>1.4/1.9</t>
  </si>
  <si>
    <t>Fuel Indexation (Road Funding) Special Account (A)</t>
  </si>
  <si>
    <t>Medicare Guarantee Fund Treasury Special Account (A)</t>
  </si>
  <si>
    <t>National Housing Finance and Investment Corporation Special Account (A)</t>
  </si>
  <si>
    <t>Total special accounts
  2021-22 Budget estimate</t>
  </si>
  <si>
    <t>Total special accounts</t>
  </si>
  <si>
    <t>2020-21 actual</t>
  </si>
  <si>
    <t>(A) = Administered</t>
  </si>
  <si>
    <t>(D) = Departmental</t>
  </si>
  <si>
    <t>Table 3.2 Comprehensive income statement (showing net cost of services) for the period ended 30 June</t>
  </si>
  <si>
    <t>2020-21
Actual
$'000</t>
  </si>
  <si>
    <t>2021-22
Revised budget
$'000</t>
  </si>
  <si>
    <t>2022-23
Forward estimate
$'000</t>
  </si>
  <si>
    <t>2023-24
Forward estimate
$'000</t>
  </si>
  <si>
    <t>2024-25
Forward estimate
$'000</t>
  </si>
  <si>
    <t>EXPENSES</t>
  </si>
  <si>
    <t>Employee benefits</t>
  </si>
  <si>
    <t>Suppliers</t>
  </si>
  <si>
    <t xml:space="preserve">Grants </t>
  </si>
  <si>
    <t>Depreciation and amortisation</t>
  </si>
  <si>
    <t>Finance costs</t>
  </si>
  <si>
    <t>Losses from asset sales</t>
  </si>
  <si>
    <t>Other expenses</t>
  </si>
  <si>
    <t>Total expenses</t>
  </si>
  <si>
    <t xml:space="preserve">LESS: </t>
  </si>
  <si>
    <t>OWN-SOURCE INCOME</t>
  </si>
  <si>
    <t>Own-source revenue</t>
  </si>
  <si>
    <t>Sale of goods and rendering of
  services</t>
  </si>
  <si>
    <t>Other revenue</t>
  </si>
  <si>
    <t>Total own-source revenue</t>
  </si>
  <si>
    <t>Gains</t>
  </si>
  <si>
    <t>Sale of assets</t>
  </si>
  <si>
    <t>Other gains</t>
  </si>
  <si>
    <t>Total gains</t>
  </si>
  <si>
    <t>Total own-source income</t>
  </si>
  <si>
    <t>Net cost of / (contribution by)
  services</t>
  </si>
  <si>
    <t>Revenue from Government</t>
  </si>
  <si>
    <t>Surplus/(deficit) attributable to the
  Australian Government</t>
  </si>
  <si>
    <t>OTHER COMPREHENSIVE INCOME</t>
  </si>
  <si>
    <t>Changes in asset revaluation surplus</t>
  </si>
  <si>
    <t>Total other comprehensive income</t>
  </si>
  <si>
    <t>Total comprehensive income/(loss)
  attributable to the Australian
  Government</t>
  </si>
  <si>
    <t>Table 3.2 Comprehensive income statement (showing net cost of services) for the period ended 30 June (continued)</t>
  </si>
  <si>
    <t>Note: Impact of net cash appropriation arrangements</t>
  </si>
  <si>
    <t>2020-21
$'000</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</si>
  <si>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</si>
  <si>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</si>
  <si>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</si>
  <si>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</si>
  <si>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</si>
  <si>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Prepared on Australian Accounting Standards basis.</t>
  </si>
  <si>
    <r>
      <t xml:space="preserve">(a) From 2010-11, the Government introduced the net cash appropriation arrangement that provided non-corporate Commonwealth entities with a separate Departmental Capital Budget (DCB) under </t>
    </r>
    <r>
      <rPr>
        <i/>
        <sz val="8"/>
        <color rgb="FF000000"/>
        <rFont val="Arial"/>
        <family val="2"/>
      </rPr>
      <t>Appropriation Act (No.1)</t>
    </r>
    <r>
      <rPr>
        <sz val="8"/>
        <color indexed="8"/>
        <rFont val="Arial"/>
        <family val="2"/>
      </rPr>
      <t xml:space="preserve"> or Bill (No. 3). This replaced revenue appropriations provided under </t>
    </r>
    <r>
      <rPr>
        <i/>
        <sz val="8"/>
        <color rgb="FF000000"/>
        <rFont val="Arial"/>
        <family val="2"/>
      </rPr>
      <t xml:space="preserve">Appropriation Act (No.1) </t>
    </r>
    <r>
      <rPr>
        <sz val="8"/>
        <color indexed="8"/>
        <rFont val="Arial"/>
        <family val="2"/>
      </rPr>
      <t>or Bill (No.3) used for depreciation/amortisation expenses. For information regarding DCB, refer to Table 3.6 Departmental Capital Budget Statement.</t>
    </r>
  </si>
  <si>
    <r>
      <t xml:space="preserve">(b) Applies leases under AASB 16 </t>
    </r>
    <r>
      <rPr>
        <i/>
        <sz val="8"/>
        <color rgb="FF000000"/>
        <rFont val="Arial"/>
        <family val="2"/>
      </rPr>
      <t>Leases</t>
    </r>
    <r>
      <rPr>
        <sz val="8"/>
        <color indexed="8"/>
        <rFont val="Arial"/>
        <family val="2"/>
      </rPr>
      <t>.</t>
    </r>
  </si>
  <si>
    <t>Table 3.3: Budgeted departmental balance sheet (as at 30 June)</t>
  </si>
  <si>
    <t>ASSETS</t>
  </si>
  <si>
    <t>Financial assets</t>
  </si>
  <si>
    <r>
      <t xml:space="preserve">Cash </t>
    </r>
    <r>
      <rPr>
        <sz val="8"/>
        <rFont val="Arial"/>
        <family val="2"/>
      </rPr>
      <t>and cash equivalents</t>
    </r>
  </si>
  <si>
    <t>Trade and other receivables</t>
  </si>
  <si>
    <t>Other financial assets</t>
  </si>
  <si>
    <t>Total financial assets</t>
  </si>
  <si>
    <t>Non-financial assets</t>
  </si>
  <si>
    <t>Land and buildings</t>
  </si>
  <si>
    <t>Property, plant and equipment</t>
  </si>
  <si>
    <t>Intangibles</t>
  </si>
  <si>
    <t>Other non-financial assets</t>
  </si>
  <si>
    <t>Total non-financial assets</t>
  </si>
  <si>
    <t>Assets held for sale</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</si>
  <si>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</si>
  <si>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</si>
  <si>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</si>
  <si>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</si>
  <si>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</si>
  <si>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</si>
  <si>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</si>
  <si>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</si>
  <si>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</si>
  <si>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</si>
  <si>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</si>
  <si>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</si>
  <si>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</si>
  <si>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</si>
  <si>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Table 3.3: Budgeted departmental balance sheet (as at 30 June) (continued)</t>
  </si>
  <si>
    <t>EQUITY*</t>
  </si>
  <si>
    <t>Parent entity interest</t>
  </si>
  <si>
    <t>Contributed equity</t>
  </si>
  <si>
    <t>Reserves</t>
  </si>
  <si>
    <t>Retained surplus / (accumulated 
  deficit)</t>
  </si>
  <si>
    <t>Total parent entity interest</t>
  </si>
  <si>
    <t>Total Equity</t>
  </si>
  <si>
    <t>* Equity is the residual interest in assets after the deduction of liabilities</t>
  </si>
  <si>
    <t>Table 3.4:  Departmental statement of changes in equity — summary of movement 
(Budget year 2021-22)</t>
  </si>
  <si>
    <t>Retained
earnings 
$'000</t>
  </si>
  <si>
    <t>Asset
revaluation
reserve
$'000</t>
  </si>
  <si>
    <t>Other
reserves
$'000</t>
  </si>
  <si>
    <t>Contributed
equity /
capital
$'000</t>
  </si>
  <si>
    <t>Total
equity
$'000</t>
  </si>
  <si>
    <t>Balance carried forward from 
  previous period</t>
  </si>
  <si>
    <t>Adjusted opening balance</t>
  </si>
  <si>
    <t>Comprehensive income</t>
  </si>
  <si>
    <t>Surplus/(deficit) for the period</t>
  </si>
  <si>
    <t>Total comprehensive income</t>
  </si>
  <si>
    <t>Transactions with owners</t>
  </si>
  <si>
    <t>Distributions to owners</t>
  </si>
  <si>
    <t>Returns of capital:</t>
  </si>
  <si>
    <t>Restructuring</t>
  </si>
  <si>
    <t>Contributions by owners</t>
  </si>
  <si>
    <t>Equity Injection - Appropriation</t>
  </si>
  <si>
    <t>Departmental Capital Budget (DCB)</t>
  </si>
  <si>
    <t>Sub-total transactions with
  owners</t>
  </si>
  <si>
    <t>Estimated closing balance as at
  30 June 2022</t>
  </si>
  <si>
    <t>Closing balance attributable to
  the Australian Government</t>
  </si>
  <si>
    <t>* The non-controlling interest disclosure is not required if an entity does not have non-controlling interests.</t>
  </si>
  <si>
    <t>Table 3.5: Budgeted departmental statement of cash flows (for the period ended 30 June)</t>
  </si>
  <si>
    <t>OPERATING ACTIVITIES</t>
  </si>
  <si>
    <t>Cash received</t>
  </si>
  <si>
    <t>Appropriations</t>
  </si>
  <si>
    <t>Sale of goods and rendering of 
  services</t>
  </si>
  <si>
    <t>Net GST received</t>
  </si>
  <si>
    <t xml:space="preserve">Other </t>
  </si>
  <si>
    <t>Total cash received</t>
  </si>
  <si>
    <t>Cash used</t>
  </si>
  <si>
    <t>Employees</t>
  </si>
  <si>
    <t>Net GST paid</t>
  </si>
  <si>
    <t>s74 External Revenue 
  transferred to the OPA</t>
  </si>
  <si>
    <t>Interest payments on lease liability</t>
  </si>
  <si>
    <t>Other</t>
  </si>
  <si>
    <t>Total cash used</t>
  </si>
  <si>
    <t>Net cash from / (used by)
operating activities</t>
  </si>
  <si>
    <t>INVESTING ACTIVITIES</t>
  </si>
  <si>
    <t>Proceeds from sales of property, 
  plant and equipment</t>
  </si>
  <si>
    <t>Purchase of property, plant, and 
  equipment and intangibles</t>
  </si>
  <si>
    <t>Net cash from / (used by)
  investing activities</t>
  </si>
  <si>
    <t>Table 3.5: Budgeted departmental statement of cash flows (for the period ended 30 June) (continued)</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</si>
  <si>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</si>
  <si>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</si>
  <si>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</si>
  <si>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</si>
  <si>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</si>
  <si>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</si>
  <si>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3.6 Departmental capital budget statement (for the period ended 30 June)</t>
  </si>
  <si>
    <t>NEW CAPITAL APPROPRIATIONS</t>
  </si>
  <si>
    <t>Capital budget - Act No. 1 and Bill 3 (DCB)</t>
  </si>
  <si>
    <t>Equity injections - Act No. 2 and Bill 4</t>
  </si>
  <si>
    <t>Total new capital appropriations</t>
  </si>
  <si>
    <t>Provided for:</t>
  </si>
  <si>
    <t>Purchase of non-financial assets</t>
  </si>
  <si>
    <t>Total Items</t>
  </si>
  <si>
    <t>PURCHASE OF NON-FINANCIAL ASSETS</t>
  </si>
  <si>
    <t>Funded by capital appropriations (a)</t>
  </si>
  <si>
    <t>Funded by capital appropriation - DCB (b)</t>
  </si>
  <si>
    <t>TOTAL</t>
  </si>
  <si>
    <t>RECONCILIATION OF CASH USED TO
  ACQUIRE ASSETS TO ASSET
  MOVEMENT TABLE</t>
  </si>
  <si>
    <t>Total purchases</t>
  </si>
  <si>
    <t>Total cash used to acquire assets</t>
  </si>
  <si>
    <r>
      <t xml:space="preserve">(a) Includes current </t>
    </r>
    <r>
      <rPr>
        <i/>
        <sz val="8"/>
        <rFont val="Arial"/>
        <family val="2"/>
      </rPr>
      <t xml:space="preserve">Appropriation Bill (No. 4) </t>
    </r>
    <r>
      <rPr>
        <sz val="8"/>
        <rFont val="Arial"/>
        <family val="2"/>
      </rPr>
      <t>and prior year Appropriation Act No. 2/4/6.</t>
    </r>
  </si>
  <si>
    <t>(b) Does not include annual finance lease costs. Includes purchases from current and previous years’ Departmental Capital Budgets (DCBs).</t>
  </si>
  <si>
    <t>Table 3.7:  Statement of departmental asset movements (Budget Year 2021-22)</t>
  </si>
  <si>
    <t>Buildings
$'000</t>
  </si>
  <si>
    <t>Other
property,
plant and
equipment
$'000</t>
  </si>
  <si>
    <t>Computer
software
and
intangibles
$'000</t>
  </si>
  <si>
    <t>Total
$'000</t>
  </si>
  <si>
    <t>As at 1 July 2021</t>
  </si>
  <si>
    <t xml:space="preserve">Gross book value </t>
  </si>
  <si>
    <t>Gross book value - ROU assets</t>
  </si>
  <si>
    <t>Accumulated depreciation/
  amortisation and impairment</t>
  </si>
  <si>
    <t>Accumulated depreciation/amortisation and impairment - ROU assets</t>
  </si>
  <si>
    <t>Opening net book balance</t>
  </si>
  <si>
    <t>CAPITAL ASSET ADDITIONS</t>
  </si>
  <si>
    <t>Estimated expenditure on new
  or replacement assets</t>
  </si>
  <si>
    <t>By purchase - appropriation equity (a)</t>
  </si>
  <si>
    <t>Total additions</t>
  </si>
  <si>
    <t>Other movements</t>
  </si>
  <si>
    <t>Depreciation/amortisation expense</t>
  </si>
  <si>
    <t>Depreciation/amortisation on 
 ROU assets</t>
  </si>
  <si>
    <t>Total other movements</t>
  </si>
  <si>
    <t>As at 30 June 2022</t>
  </si>
  <si>
    <t>Gross book value</t>
  </si>
  <si>
    <t>Closing net book balance</t>
  </si>
  <si>
    <r>
      <t xml:space="preserve">(a) "Appropriation equity" refers to equity injections or Administered Assets and Liabilities appropriations provided through </t>
    </r>
    <r>
      <rPr>
        <i/>
        <sz val="8"/>
        <rFont val="Arial"/>
        <family val="2"/>
      </rPr>
      <t>Appropriation Act (No. 2) 2021-2022</t>
    </r>
    <r>
      <rPr>
        <sz val="8"/>
        <rFont val="Arial"/>
        <family val="2"/>
      </rPr>
      <t xml:space="preserve"> and Appropriation Bill (No. 4) 2021-2022, including Collection Development Acquisition Budget.</t>
    </r>
  </si>
  <si>
    <r>
      <t xml:space="preserve">(b) "Appropriation ordinary annual services" refers to funding provided through </t>
    </r>
    <r>
      <rPr>
        <i/>
        <sz val="8"/>
        <rFont val="Arial"/>
        <family val="2"/>
      </rPr>
      <t>Appropriation Act (No. 1) 2021-2022</t>
    </r>
    <r>
      <rPr>
        <sz val="8"/>
        <rFont val="Arial"/>
        <family val="2"/>
      </rPr>
      <t xml:space="preserve"> and Appropriation Bill (No. 3) 2021-2022 for depreciation/amortisation expenses, Departmental Capital Budget or other operational expenses.</t>
    </r>
  </si>
  <si>
    <t>(c) Net Proceeds may be returned to the Official Public Account.</t>
  </si>
  <si>
    <t>Table 3.8:  Schedule of budgeted income and expenses administered on behalf of Government (for the period ended 30 June)</t>
  </si>
  <si>
    <t>EXPENSES ADMINISTERED ON BEHALF OF GOVERNMENT</t>
  </si>
  <si>
    <t>Grants</t>
  </si>
  <si>
    <t>Total expenses administered on behalf of Government</t>
  </si>
  <si>
    <t>LESS:</t>
  </si>
  <si>
    <t>Non-taxation revenue</t>
  </si>
  <si>
    <t>Sale of goods and rendering of services</t>
  </si>
  <si>
    <t>Fees and fines</t>
  </si>
  <si>
    <t>Interest</t>
  </si>
  <si>
    <t>Dividends</t>
  </si>
  <si>
    <t>Total non-taxation revenue</t>
  </si>
  <si>
    <t>Total own-source revenue administered on behalf of Government</t>
  </si>
  <si>
    <t>Total gains administered on behalf of Government</t>
  </si>
  <si>
    <t>Total own-source income administered on behalf of Government</t>
  </si>
  <si>
    <t>Net cost of/(contribution by) services</t>
  </si>
  <si>
    <t>Surplus/(deficit) before income tax</t>
  </si>
  <si>
    <t>Income tax expense</t>
  </si>
  <si>
    <t>Surplus/(deficit) after income tax</t>
  </si>
  <si>
    <t>Items not subject to subsequent
  reclassification to profit or loss</t>
  </si>
  <si>
    <t>Total comprehensive income (loss) attributable to the Australian
  Government</t>
  </si>
  <si>
    <t>Table 3.9:  Schedule of budgeted assets and liabilities administered on behalf of Government (as at 30 June)</t>
  </si>
  <si>
    <t>Cash and cash equivalents</t>
  </si>
  <si>
    <t>Other investments</t>
  </si>
  <si>
    <t>Total assets administered on behalf of Government</t>
  </si>
  <si>
    <t>Loans</t>
  </si>
  <si>
    <t>Total liabilities administered on
  behalf of Government</t>
  </si>
  <si>
    <t>Net assets/(liabilities)</t>
  </si>
  <si>
    <t xml:space="preserve">Table 3.10: Schedule of budgeted administered cash flows (for the period ended 30 June)  </t>
  </si>
  <si>
    <t>Borrowing costs</t>
  </si>
  <si>
    <t>Net cash from / (used by)
  operating activities</t>
  </si>
  <si>
    <t>Repayments of advances and loans</t>
  </si>
  <si>
    <t>Investments</t>
  </si>
  <si>
    <t>Advances and loans made</t>
  </si>
  <si>
    <t>Net increase/(decrease) in
  cash held</t>
  </si>
  <si>
    <t>Cash and cash equivalents at
  beginning of reporting period</t>
  </si>
  <si>
    <t>Cash from Official Public
  Account for:</t>
  </si>
  <si>
    <t>- Appropriations</t>
  </si>
  <si>
    <t>- Special Accounts</t>
  </si>
  <si>
    <t>Total cash from Official
  Public Account</t>
  </si>
  <si>
    <t>Cash to Official Public Account
  for:</t>
  </si>
  <si>
    <t>Total cash to Official
  Public Account</t>
  </si>
  <si>
    <t>Cash and cash equivalents at
  end of reporting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</si>
</sst>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43" formatCode="_-* #,##0.00_-;\-* #,##0.00_-;_-* &quot;-&quot;??_-;_-@_-"/>
    <numFmt numFmtId="164" formatCode="_(* #,##0_);_(* \(#,##0\);_(* &quot;-&quot;_);_(@_)"/>
    <numFmt numFmtId="165" formatCode="#,##0_);&quot;(&quot;#,##0&quot;)&quot;;&quot;-&quot;_)"/>
    <numFmt numFmtId="166" formatCode="_(* #,##0_);_(* \(#,##0\);_(* &quot;(x)&quot;_);_(@_)"/>
    <numFmt numFmtId="167" formatCode="_(* #,##0_);_(* \(#,##0\);_(* &quot;nfp&quot;_);_(@_)"/>
    <numFmt numFmtId="168" formatCode="_(* #,##0_);_(* \(#,##0\);_(* &quot;x&quot;_);_(@_)"/>
    <numFmt numFmtId="169" formatCode="#,##0.0_);&quot;(&quot;#,##0.0&quot;)&quot;;&quot;-&quot;_)"/>
    <numFmt numFmtId="170" formatCode="_(* #,##0.00_);_(* \(#,##0.00\);_(* &quot;-&quot;??_);_(@_)"/>
    <numFmt numFmtId="171" formatCode="_(* #,##0_);_(* \(#,##0\);_(* \-_);_(@_)"/>
  </numFmts>
  <fonts count="53">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b/>
      <sz val="7.5"/>
      <name val="Arial"/>
      <family val="2"/>
    </font>
    <font>
      <sz val="7.5"/>
      <name val="Arial"/>
      <family val="2"/>
    </font>
    <font>
      <b/>
      <sz val="7.5"/>
      <name val="Arial"/>
      <family val="2"/>
    </font>
    <font>
      <sz val="10"/>
      <name val="Arial"/>
      <family val="2"/>
    </font>
    <font>
      <sz val="7.3"/>
      <name val="Arial"/>
      <family val="2"/>
    </font>
    <font>
      <b/>
      <sz val="8"/>
      <color indexed="8"/>
      <name val="Arial"/>
      <family val="2"/>
    </font>
    <font>
      <sz val="9"/>
      <name val="Arial"/>
      <family val="2"/>
    </font>
    <font>
      <i/>
      <sz val="8"/>
      <color indexed="8"/>
      <name val="Arial"/>
      <family val="2"/>
    </font>
    <font>
      <sz val="8"/>
      <color indexed="10"/>
      <name val="Arial"/>
      <family val="2"/>
    </font>
    <font>
      <b/>
      <i/>
      <sz val="8"/>
      <color indexed="8"/>
      <name val="Arial"/>
      <family val="2"/>
    </font>
    <font>
      <b/>
      <sz val="10"/>
      <name val="Arial"/>
      <family val="2"/>
    </font>
    <font>
      <strike/>
      <sz val="8"/>
      <color indexed="10"/>
      <name val="Arial"/>
      <family val="2"/>
    </font>
    <font>
      <sz val="10"/>
      <name val="Arial"/>
      <family val="2"/>
    </font>
    <font>
      <b/>
      <sz val="9"/>
      <name val="Arial"/>
      <family val="2"/>
    </font>
    <font>
      <sz val="11"/>
      <name val="Calibri"/>
      <family val="2"/>
    </font>
    <font>
      <sz val="8"/>
      <name val="Calibri"/>
      <family val="2"/>
    </font>
    <font>
      <sz val="7.5"/>
      <color indexed="8"/>
      <name val="Arial"/>
      <family val="2"/>
    </font>
    <font>
      <sz val="7.5"/>
      <name val="Wingdings"/>
      <charset val="2"/>
    </font>
    <font>
      <b/>
      <i/>
      <sz val="8"/>
      <name val="Arial"/>
      <family val="2"/>
    </font>
    <font>
      <sz val="11"/>
      <color theme="1"/>
      <name val="Calibri"/>
      <family val="2"/>
      <scheme val="minor"/>
    </font>
    <font>
      <b/>
      <sz val="8"/>
      <color theme="9" tint="-0.249977111117893"/>
      <name val="Arial"/>
      <family val="2"/>
    </font>
    <font>
      <sz val="10"/>
      <color theme="1"/>
      <name val="Arial"/>
      <family val="2"/>
    </font>
    <font>
      <sz val="9"/>
      <color theme="1"/>
      <name val="Arial"/>
      <family val="2"/>
    </font>
    <font>
      <b/>
      <sz val="8"/>
      <color rgb="FFFF0000"/>
      <name val="Arial"/>
      <family val="2"/>
    </font>
    <font>
      <b/>
      <sz val="8"/>
      <name val="Calibri"/>
      <family val="2"/>
    </font>
    <font>
      <b/>
      <sz val="11"/>
      <name val="Calibri"/>
      <family val="2"/>
    </font>
    <font>
      <b/>
      <sz val="7.5"/>
      <color rgb="FFFF0000"/>
      <name val="Arial"/>
      <family val="2"/>
    </font>
    <font>
      <sz val="7.5"/>
      <color rgb="FFFF0000"/>
      <name val="Arial"/>
      <family val="2"/>
    </font>
    <font>
      <sz val="8"/>
      <color theme="1"/>
      <name val="Arial"/>
      <family val="2"/>
    </font>
    <font>
      <sz val="8"/>
      <color rgb="FFFF0000"/>
      <name val="Arial"/>
      <family val="2"/>
    </font>
    <font>
      <i/>
      <sz val="8"/>
      <color rgb="FFFF0000"/>
      <name val="Arial"/>
      <family val="2"/>
    </font>
    <font>
      <b/>
      <sz val="9"/>
      <color indexed="8"/>
      <name val="Arial"/>
      <family val="2"/>
    </font>
    <font>
      <sz val="9"/>
      <color indexed="8"/>
      <name val="Arial"/>
      <family val="2"/>
    </font>
    <font>
      <sz val="8"/>
      <color theme="9" tint="-0.249977111117893"/>
      <name val="Arial"/>
      <family val="2"/>
    </font>
    <font>
      <sz val="8"/>
      <color theme="1"/>
      <name val="Calibri"/>
      <family val="2"/>
      <scheme val="minor"/>
    </font>
    <font>
      <sz val="8"/>
      <name val="Wingdings"/>
      <charset val="2"/>
    </font>
    <font>
      <sz val="8"/>
      <name val="Arial Unicode MS"/>
      <family val="2"/>
    </font>
    <font>
      <sz val="8"/>
      <color indexed="8"/>
      <name val="Arial Unicode MS"/>
      <family val="2"/>
    </font>
    <font>
      <b/>
      <i/>
      <u/>
      <sz val="8"/>
      <color rgb="FFFF0000"/>
      <name val="Arial"/>
      <family val="2"/>
    </font>
    <font>
      <sz val="8"/>
      <color rgb="FF000000"/>
      <name val="Arial"/>
      <family val="2"/>
    </font>
    <font>
      <b/>
      <sz val="7.5"/>
      <color indexed="8"/>
      <name val="Arial"/>
      <family val="2"/>
    </font>
    <font>
      <b/>
      <i/>
      <sz val="7.5"/>
      <color indexed="8"/>
      <name val="Arial"/>
      <family val="2"/>
    </font>
    <font>
      <i/>
      <sz val="7.5"/>
      <color indexed="8"/>
      <name val="Arial"/>
      <family val="2"/>
    </font>
    <font>
      <i/>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8">
    <border>
      <left/>
      <right/>
      <top/>
      <bottom/>
      <diagonal/>
    </border>
    <border>
      <left/>
      <right/>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indexed="64"/>
      </top>
      <bottom style="hair">
        <color indexed="64"/>
      </bottom>
      <diagonal/>
    </border>
    <border>
      <left/>
      <right/>
      <top style="hair">
        <color theme="1"/>
      </top>
      <bottom/>
      <diagonal/>
    </border>
    <border>
      <left/>
      <right/>
      <top style="hair">
        <color auto="1"/>
      </top>
      <bottom style="hair">
        <color theme="1"/>
      </bottom>
      <diagonal/>
    </border>
    <border>
      <left/>
      <right/>
      <top style="hair">
        <color auto="1"/>
      </top>
      <bottom style="hair">
        <color auto="1"/>
      </bottom>
      <diagonal/>
    </border>
    <border>
      <left/>
      <right/>
      <top/>
      <bottom style="hair">
        <color indexed="64"/>
      </bottom>
      <diagonal/>
    </border>
    <border>
      <left/>
      <right/>
      <top style="hair">
        <color indexed="8"/>
      </top>
      <bottom/>
      <diagonal/>
    </border>
    <border>
      <left/>
      <right/>
      <top style="hair">
        <color indexed="8"/>
      </top>
      <bottom style="hair">
        <color indexed="8"/>
      </bottom>
      <diagonal/>
    </border>
    <border>
      <left/>
      <right/>
      <top/>
      <bottom style="hair">
        <color auto="1"/>
      </bottom>
      <diagonal/>
    </border>
    <border>
      <left/>
      <right/>
      <top style="hair">
        <color auto="1"/>
      </top>
      <bottom style="hair">
        <color theme="1"/>
      </bottom>
      <diagonal/>
    </border>
    <border>
      <left/>
      <right/>
      <top style="hair">
        <color auto="1"/>
      </top>
      <bottom style="hair">
        <color indexed="64"/>
      </bottom>
      <diagonal/>
    </border>
    <border>
      <left/>
      <right/>
      <top style="hair">
        <color indexed="64"/>
      </top>
      <bottom/>
      <diagonal/>
    </border>
    <border>
      <left/>
      <right/>
      <top style="hair">
        <color indexed="8"/>
      </top>
      <bottom style="hair">
        <color indexed="64"/>
      </bottom>
      <diagonal/>
    </border>
  </borders>
  <cellStyleXfs count="20">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8" fillId="0" borderId="0"/>
    <xf numFmtId="0" fontId="2" fillId="0" borderId="0"/>
    <xf numFmtId="0" fontId="12" fillId="0" borderId="0">
      <alignment vertical="center"/>
    </xf>
    <xf numFmtId="0" fontId="12" fillId="0" borderId="0"/>
    <xf numFmtId="0" fontId="2" fillId="0" borderId="0"/>
    <xf numFmtId="0" fontId="21" fillId="0" borderId="0"/>
    <xf numFmtId="0" fontId="2" fillId="0" borderId="0"/>
    <xf numFmtId="0" fontId="2" fillId="0" borderId="0">
      <alignment vertical="center"/>
    </xf>
    <xf numFmtId="0" fontId="2" fillId="0" borderId="0">
      <alignment vertical="center"/>
    </xf>
    <xf numFmtId="0" fontId="30" fillId="0" borderId="0"/>
    <xf numFmtId="0" fontId="2" fillId="0" borderId="0"/>
    <xf numFmtId="0" fontId="2" fillId="0" borderId="0"/>
    <xf numFmtId="0" fontId="28" fillId="0" borderId="0"/>
    <xf numFmtId="43" fontId="2" fillId="0" borderId="0" applyFont="0" applyFill="0" applyBorder="0" applyAlignment="0" applyProtection="0"/>
    <xf numFmtId="170" fontId="2" fillId="0" borderId="0" applyFont="0" applyFill="0" applyBorder="0" applyAlignment="0" applyProtection="0"/>
  </cellStyleXfs>
  <cellXfs count="569">
    <xf numFmtId="0" fontId="0" fillId="0" borderId="0" xfId="0"/>
    <xf numFmtId="164" fontId="14" fillId="0" borderId="0" xfId="4" applyNumberFormat="1" applyFont="1" applyFill="1" applyBorder="1" applyAlignment="1">
      <alignment horizontal="left" vertical="center"/>
    </xf>
    <xf numFmtId="0" fontId="7" fillId="0" borderId="0" xfId="7" applyFont="1" applyBorder="1" applyAlignment="1">
      <alignment vertical="center"/>
    </xf>
    <xf numFmtId="164" fontId="7" fillId="0" borderId="0" xfId="1" applyNumberFormat="1" applyFont="1" applyBorder="1" applyAlignment="1">
      <alignment vertical="center"/>
    </xf>
    <xf numFmtId="0" fontId="7" fillId="0" borderId="0" xfId="7" applyFont="1" applyAlignment="1">
      <alignment vertical="center"/>
    </xf>
    <xf numFmtId="0" fontId="17" fillId="0" borderId="0" xfId="7" applyFont="1" applyAlignment="1">
      <alignment vertical="center"/>
    </xf>
    <xf numFmtId="3" fontId="7" fillId="0" borderId="0" xfId="1" applyNumberFormat="1" applyFont="1" applyBorder="1" applyAlignment="1">
      <alignment vertical="center"/>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7" fillId="0" borderId="0" xfId="8" applyFont="1" applyBorder="1" applyAlignment="1">
      <alignment vertical="center"/>
    </xf>
    <xf numFmtId="0" fontId="14" fillId="0" borderId="0" xfId="8" applyFont="1" applyAlignment="1">
      <alignment vertical="center"/>
    </xf>
    <xf numFmtId="0" fontId="14" fillId="0" borderId="0" xfId="8" applyFont="1" applyBorder="1" applyAlignment="1">
      <alignment vertical="center"/>
    </xf>
    <xf numFmtId="164" fontId="7" fillId="0" borderId="0" xfId="1" applyNumberFormat="1" applyFont="1" applyFill="1" applyBorder="1" applyAlignment="1">
      <alignment vertical="center"/>
    </xf>
    <xf numFmtId="0" fontId="8" fillId="0" borderId="0" xfId="8" applyFont="1" applyAlignment="1">
      <alignment vertical="center"/>
    </xf>
    <xf numFmtId="0" fontId="7" fillId="0" borderId="0" xfId="8" applyFont="1" applyFill="1" applyBorder="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Fill="1" applyBorder="1" applyAlignment="1">
      <alignment horizontal="right" vertical="center"/>
    </xf>
    <xf numFmtId="2" fontId="7" fillId="0" borderId="0" xfId="8" applyNumberFormat="1" applyFont="1" applyBorder="1" applyAlignment="1">
      <alignment horizontal="right" vertical="center"/>
    </xf>
    <xf numFmtId="2" fontId="7" fillId="0" borderId="0" xfId="8" applyNumberFormat="1" applyFont="1" applyFill="1" applyBorder="1" applyAlignment="1">
      <alignment vertical="center"/>
    </xf>
    <xf numFmtId="2" fontId="7" fillId="0" borderId="0" xfId="8" applyNumberFormat="1" applyFont="1" applyBorder="1" applyAlignment="1">
      <alignment vertical="center"/>
    </xf>
    <xf numFmtId="2" fontId="7" fillId="0" borderId="0" xfId="1" applyNumberFormat="1" applyFont="1" applyBorder="1" applyAlignment="1">
      <alignment horizontal="right" vertical="center"/>
    </xf>
    <xf numFmtId="0" fontId="4" fillId="0" borderId="0" xfId="4" applyFont="1" applyFill="1" applyAlignment="1">
      <alignment horizontal="right"/>
    </xf>
    <xf numFmtId="0" fontId="2" fillId="0" borderId="0" xfId="4" applyFill="1" applyAlignment="1">
      <alignment horizontal="right"/>
    </xf>
    <xf numFmtId="3" fontId="2" fillId="0" borderId="0" xfId="4" applyNumberFormat="1" applyFill="1" applyAlignment="1">
      <alignment horizontal="right"/>
    </xf>
    <xf numFmtId="0" fontId="7" fillId="0" borderId="0" xfId="0" applyFont="1" applyBorder="1" applyAlignment="1">
      <alignment vertical="center"/>
    </xf>
    <xf numFmtId="0" fontId="4" fillId="0" borderId="0" xfId="0" applyFont="1" applyBorder="1" applyAlignment="1">
      <alignment horizontal="left"/>
    </xf>
    <xf numFmtId="0" fontId="7" fillId="0" borderId="0" xfId="0" applyFont="1" applyAlignment="1">
      <alignment vertical="center"/>
    </xf>
    <xf numFmtId="0" fontId="15" fillId="0" borderId="0" xfId="5" applyFont="1" applyFill="1" applyAlignment="1"/>
    <xf numFmtId="0" fontId="4" fillId="0" borderId="0" xfId="5" applyFont="1" applyFill="1" applyAlignment="1">
      <alignment horizontal="left"/>
    </xf>
    <xf numFmtId="0" fontId="7" fillId="0" borderId="0" xfId="12" applyFont="1" applyAlignment="1">
      <alignment horizontal="right" vertical="center"/>
    </xf>
    <xf numFmtId="0" fontId="7" fillId="0" borderId="0" xfId="12" applyFont="1" applyAlignment="1">
      <alignment vertical="center"/>
    </xf>
    <xf numFmtId="0" fontId="7" fillId="0" borderId="0" xfId="12" applyFont="1" applyBorder="1" applyAlignment="1">
      <alignment vertical="center"/>
    </xf>
    <xf numFmtId="0" fontId="7" fillId="0" borderId="0" xfId="12" applyFont="1" applyBorder="1" applyAlignment="1">
      <alignment horizontal="right" vertical="center"/>
    </xf>
    <xf numFmtId="2" fontId="14" fillId="0" borderId="0" xfId="8" applyNumberFormat="1" applyFont="1" applyFill="1" applyAlignment="1">
      <alignment vertical="center"/>
    </xf>
    <xf numFmtId="0" fontId="8" fillId="0" borderId="0" xfId="8" applyFont="1" applyFill="1" applyAlignment="1">
      <alignment vertical="center"/>
    </xf>
    <xf numFmtId="2" fontId="7" fillId="0" borderId="0" xfId="8" applyNumberFormat="1" applyFont="1" applyFill="1" applyAlignment="1">
      <alignment vertical="center"/>
    </xf>
    <xf numFmtId="3" fontId="7" fillId="0" borderId="0" xfId="1" applyNumberFormat="1" applyFont="1" applyFill="1" applyBorder="1" applyAlignment="1">
      <alignment vertical="center"/>
    </xf>
    <xf numFmtId="0" fontId="14" fillId="0" borderId="0" xfId="7" applyFont="1" applyFill="1" applyAlignment="1">
      <alignment vertical="center"/>
    </xf>
    <xf numFmtId="0" fontId="7" fillId="0" borderId="0" xfId="7" applyFont="1" applyFill="1" applyAlignment="1">
      <alignment vertical="center"/>
    </xf>
    <xf numFmtId="0" fontId="14" fillId="0" borderId="0" xfId="8" applyFont="1" applyFill="1" applyAlignment="1">
      <alignment vertical="center"/>
    </xf>
    <xf numFmtId="0" fontId="7" fillId="0" borderId="0" xfId="8" applyFont="1" applyFill="1" applyAlignment="1">
      <alignment vertical="center"/>
    </xf>
    <xf numFmtId="0" fontId="14" fillId="0" borderId="0" xfId="8" applyFont="1" applyFill="1" applyBorder="1" applyAlignment="1">
      <alignment vertical="center"/>
    </xf>
    <xf numFmtId="0" fontId="14" fillId="0" borderId="0" xfId="4" applyFont="1" applyFill="1" applyAlignment="1">
      <alignment vertical="center"/>
    </xf>
    <xf numFmtId="0" fontId="7" fillId="0" borderId="0" xfId="9" applyFont="1" applyAlignment="1">
      <alignment vertical="center"/>
    </xf>
    <xf numFmtId="2" fontId="7" fillId="0" borderId="0" xfId="9" applyNumberFormat="1" applyFont="1" applyAlignment="1">
      <alignment vertical="center"/>
    </xf>
    <xf numFmtId="0" fontId="14" fillId="0" borderId="0" xfId="9" applyFont="1" applyAlignment="1">
      <alignment vertical="center"/>
    </xf>
    <xf numFmtId="0" fontId="20" fillId="0" borderId="0" xfId="9" applyFont="1" applyAlignment="1">
      <alignment vertical="center"/>
    </xf>
    <xf numFmtId="165" fontId="3" fillId="0" borderId="0" xfId="9" applyNumberFormat="1" applyFont="1" applyAlignment="1">
      <alignment vertical="center"/>
    </xf>
    <xf numFmtId="165" fontId="4" fillId="0" borderId="0" xfId="5" applyNumberFormat="1" applyFont="1" applyFill="1" applyAlignment="1">
      <alignment horizontal="left"/>
    </xf>
    <xf numFmtId="166" fontId="4" fillId="0" borderId="0" xfId="4" applyNumberFormat="1" applyFont="1" applyFill="1" applyBorder="1" applyAlignment="1">
      <alignment horizontal="right"/>
    </xf>
    <xf numFmtId="165" fontId="7" fillId="0" borderId="0" xfId="1" applyNumberFormat="1" applyFont="1" applyFill="1" applyBorder="1" applyAlignment="1">
      <alignment horizontal="right" vertical="center"/>
    </xf>
    <xf numFmtId="165" fontId="4" fillId="0"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14" fillId="0" borderId="0" xfId="3" applyNumberFormat="1" applyFont="1" applyBorder="1" applyAlignment="1">
      <alignment vertical="center"/>
    </xf>
    <xf numFmtId="165" fontId="14" fillId="0" borderId="0" xfId="9" applyNumberFormat="1" applyFont="1" applyBorder="1" applyAlignment="1">
      <alignment vertical="center"/>
    </xf>
    <xf numFmtId="165" fontId="14" fillId="0" borderId="0" xfId="9" applyNumberFormat="1" applyFont="1" applyBorder="1" applyAlignment="1">
      <alignment horizontal="left" vertical="center"/>
    </xf>
    <xf numFmtId="165" fontId="7" fillId="0" borderId="0" xfId="1" applyNumberFormat="1" applyFont="1" applyFill="1" applyBorder="1" applyAlignment="1">
      <alignment vertical="center"/>
    </xf>
    <xf numFmtId="165" fontId="14" fillId="0" borderId="1" xfId="9" applyNumberFormat="1" applyFont="1" applyBorder="1" applyAlignment="1">
      <alignment vertical="center"/>
    </xf>
    <xf numFmtId="165" fontId="7" fillId="0" borderId="0" xfId="2" applyNumberFormat="1" applyFont="1" applyBorder="1" applyAlignment="1">
      <alignment vertical="center"/>
    </xf>
    <xf numFmtId="165" fontId="7" fillId="0" borderId="0" xfId="9" applyNumberFormat="1" applyFont="1" applyAlignment="1">
      <alignment vertical="center"/>
    </xf>
    <xf numFmtId="165" fontId="14" fillId="0" borderId="1" xfId="9" applyNumberFormat="1" applyFont="1" applyBorder="1" applyAlignment="1">
      <alignment horizontal="left" vertical="center"/>
    </xf>
    <xf numFmtId="165" fontId="14" fillId="0" borderId="0" xfId="8" applyNumberFormat="1" applyFont="1" applyFill="1" applyAlignment="1">
      <alignment vertical="center"/>
    </xf>
    <xf numFmtId="165" fontId="7" fillId="0" borderId="0" xfId="8" applyNumberFormat="1" applyFont="1" applyFill="1" applyAlignment="1">
      <alignment vertical="center"/>
    </xf>
    <xf numFmtId="165" fontId="7" fillId="0" borderId="0" xfId="8" applyNumberFormat="1" applyFont="1" applyAlignment="1">
      <alignment vertical="center"/>
    </xf>
    <xf numFmtId="165" fontId="14" fillId="0" borderId="0" xfId="8" applyNumberFormat="1" applyFont="1" applyAlignment="1">
      <alignment vertical="center"/>
    </xf>
    <xf numFmtId="165" fontId="8" fillId="0" borderId="0" xfId="8" applyNumberFormat="1" applyFont="1" applyAlignment="1">
      <alignment vertical="center"/>
    </xf>
    <xf numFmtId="165" fontId="4" fillId="0" borderId="0" xfId="8" applyNumberFormat="1" applyFont="1" applyAlignment="1">
      <alignment vertical="center"/>
    </xf>
    <xf numFmtId="0" fontId="7" fillId="0" borderId="0" xfId="0" applyFont="1" applyFill="1" applyBorder="1" applyAlignment="1">
      <alignment vertical="center"/>
    </xf>
    <xf numFmtId="165" fontId="4" fillId="0" borderId="0" xfId="0" applyNumberFormat="1" applyFont="1" applyFill="1" applyAlignment="1">
      <alignment horizontal="right"/>
    </xf>
    <xf numFmtId="165" fontId="3" fillId="0" borderId="0" xfId="0" applyNumberFormat="1" applyFont="1" applyFill="1" applyAlignment="1">
      <alignment horizontal="right"/>
    </xf>
    <xf numFmtId="0" fontId="29" fillId="0" borderId="0" xfId="8" applyFont="1" applyAlignment="1">
      <alignment vertical="center"/>
    </xf>
    <xf numFmtId="0" fontId="7" fillId="0" borderId="4" xfId="12" applyFont="1" applyBorder="1" applyAlignment="1">
      <alignment vertical="top"/>
    </xf>
    <xf numFmtId="0" fontId="14" fillId="0" borderId="0" xfId="3" applyFont="1" applyAlignment="1">
      <alignment vertical="top"/>
    </xf>
    <xf numFmtId="0" fontId="7" fillId="0" borderId="0" xfId="12" applyFont="1" applyAlignment="1">
      <alignment horizontal="left" vertical="top"/>
    </xf>
    <xf numFmtId="165" fontId="3" fillId="0" borderId="4" xfId="9" applyNumberFormat="1" applyFont="1" applyFill="1" applyBorder="1" applyAlignment="1"/>
    <xf numFmtId="165" fontId="14" fillId="0" borderId="0" xfId="1" applyNumberFormat="1" applyFont="1" applyBorder="1" applyAlignment="1">
      <alignment vertical="center"/>
    </xf>
    <xf numFmtId="165" fontId="14" fillId="3" borderId="0" xfId="1" applyNumberFormat="1" applyFont="1" applyFill="1" applyBorder="1" applyAlignment="1">
      <alignment vertical="center"/>
    </xf>
    <xf numFmtId="165" fontId="14" fillId="0" borderId="4" xfId="13" applyNumberFormat="1" applyFont="1" applyBorder="1" applyAlignment="1">
      <alignment vertical="top"/>
    </xf>
    <xf numFmtId="165" fontId="4" fillId="4" borderId="0" xfId="4" applyNumberFormat="1" applyFont="1" applyFill="1" applyBorder="1" applyAlignment="1">
      <alignment horizontal="right"/>
    </xf>
    <xf numFmtId="165" fontId="4" fillId="0" borderId="0" xfId="0" applyNumberFormat="1" applyFont="1" applyFill="1" applyBorder="1" applyAlignment="1">
      <alignment horizontal="right"/>
    </xf>
    <xf numFmtId="165" fontId="7" fillId="0" borderId="0" xfId="1" applyNumberFormat="1" applyFont="1" applyBorder="1" applyAlignment="1">
      <alignment vertical="center"/>
    </xf>
    <xf numFmtId="165" fontId="14" fillId="0" borderId="0" xfId="3" applyNumberFormat="1" applyFont="1" applyBorder="1" applyAlignment="1">
      <alignment horizontal="left" vertical="center"/>
    </xf>
    <xf numFmtId="165" fontId="7" fillId="0" borderId="0" xfId="9" applyNumberFormat="1" applyFont="1" applyFill="1" applyBorder="1" applyAlignment="1">
      <alignment vertical="center"/>
    </xf>
    <xf numFmtId="165" fontId="7" fillId="0" borderId="4" xfId="9" applyNumberFormat="1" applyFont="1" applyBorder="1" applyAlignment="1">
      <alignment vertical="center"/>
    </xf>
    <xf numFmtId="165" fontId="7" fillId="0" borderId="4" xfId="9" applyNumberFormat="1" applyFont="1" applyFill="1" applyBorder="1" applyAlignment="1">
      <alignment horizontal="right" vertical="center"/>
    </xf>
    <xf numFmtId="165" fontId="14" fillId="0" borderId="1" xfId="1" applyNumberFormat="1" applyFont="1" applyBorder="1" applyAlignment="1"/>
    <xf numFmtId="165" fontId="15" fillId="0" borderId="0" xfId="5" applyNumberFormat="1" applyFont="1" applyFill="1" applyAlignment="1">
      <alignment vertical="top"/>
    </xf>
    <xf numFmtId="0" fontId="31" fillId="0" borderId="0" xfId="0" applyFont="1" applyAlignment="1">
      <alignment vertical="top"/>
    </xf>
    <xf numFmtId="165" fontId="14" fillId="0" borderId="0" xfId="13" applyNumberFormat="1" applyFont="1" applyBorder="1" applyAlignment="1">
      <alignment vertical="center"/>
    </xf>
    <xf numFmtId="165" fontId="7" fillId="0" borderId="0" xfId="13" applyNumberFormat="1" applyFont="1" applyBorder="1" applyAlignment="1">
      <alignment vertical="center"/>
    </xf>
    <xf numFmtId="165" fontId="7" fillId="0" borderId="7" xfId="1" applyNumberFormat="1" applyFont="1" applyFill="1" applyBorder="1" applyAlignment="1">
      <alignment horizontal="right" vertical="center"/>
    </xf>
    <xf numFmtId="165" fontId="14" fillId="0" borderId="3" xfId="1" applyNumberFormat="1" applyFont="1" applyFill="1" applyBorder="1" applyAlignment="1">
      <alignment horizontal="right" vertical="center"/>
    </xf>
    <xf numFmtId="165" fontId="14" fillId="0" borderId="0" xfId="1" applyNumberFormat="1" applyFont="1" applyFill="1" applyBorder="1" applyAlignment="1">
      <alignment horizontal="right" vertical="center"/>
    </xf>
    <xf numFmtId="165" fontId="14" fillId="0" borderId="4" xfId="1" applyNumberFormat="1" applyFont="1" applyFill="1" applyBorder="1" applyAlignment="1">
      <alignment horizontal="right" vertical="center"/>
    </xf>
    <xf numFmtId="165" fontId="14" fillId="0" borderId="0" xfId="3" applyNumberFormat="1" applyFont="1" applyFill="1" applyBorder="1" applyAlignment="1">
      <alignment horizontal="left" vertical="center"/>
    </xf>
    <xf numFmtId="165" fontId="14" fillId="0" borderId="1" xfId="13" applyNumberFormat="1" applyFont="1" applyBorder="1" applyAlignment="1">
      <alignment vertical="center"/>
    </xf>
    <xf numFmtId="165" fontId="13" fillId="0" borderId="0" xfId="4" applyNumberFormat="1" applyFont="1" applyBorder="1" applyAlignment="1">
      <alignment horizontal="left" vertical="top"/>
    </xf>
    <xf numFmtId="165" fontId="4" fillId="0" borderId="0" xfId="13" applyNumberFormat="1" applyFont="1" applyAlignment="1">
      <alignment horizontal="left" vertical="center"/>
    </xf>
    <xf numFmtId="165" fontId="15" fillId="0" borderId="0" xfId="5" applyNumberFormat="1" applyFont="1" applyFill="1" applyAlignment="1"/>
    <xf numFmtId="165" fontId="32" fillId="0" borderId="0" xfId="5" applyNumberFormat="1" applyFont="1" applyFill="1" applyAlignment="1">
      <alignment vertical="center"/>
    </xf>
    <xf numFmtId="165" fontId="32" fillId="4" borderId="0" xfId="9" applyNumberFormat="1" applyFont="1" applyFill="1" applyBorder="1" applyAlignment="1">
      <alignment vertical="center"/>
    </xf>
    <xf numFmtId="165" fontId="14" fillId="0" borderId="0" xfId="15" applyNumberFormat="1" applyFont="1" applyFill="1" applyBorder="1" applyAlignment="1">
      <alignment vertical="center"/>
    </xf>
    <xf numFmtId="165" fontId="7" fillId="0" borderId="0" xfId="15" applyNumberFormat="1" applyFont="1" applyFill="1" applyBorder="1" applyAlignment="1">
      <alignment vertical="center"/>
    </xf>
    <xf numFmtId="165" fontId="7" fillId="0" borderId="0" xfId="15" applyNumberFormat="1" applyFont="1" applyBorder="1" applyAlignment="1">
      <alignment vertical="center"/>
    </xf>
    <xf numFmtId="165" fontId="7" fillId="0" borderId="4" xfId="15" applyNumberFormat="1" applyFont="1" applyBorder="1" applyAlignment="1">
      <alignment vertical="center"/>
    </xf>
    <xf numFmtId="165" fontId="14" fillId="0" borderId="0" xfId="15" applyNumberFormat="1" applyFont="1" applyBorder="1" applyAlignment="1">
      <alignment vertical="center"/>
    </xf>
    <xf numFmtId="165" fontId="14" fillId="0" borderId="0" xfId="15" applyNumberFormat="1" applyFont="1" applyBorder="1" applyAlignment="1">
      <alignment horizontal="left" vertical="center"/>
    </xf>
    <xf numFmtId="165" fontId="38" fillId="4" borderId="0" xfId="15" applyNumberFormat="1" applyFont="1" applyFill="1" applyBorder="1" applyAlignment="1">
      <alignment vertical="center"/>
    </xf>
    <xf numFmtId="165" fontId="39" fillId="4" borderId="0" xfId="15" applyNumberFormat="1" applyFont="1" applyFill="1" applyBorder="1" applyAlignment="1">
      <alignment vertical="center"/>
    </xf>
    <xf numFmtId="165" fontId="14" fillId="0" borderId="0" xfId="16" applyNumberFormat="1" applyFont="1" applyFill="1" applyAlignment="1">
      <alignment vertical="center"/>
    </xf>
    <xf numFmtId="165" fontId="7" fillId="0" borderId="0" xfId="16" applyNumberFormat="1" applyFont="1" applyFill="1" applyAlignment="1">
      <alignment vertical="center"/>
    </xf>
    <xf numFmtId="165" fontId="7" fillId="0" borderId="0" xfId="16" applyNumberFormat="1" applyFont="1" applyAlignment="1">
      <alignment vertical="center"/>
    </xf>
    <xf numFmtId="165" fontId="7" fillId="0" borderId="4" xfId="16" applyNumberFormat="1" applyFont="1" applyBorder="1" applyAlignment="1">
      <alignment vertical="center"/>
    </xf>
    <xf numFmtId="165" fontId="3" fillId="0" borderId="3" xfId="3" applyNumberFormat="1" applyFont="1" applyBorder="1" applyAlignment="1">
      <alignment horizontal="left" vertical="center"/>
    </xf>
    <xf numFmtId="165" fontId="14" fillId="0" borderId="2" xfId="1" applyNumberFormat="1" applyFont="1" applyFill="1" applyBorder="1" applyAlignment="1">
      <alignment horizontal="right" vertical="center"/>
    </xf>
    <xf numFmtId="165" fontId="7" fillId="0" borderId="0" xfId="1" applyNumberFormat="1" applyFont="1" applyBorder="1" applyAlignment="1">
      <alignment horizontal="center" vertical="center"/>
    </xf>
    <xf numFmtId="165" fontId="7" fillId="0" borderId="1" xfId="1" applyNumberFormat="1" applyFont="1" applyBorder="1" applyAlignment="1">
      <alignment horizontal="center" vertical="center"/>
    </xf>
    <xf numFmtId="165" fontId="16" fillId="0" borderId="0" xfId="13" applyNumberFormat="1" applyFont="1" applyBorder="1" applyAlignment="1">
      <alignment horizontal="left" vertical="center"/>
    </xf>
    <xf numFmtId="165" fontId="7" fillId="0" borderId="5" xfId="13" applyNumberFormat="1" applyFont="1" applyBorder="1" applyAlignment="1">
      <alignment horizontal="center"/>
    </xf>
    <xf numFmtId="165" fontId="3" fillId="0" borderId="0" xfId="9" applyNumberFormat="1" applyFont="1" applyFill="1" applyBorder="1" applyAlignment="1">
      <alignment vertical="center"/>
    </xf>
    <xf numFmtId="165" fontId="4" fillId="0" borderId="0" xfId="9" applyNumberFormat="1" applyFont="1" applyFill="1" applyBorder="1" applyAlignment="1">
      <alignment horizontal="left" vertical="center"/>
    </xf>
    <xf numFmtId="165" fontId="4" fillId="0" borderId="0" xfId="9" applyNumberFormat="1" applyFont="1" applyFill="1" applyBorder="1" applyAlignment="1">
      <alignment vertical="center"/>
    </xf>
    <xf numFmtId="165" fontId="3" fillId="0" borderId="0" xfId="9" applyNumberFormat="1" applyFont="1" applyFill="1" applyBorder="1" applyAlignment="1">
      <alignment horizontal="left" vertical="center"/>
    </xf>
    <xf numFmtId="165" fontId="4" fillId="0" borderId="0" xfId="4" applyNumberFormat="1" applyFont="1" applyFill="1" applyBorder="1" applyAlignment="1">
      <alignment horizontal="right" vertical="center"/>
    </xf>
    <xf numFmtId="165" fontId="3" fillId="0" borderId="0" xfId="4" applyNumberFormat="1" applyFont="1" applyFill="1" applyBorder="1" applyAlignment="1">
      <alignment vertical="center"/>
    </xf>
    <xf numFmtId="2" fontId="14" fillId="0" borderId="0" xfId="8" applyNumberFormat="1" applyFont="1" applyFill="1" applyAlignment="1">
      <alignment horizontal="left" vertical="center"/>
    </xf>
    <xf numFmtId="165" fontId="14" fillId="0" borderId="0" xfId="9" applyNumberFormat="1" applyFont="1" applyFill="1" applyBorder="1" applyAlignment="1">
      <alignment horizontal="left" vertical="center"/>
    </xf>
    <xf numFmtId="165" fontId="3" fillId="0" borderId="0" xfId="5" applyNumberFormat="1" applyFont="1" applyFill="1" applyBorder="1" applyAlignment="1">
      <alignment vertical="center"/>
    </xf>
    <xf numFmtId="165" fontId="3" fillId="0" borderId="0" xfId="5" applyNumberFormat="1" applyFont="1" applyFill="1" applyBorder="1" applyAlignment="1">
      <alignment horizontal="left" vertical="center"/>
    </xf>
    <xf numFmtId="165" fontId="4" fillId="0" borderId="0" xfId="5" applyNumberFormat="1" applyFont="1" applyFill="1" applyAlignment="1">
      <alignment vertical="center"/>
    </xf>
    <xf numFmtId="165" fontId="4" fillId="0" borderId="0" xfId="4" applyNumberFormat="1" applyFont="1" applyFill="1" applyBorder="1" applyAlignment="1">
      <alignment horizontal="right"/>
    </xf>
    <xf numFmtId="165" fontId="14" fillId="0" borderId="6" xfId="1" applyNumberFormat="1" applyFont="1" applyBorder="1" applyAlignment="1"/>
    <xf numFmtId="165" fontId="5" fillId="0" borderId="0" xfId="4" applyNumberFormat="1" applyFont="1" applyFill="1" applyBorder="1" applyAlignment="1">
      <alignment horizontal="right" vertical="top"/>
    </xf>
    <xf numFmtId="165" fontId="7" fillId="4" borderId="0" xfId="0" applyNumberFormat="1" applyFont="1" applyFill="1" applyBorder="1" applyAlignment="1">
      <alignment horizontal="left" vertical="center"/>
    </xf>
    <xf numFmtId="165" fontId="18" fillId="0" borderId="0" xfId="9" applyNumberFormat="1" applyFont="1" applyFill="1" applyBorder="1" applyAlignment="1">
      <alignment horizontal="left" vertical="center"/>
    </xf>
    <xf numFmtId="165" fontId="18" fillId="0" borderId="0" xfId="9" applyNumberFormat="1" applyFont="1" applyBorder="1" applyAlignment="1">
      <alignment vertical="center"/>
    </xf>
    <xf numFmtId="165" fontId="18" fillId="0" borderId="0" xfId="3" applyNumberFormat="1" applyFont="1" applyBorder="1" applyAlignment="1">
      <alignment vertical="center"/>
    </xf>
    <xf numFmtId="165" fontId="14" fillId="0" borderId="0" xfId="0" applyNumberFormat="1" applyFont="1" applyFill="1" applyBorder="1" applyAlignment="1">
      <alignment horizontal="right"/>
    </xf>
    <xf numFmtId="0" fontId="7" fillId="4" borderId="0" xfId="12" applyFont="1" applyFill="1" applyAlignment="1">
      <alignment horizontal="right" vertical="center"/>
    </xf>
    <xf numFmtId="165" fontId="3" fillId="0" borderId="0" xfId="4" applyNumberFormat="1" applyFont="1" applyFill="1" applyAlignment="1">
      <alignment vertical="top"/>
    </xf>
    <xf numFmtId="165" fontId="14" fillId="0" borderId="1" xfId="9" applyNumberFormat="1" applyFont="1" applyFill="1" applyBorder="1" applyAlignment="1">
      <alignment vertical="center"/>
    </xf>
    <xf numFmtId="165" fontId="7" fillId="0" borderId="0" xfId="0" applyNumberFormat="1" applyFont="1" applyFill="1" applyBorder="1" applyAlignment="1">
      <alignment horizontal="left" vertical="center"/>
    </xf>
    <xf numFmtId="165" fontId="14" fillId="0" borderId="0" xfId="1" applyNumberFormat="1" applyFont="1" applyFill="1" applyBorder="1" applyAlignment="1">
      <alignment vertical="center"/>
    </xf>
    <xf numFmtId="165" fontId="18" fillId="0" borderId="0" xfId="3" applyNumberFormat="1" applyFont="1" applyFill="1" applyBorder="1" applyAlignment="1">
      <alignment vertical="center"/>
    </xf>
    <xf numFmtId="165" fontId="14" fillId="0" borderId="1" xfId="15" applyNumberFormat="1" applyFont="1" applyFill="1" applyBorder="1" applyAlignment="1"/>
    <xf numFmtId="165" fontId="14" fillId="0" borderId="4" xfId="3" applyNumberFormat="1" applyFont="1" applyBorder="1" applyAlignment="1">
      <alignment horizontal="left" vertical="center"/>
    </xf>
    <xf numFmtId="165" fontId="3" fillId="3" borderId="0" xfId="4" applyNumberFormat="1" applyFont="1" applyFill="1" applyBorder="1" applyAlignment="1">
      <alignment horizontal="right" vertical="top"/>
    </xf>
    <xf numFmtId="165" fontId="4" fillId="3" borderId="0" xfId="4" applyNumberFormat="1" applyFont="1" applyFill="1" applyBorder="1" applyAlignment="1">
      <alignment horizontal="right" vertical="top"/>
    </xf>
    <xf numFmtId="0" fontId="7" fillId="3" borderId="9" xfId="0" applyFont="1" applyFill="1" applyBorder="1" applyAlignment="1">
      <alignment horizontal="right"/>
    </xf>
    <xf numFmtId="166" fontId="4" fillId="3" borderId="0" xfId="4" applyNumberFormat="1" applyFont="1" applyFill="1" applyBorder="1" applyAlignment="1">
      <alignment horizontal="right"/>
    </xf>
    <xf numFmtId="165" fontId="7" fillId="3" borderId="0" xfId="15" applyNumberFormat="1" applyFont="1" applyFill="1" applyBorder="1" applyAlignment="1">
      <alignment vertical="center"/>
    </xf>
    <xf numFmtId="165" fontId="14" fillId="3" borderId="1" xfId="15" applyNumberFormat="1" applyFont="1" applyFill="1" applyBorder="1" applyAlignment="1"/>
    <xf numFmtId="165" fontId="7" fillId="3" borderId="0" xfId="16" applyNumberFormat="1" applyFont="1" applyFill="1" applyAlignment="1">
      <alignment vertical="center"/>
    </xf>
    <xf numFmtId="165" fontId="4" fillId="3" borderId="7" xfId="13" applyNumberFormat="1" applyFont="1" applyFill="1" applyBorder="1" applyAlignment="1">
      <alignment horizontal="right" vertical="center"/>
    </xf>
    <xf numFmtId="165" fontId="4" fillId="3" borderId="0" xfId="13" applyNumberFormat="1" applyFont="1" applyFill="1" applyBorder="1" applyAlignment="1">
      <alignment horizontal="right" vertical="center"/>
    </xf>
    <xf numFmtId="165" fontId="3" fillId="3" borderId="2" xfId="13" applyNumberFormat="1" applyFont="1" applyFill="1" applyBorder="1" applyAlignment="1">
      <alignment horizontal="right" vertical="center"/>
    </xf>
    <xf numFmtId="165" fontId="7" fillId="3" borderId="0" xfId="1" applyNumberFormat="1" applyFont="1" applyFill="1" applyBorder="1" applyAlignment="1">
      <alignment vertical="center"/>
    </xf>
    <xf numFmtId="165" fontId="16" fillId="3" borderId="0" xfId="1" applyNumberFormat="1" applyFont="1" applyFill="1" applyBorder="1" applyAlignment="1">
      <alignment vertical="center"/>
    </xf>
    <xf numFmtId="165" fontId="16" fillId="3" borderId="9" xfId="1" applyNumberFormat="1" applyFont="1" applyFill="1" applyBorder="1" applyAlignment="1"/>
    <xf numFmtId="165" fontId="3" fillId="3"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3" fillId="3" borderId="0" xfId="4" applyNumberFormat="1" applyFont="1" applyFill="1" applyBorder="1" applyAlignment="1">
      <alignment horizontal="right"/>
    </xf>
    <xf numFmtId="165" fontId="4" fillId="3" borderId="0" xfId="4" applyNumberFormat="1" applyFont="1" applyFill="1" applyBorder="1" applyAlignment="1">
      <alignment horizontal="right"/>
    </xf>
    <xf numFmtId="165" fontId="14" fillId="3" borderId="6" xfId="1" applyNumberFormat="1" applyFont="1" applyFill="1" applyBorder="1" applyAlignment="1"/>
    <xf numFmtId="165" fontId="14" fillId="3" borderId="1" xfId="1" applyNumberFormat="1" applyFont="1" applyFill="1" applyBorder="1" applyAlignment="1"/>
    <xf numFmtId="165" fontId="27" fillId="0" borderId="0" xfId="5" applyNumberFormat="1" applyFont="1" applyFill="1" applyBorder="1" applyAlignment="1">
      <alignment horizontal="left" vertical="center"/>
    </xf>
    <xf numFmtId="165" fontId="7" fillId="0" borderId="0" xfId="0" applyNumberFormat="1" applyFont="1" applyFill="1" applyBorder="1" applyAlignment="1">
      <alignment horizontal="left" vertical="top"/>
    </xf>
    <xf numFmtId="165" fontId="14" fillId="0" borderId="0" xfId="3" applyNumberFormat="1" applyFont="1" applyFill="1" applyBorder="1" applyAlignment="1">
      <alignment vertical="center"/>
    </xf>
    <xf numFmtId="165" fontId="7" fillId="0" borderId="0" xfId="9" applyNumberFormat="1" applyFont="1" applyBorder="1" applyAlignment="1">
      <alignment horizontal="left" vertical="center"/>
    </xf>
    <xf numFmtId="165" fontId="18" fillId="0" borderId="0" xfId="1" applyNumberFormat="1" applyFont="1" applyBorder="1" applyAlignment="1">
      <alignment vertical="center"/>
    </xf>
    <xf numFmtId="0" fontId="29" fillId="0" borderId="0" xfId="9" applyFont="1" applyAlignment="1">
      <alignment vertical="center"/>
    </xf>
    <xf numFmtId="0" fontId="42" fillId="0" borderId="0" xfId="5" applyFont="1" applyFill="1" applyAlignment="1">
      <alignment horizontal="left"/>
    </xf>
    <xf numFmtId="165" fontId="29" fillId="0" borderId="0" xfId="0" applyNumberFormat="1" applyFont="1" applyBorder="1" applyAlignment="1"/>
    <xf numFmtId="165" fontId="42" fillId="0" borderId="0" xfId="0" applyNumberFormat="1" applyFont="1" applyBorder="1" applyAlignment="1">
      <alignment horizontal="right"/>
    </xf>
    <xf numFmtId="165" fontId="29" fillId="0" borderId="0" xfId="0" applyNumberFormat="1" applyFont="1" applyBorder="1" applyAlignment="1">
      <alignment horizontal="right"/>
    </xf>
    <xf numFmtId="0" fontId="42" fillId="0" borderId="0" xfId="0" applyFont="1" applyBorder="1" applyAlignment="1">
      <alignment vertical="center"/>
    </xf>
    <xf numFmtId="0" fontId="42" fillId="0" borderId="0" xfId="0" applyFont="1" applyAlignment="1">
      <alignment vertical="center"/>
    </xf>
    <xf numFmtId="0" fontId="42" fillId="0" borderId="0" xfId="9" applyFont="1" applyAlignment="1">
      <alignment vertical="center"/>
    </xf>
    <xf numFmtId="165" fontId="42" fillId="0" borderId="0" xfId="0" applyNumberFormat="1" applyFont="1" applyBorder="1" applyAlignment="1">
      <alignment horizontal="left"/>
    </xf>
    <xf numFmtId="165" fontId="42" fillId="0" borderId="0" xfId="0" quotePrefix="1" applyNumberFormat="1" applyFont="1" applyBorder="1" applyAlignment="1">
      <alignment horizontal="left"/>
    </xf>
    <xf numFmtId="165" fontId="42" fillId="0" borderId="0" xfId="0" applyNumberFormat="1" applyFont="1" applyBorder="1" applyAlignment="1">
      <alignment vertical="center"/>
    </xf>
    <xf numFmtId="165" fontId="42" fillId="0" borderId="0" xfId="0" applyNumberFormat="1" applyFont="1" applyAlignment="1">
      <alignment vertical="center"/>
    </xf>
    <xf numFmtId="165" fontId="42" fillId="0" borderId="0" xfId="9" applyNumberFormat="1" applyFont="1" applyFill="1" applyAlignment="1">
      <alignment vertical="center"/>
    </xf>
    <xf numFmtId="165" fontId="42" fillId="4" borderId="0" xfId="9" applyNumberFormat="1" applyFont="1" applyFill="1" applyAlignment="1">
      <alignment vertical="center"/>
    </xf>
    <xf numFmtId="2" fontId="32" fillId="0" borderId="0" xfId="9" applyNumberFormat="1" applyFont="1" applyAlignment="1">
      <alignment vertical="center"/>
    </xf>
    <xf numFmtId="0" fontId="32" fillId="0" borderId="0" xfId="5" applyFont="1" applyFill="1" applyAlignment="1">
      <alignment vertical="center"/>
    </xf>
    <xf numFmtId="0" fontId="24" fillId="0" borderId="0" xfId="5" applyFont="1" applyFill="1" applyAlignment="1">
      <alignment vertical="center"/>
    </xf>
    <xf numFmtId="165" fontId="33" fillId="0" borderId="0" xfId="5" applyNumberFormat="1" applyFont="1" applyFill="1" applyAlignment="1">
      <alignment vertical="center"/>
    </xf>
    <xf numFmtId="0" fontId="44" fillId="0" borderId="0" xfId="6" applyFont="1" applyAlignment="1">
      <alignment vertical="center"/>
    </xf>
    <xf numFmtId="165" fontId="32" fillId="0" borderId="0" xfId="5" applyNumberFormat="1" applyFont="1" applyAlignment="1">
      <alignment vertical="center"/>
    </xf>
    <xf numFmtId="0" fontId="45" fillId="0" borderId="0" xfId="6" applyFont="1" applyAlignment="1">
      <alignment vertical="center"/>
    </xf>
    <xf numFmtId="0" fontId="24" fillId="0" borderId="0" xfId="5" applyFont="1" applyAlignment="1">
      <alignment vertical="center"/>
    </xf>
    <xf numFmtId="0" fontId="32" fillId="0" borderId="0" xfId="0" applyFont="1" applyAlignment="1">
      <alignment vertical="center"/>
    </xf>
    <xf numFmtId="0" fontId="46" fillId="0" borderId="0" xfId="5" applyFont="1" applyAlignment="1">
      <alignment vertical="center"/>
    </xf>
    <xf numFmtId="165" fontId="4" fillId="0" borderId="9" xfId="0" applyNumberFormat="1" applyFont="1" applyFill="1" applyBorder="1" applyAlignment="1">
      <alignment horizontal="right"/>
    </xf>
    <xf numFmtId="165" fontId="4" fillId="3" borderId="9" xfId="4" applyNumberFormat="1" applyFont="1" applyFill="1" applyBorder="1" applyAlignment="1">
      <alignment horizontal="right"/>
    </xf>
    <xf numFmtId="165" fontId="7" fillId="0" borderId="0" xfId="15" applyNumberFormat="1" applyFont="1" applyAlignment="1">
      <alignment vertical="center"/>
    </xf>
    <xf numFmtId="165" fontId="4" fillId="3" borderId="0" xfId="13" applyNumberFormat="1" applyFont="1" applyFill="1" applyAlignment="1">
      <alignment horizontal="right" vertical="center"/>
    </xf>
    <xf numFmtId="165" fontId="3" fillId="3" borderId="0" xfId="3" applyNumberFormat="1" applyFont="1" applyFill="1" applyBorder="1" applyAlignment="1">
      <alignment horizontal="left" vertical="center"/>
    </xf>
    <xf numFmtId="165" fontId="7" fillId="0" borderId="0" xfId="18" applyNumberFormat="1" applyFont="1" applyBorder="1" applyAlignment="1">
      <alignment horizontal="center" vertical="center"/>
    </xf>
    <xf numFmtId="169" fontId="7" fillId="0" borderId="0" xfId="18" applyNumberFormat="1" applyFont="1" applyBorder="1" applyAlignment="1">
      <alignment horizontal="center" vertical="center"/>
    </xf>
    <xf numFmtId="165" fontId="9" fillId="0" borderId="0" xfId="4" applyNumberFormat="1" applyFont="1" applyAlignment="1">
      <alignment horizontal="right" vertical="top"/>
    </xf>
    <xf numFmtId="165" fontId="14" fillId="0" borderId="0" xfId="12" applyNumberFormat="1" applyFont="1" applyAlignment="1">
      <alignment horizontal="right" vertical="top"/>
    </xf>
    <xf numFmtId="165" fontId="4" fillId="0" borderId="0" xfId="19" applyNumberFormat="1" applyFont="1" applyFill="1" applyBorder="1" applyAlignment="1">
      <alignment horizontal="right"/>
    </xf>
    <xf numFmtId="165" fontId="4" fillId="3" borderId="0" xfId="13" applyNumberFormat="1" applyFont="1" applyFill="1" applyAlignment="1">
      <alignment horizontal="right"/>
    </xf>
    <xf numFmtId="165" fontId="4" fillId="0" borderId="0" xfId="13" applyNumberFormat="1" applyFont="1" applyAlignment="1"/>
    <xf numFmtId="165" fontId="3" fillId="3" borderId="0" xfId="19" applyNumberFormat="1" applyFont="1" applyFill="1" applyBorder="1" applyAlignment="1">
      <alignment horizontal="right"/>
    </xf>
    <xf numFmtId="165" fontId="4" fillId="3" borderId="0" xfId="19" applyNumberFormat="1" applyFont="1" applyFill="1" applyBorder="1" applyAlignment="1">
      <alignment horizontal="right"/>
    </xf>
    <xf numFmtId="165" fontId="3" fillId="0" borderId="3" xfId="19" applyNumberFormat="1" applyFont="1" applyFill="1" applyBorder="1" applyAlignment="1">
      <alignment horizontal="right"/>
    </xf>
    <xf numFmtId="165" fontId="3" fillId="3" borderId="3" xfId="19" applyNumberFormat="1" applyFont="1" applyFill="1" applyBorder="1" applyAlignment="1">
      <alignment horizontal="right"/>
    </xf>
    <xf numFmtId="165" fontId="3" fillId="0" borderId="3" xfId="13" applyNumberFormat="1" applyFont="1" applyBorder="1" applyAlignment="1"/>
    <xf numFmtId="165" fontId="3" fillId="0" borderId="3" xfId="3" applyNumberFormat="1" applyBorder="1" applyAlignment="1">
      <alignment horizontal="left" vertical="center"/>
    </xf>
    <xf numFmtId="165" fontId="3" fillId="3" borderId="9" xfId="4" applyNumberFormat="1" applyFont="1" applyFill="1" applyBorder="1" applyAlignment="1">
      <alignment horizontal="right"/>
    </xf>
    <xf numFmtId="165" fontId="16" fillId="0" borderId="0" xfId="0" applyNumberFormat="1" applyFont="1" applyFill="1" applyAlignment="1">
      <alignment horizontal="right"/>
    </xf>
    <xf numFmtId="165" fontId="14" fillId="0" borderId="9" xfId="0" applyNumberFormat="1" applyFont="1" applyFill="1" applyBorder="1" applyAlignment="1">
      <alignment horizontal="right"/>
    </xf>
    <xf numFmtId="165" fontId="14" fillId="0" borderId="9" xfId="17" applyNumberFormat="1" applyFont="1" applyBorder="1" applyAlignment="1">
      <alignment horizontal="right"/>
    </xf>
    <xf numFmtId="165" fontId="3" fillId="3" borderId="0" xfId="3" applyNumberFormat="1" applyFont="1" applyFill="1" applyBorder="1" applyAlignment="1">
      <alignment horizontal="right" vertical="center"/>
    </xf>
    <xf numFmtId="165" fontId="4" fillId="0" borderId="0" xfId="13" applyNumberFormat="1" applyFont="1" applyBorder="1" applyAlignment="1">
      <alignment horizontal="right" vertical="center"/>
    </xf>
    <xf numFmtId="165" fontId="4" fillId="0" borderId="0" xfId="13" applyNumberFormat="1" applyFont="1" applyAlignment="1">
      <alignment horizontal="right" vertical="center"/>
    </xf>
    <xf numFmtId="165" fontId="16" fillId="0" borderId="0" xfId="0" applyNumberFormat="1" applyFont="1" applyFill="1" applyBorder="1" applyAlignment="1">
      <alignment horizontal="right"/>
    </xf>
    <xf numFmtId="165" fontId="16" fillId="0" borderId="9" xfId="0" applyNumberFormat="1" applyFont="1" applyFill="1" applyBorder="1" applyAlignment="1">
      <alignment horizontal="right"/>
    </xf>
    <xf numFmtId="0" fontId="7" fillId="0" borderId="9" xfId="0" applyFont="1" applyFill="1" applyBorder="1" applyAlignment="1">
      <alignment horizontal="right"/>
    </xf>
    <xf numFmtId="165" fontId="25" fillId="0" borderId="0" xfId="1" applyNumberFormat="1" applyFont="1" applyBorder="1" applyAlignment="1">
      <alignment horizontal="right"/>
    </xf>
    <xf numFmtId="165" fontId="25" fillId="3" borderId="0" xfId="1" applyNumberFormat="1" applyFont="1" applyFill="1" applyBorder="1" applyAlignment="1">
      <alignment horizontal="right"/>
    </xf>
    <xf numFmtId="165" fontId="49" fillId="0" borderId="0" xfId="1" applyNumberFormat="1" applyFont="1" applyBorder="1" applyAlignment="1">
      <alignment horizontal="right"/>
    </xf>
    <xf numFmtId="165" fontId="49" fillId="3" borderId="0" xfId="1" applyNumberFormat="1" applyFont="1" applyFill="1" applyBorder="1" applyAlignment="1">
      <alignment horizontal="right"/>
    </xf>
    <xf numFmtId="165" fontId="25" fillId="0" borderId="4" xfId="1" applyNumberFormat="1" applyFont="1" applyBorder="1" applyAlignment="1">
      <alignment horizontal="right"/>
    </xf>
    <xf numFmtId="165" fontId="25" fillId="3" borderId="4" xfId="1" applyNumberFormat="1" applyFont="1" applyFill="1" applyBorder="1" applyAlignment="1">
      <alignment horizontal="right"/>
    </xf>
    <xf numFmtId="165" fontId="25" fillId="0" borderId="0" xfId="1" applyNumberFormat="1" applyFont="1" applyBorder="1" applyAlignment="1">
      <alignment vertical="center"/>
    </xf>
    <xf numFmtId="165" fontId="25" fillId="3" borderId="0" xfId="1" applyNumberFormat="1" applyFont="1" applyFill="1" applyBorder="1" applyAlignment="1">
      <alignment vertical="center"/>
    </xf>
    <xf numFmtId="165" fontId="49" fillId="0" borderId="1" xfId="1" applyNumberFormat="1" applyFont="1" applyBorder="1" applyAlignment="1"/>
    <xf numFmtId="165" fontId="49" fillId="3" borderId="1" xfId="1" applyNumberFormat="1" applyFont="1" applyFill="1" applyBorder="1" applyAlignment="1"/>
    <xf numFmtId="165" fontId="50" fillId="0" borderId="6" xfId="1" applyNumberFormat="1" applyFont="1" applyBorder="1" applyAlignment="1"/>
    <xf numFmtId="165" fontId="50" fillId="3" borderId="6" xfId="1" applyNumberFormat="1" applyFont="1" applyFill="1" applyBorder="1" applyAlignment="1"/>
    <xf numFmtId="165" fontId="25" fillId="0" borderId="0" xfId="1" applyNumberFormat="1" applyFont="1" applyBorder="1" applyAlignment="1"/>
    <xf numFmtId="165" fontId="25" fillId="3" borderId="0" xfId="1" applyNumberFormat="1" applyFont="1" applyFill="1" applyBorder="1" applyAlignment="1"/>
    <xf numFmtId="0" fontId="4" fillId="0" borderId="0" xfId="4" applyFont="1" applyAlignment="1">
      <alignment horizontal="left" vertical="center"/>
    </xf>
    <xf numFmtId="0" fontId="3" fillId="0" borderId="0" xfId="4" applyFont="1" applyBorder="1" applyAlignment="1">
      <alignment horizontal="left" vertical="center"/>
    </xf>
    <xf numFmtId="0" fontId="4" fillId="0" borderId="0" xfId="4" applyFont="1" applyAlignment="1">
      <alignment horizontal="center" vertical="center"/>
    </xf>
    <xf numFmtId="0" fontId="4" fillId="0" borderId="0" xfId="4" applyNumberFormat="1" applyFont="1" applyBorder="1" applyAlignment="1">
      <alignment horizontal="center" vertical="center"/>
    </xf>
    <xf numFmtId="0" fontId="4" fillId="0" borderId="0" xfId="4" applyNumberFormat="1" applyFont="1" applyBorder="1" applyAlignment="1">
      <alignment horizontal="left" vertical="center"/>
    </xf>
    <xf numFmtId="171" fontId="4" fillId="3" borderId="0" xfId="4" applyNumberFormat="1" applyFont="1" applyFill="1" applyAlignment="1">
      <alignment horizontal="right" vertical="center"/>
    </xf>
    <xf numFmtId="171" fontId="4" fillId="0" borderId="0" xfId="4" applyNumberFormat="1" applyFont="1" applyAlignment="1">
      <alignment horizontal="right" vertical="center"/>
    </xf>
    <xf numFmtId="41" fontId="3" fillId="3" borderId="0" xfId="4" applyNumberFormat="1" applyFont="1" applyFill="1" applyAlignment="1">
      <alignment horizontal="right" vertical="center"/>
    </xf>
    <xf numFmtId="41" fontId="3" fillId="0" borderId="0" xfId="4" applyNumberFormat="1" applyFont="1" applyAlignment="1">
      <alignment horizontal="right" vertical="center"/>
    </xf>
    <xf numFmtId="166" fontId="4" fillId="3" borderId="0" xfId="4" applyNumberFormat="1" applyFont="1" applyFill="1" applyBorder="1" applyAlignment="1">
      <alignment horizontal="right" vertical="center"/>
    </xf>
    <xf numFmtId="166" fontId="4" fillId="0" borderId="0" xfId="4" applyNumberFormat="1" applyFont="1" applyFill="1" applyBorder="1" applyAlignment="1">
      <alignment horizontal="right" vertical="center"/>
    </xf>
    <xf numFmtId="167" fontId="4" fillId="3" borderId="0" xfId="4" applyNumberFormat="1" applyFont="1" applyFill="1" applyBorder="1" applyAlignment="1">
      <alignment horizontal="right" vertical="center"/>
    </xf>
    <xf numFmtId="167" fontId="4" fillId="0" borderId="0" xfId="4" applyNumberFormat="1" applyFont="1" applyFill="1" applyBorder="1" applyAlignment="1">
      <alignment horizontal="right" vertical="center"/>
    </xf>
    <xf numFmtId="168" fontId="4" fillId="3" borderId="0" xfId="4" applyNumberFormat="1" applyFont="1" applyFill="1" applyAlignment="1">
      <alignment horizontal="right" vertical="center"/>
    </xf>
    <xf numFmtId="168" fontId="4" fillId="0" borderId="0" xfId="4" applyNumberFormat="1" applyFont="1" applyAlignment="1">
      <alignment horizontal="right" vertical="center"/>
    </xf>
    <xf numFmtId="0" fontId="14" fillId="0" borderId="0" xfId="3" applyFont="1" applyAlignment="1">
      <alignment horizontal="left" vertical="center"/>
    </xf>
    <xf numFmtId="0" fontId="7" fillId="0" borderId="0" xfId="12" applyFont="1" applyAlignment="1">
      <alignment horizontal="center" vertical="center"/>
    </xf>
    <xf numFmtId="0" fontId="14" fillId="0" borderId="0" xfId="3" applyFont="1" applyAlignment="1">
      <alignment horizontal="center" vertical="center"/>
    </xf>
    <xf numFmtId="0" fontId="7" fillId="0" borderId="0" xfId="12" applyFont="1" applyBorder="1" applyAlignment="1">
      <alignment horizontal="center" vertical="center"/>
    </xf>
    <xf numFmtId="165" fontId="7" fillId="0" borderId="0" xfId="12" applyNumberFormat="1" applyFont="1" applyAlignment="1">
      <alignment horizontal="right" vertical="center"/>
    </xf>
    <xf numFmtId="166" fontId="4" fillId="3" borderId="0" xfId="4" applyNumberFormat="1" applyFont="1" applyFill="1" applyAlignment="1">
      <alignment horizontal="right" vertical="center"/>
    </xf>
    <xf numFmtId="41" fontId="4" fillId="0" borderId="0" xfId="4" applyNumberFormat="1" applyFont="1" applyAlignment="1">
      <alignment horizontal="right" vertical="center"/>
    </xf>
    <xf numFmtId="171" fontId="7" fillId="0" borderId="0" xfId="12" applyNumberFormat="1" applyFont="1" applyAlignment="1">
      <alignment horizontal="right" vertical="center"/>
    </xf>
    <xf numFmtId="171" fontId="3" fillId="3" borderId="0" xfId="4" applyNumberFormat="1" applyFont="1" applyFill="1" applyAlignment="1">
      <alignment horizontal="right" vertical="center"/>
    </xf>
    <xf numFmtId="171" fontId="14" fillId="0" borderId="0" xfId="12" applyNumberFormat="1" applyFont="1" applyAlignment="1">
      <alignment horizontal="right" vertical="center"/>
    </xf>
    <xf numFmtId="165" fontId="14" fillId="0" borderId="8" xfId="12" applyNumberFormat="1" applyFont="1" applyBorder="1" applyAlignment="1">
      <alignment horizontal="right" vertical="center"/>
    </xf>
    <xf numFmtId="0" fontId="7" fillId="0" borderId="10" xfId="12" applyFont="1" applyBorder="1" applyAlignment="1">
      <alignment horizontal="center" vertical="center"/>
    </xf>
    <xf numFmtId="165" fontId="14" fillId="0" borderId="0" xfId="12" applyNumberFormat="1" applyFont="1" applyAlignment="1">
      <alignment horizontal="right" vertical="center"/>
    </xf>
    <xf numFmtId="165" fontId="7" fillId="3" borderId="0" xfId="12" applyNumberFormat="1" applyFont="1" applyFill="1" applyAlignment="1">
      <alignment horizontal="right" vertical="center"/>
    </xf>
    <xf numFmtId="165" fontId="14" fillId="3" borderId="0" xfId="12" applyNumberFormat="1" applyFont="1" applyFill="1" applyAlignment="1">
      <alignment horizontal="right" vertical="center"/>
    </xf>
    <xf numFmtId="165" fontId="3" fillId="3" borderId="9" xfId="4" applyNumberFormat="1" applyFont="1" applyFill="1" applyBorder="1" applyAlignment="1">
      <alignment horizontal="right" vertical="center"/>
    </xf>
    <xf numFmtId="165" fontId="14" fillId="0" borderId="9" xfId="12" applyNumberFormat="1" applyFont="1" applyBorder="1" applyAlignment="1">
      <alignment horizontal="right" vertical="center"/>
    </xf>
    <xf numFmtId="165" fontId="14" fillId="0" borderId="10" xfId="12" applyNumberFormat="1" applyFont="1" applyBorder="1" applyAlignment="1">
      <alignment horizontal="right" vertical="center"/>
    </xf>
    <xf numFmtId="165" fontId="7" fillId="0" borderId="0" xfId="0" applyNumberFormat="1" applyFont="1" applyFill="1" applyAlignment="1">
      <alignment horizontal="right"/>
    </xf>
    <xf numFmtId="165" fontId="7" fillId="0" borderId="9" xfId="0" applyNumberFormat="1" applyFont="1" applyFill="1" applyBorder="1" applyAlignment="1">
      <alignment horizontal="right"/>
    </xf>
    <xf numFmtId="165" fontId="3" fillId="3" borderId="8" xfId="4" applyNumberFormat="1" applyFont="1" applyFill="1" applyBorder="1" applyAlignment="1">
      <alignment horizontal="right" vertical="center"/>
    </xf>
    <xf numFmtId="165" fontId="3" fillId="0" borderId="2" xfId="19" applyNumberFormat="1" applyFont="1" applyFill="1" applyBorder="1" applyAlignment="1">
      <alignment horizontal="right"/>
    </xf>
    <xf numFmtId="165" fontId="3" fillId="3" borderId="2" xfId="13" applyNumberFormat="1" applyFont="1" applyFill="1" applyBorder="1" applyAlignment="1">
      <alignment horizontal="right"/>
    </xf>
    <xf numFmtId="165" fontId="3" fillId="0" borderId="2" xfId="13" applyNumberFormat="1" applyFont="1" applyBorder="1" applyAlignment="1"/>
    <xf numFmtId="0" fontId="4" fillId="0" borderId="0" xfId="0" applyFont="1" applyFill="1" applyAlignment="1">
      <alignment vertical="top"/>
    </xf>
    <xf numFmtId="165" fontId="10" fillId="0" borderId="0" xfId="4" applyNumberFormat="1" applyFont="1" applyFill="1" applyBorder="1" applyAlignment="1">
      <alignment vertical="top"/>
    </xf>
    <xf numFmtId="165" fontId="4" fillId="0" borderId="0" xfId="13" applyNumberFormat="1" applyFont="1" applyAlignment="1">
      <alignment vertical="center"/>
    </xf>
    <xf numFmtId="165" fontId="7" fillId="0" borderId="0" xfId="1" applyNumberFormat="1" applyFont="1" applyBorder="1" applyAlignment="1">
      <alignment horizontal="right" vertical="center"/>
    </xf>
    <xf numFmtId="165" fontId="7" fillId="3" borderId="0" xfId="1" applyNumberFormat="1" applyFont="1" applyFill="1" applyBorder="1" applyAlignment="1">
      <alignment horizontal="right" vertical="center"/>
    </xf>
    <xf numFmtId="165" fontId="7" fillId="0" borderId="0" xfId="8" applyNumberFormat="1" applyFont="1" applyAlignment="1">
      <alignment horizontal="right" vertical="center"/>
    </xf>
    <xf numFmtId="0" fontId="7" fillId="0" borderId="0" xfId="8" applyFont="1" applyFill="1" applyBorder="1" applyAlignment="1">
      <alignment horizontal="right" vertical="center"/>
    </xf>
    <xf numFmtId="0" fontId="7" fillId="0" borderId="0" xfId="8" applyFont="1" applyBorder="1" applyAlignment="1">
      <alignment horizontal="right" vertical="center"/>
    </xf>
    <xf numFmtId="165" fontId="14" fillId="0" borderId="1" xfId="1" applyNumberFormat="1" applyFont="1" applyFill="1" applyBorder="1" applyAlignment="1">
      <alignment horizontal="right" vertical="center"/>
    </xf>
    <xf numFmtId="165" fontId="14" fillId="3" borderId="1" xfId="1" applyNumberFormat="1" applyFont="1" applyFill="1" applyBorder="1" applyAlignment="1">
      <alignment horizontal="right" vertical="center"/>
    </xf>
    <xf numFmtId="0" fontId="37" fillId="0" borderId="0" xfId="0" applyFont="1" applyAlignment="1"/>
    <xf numFmtId="165" fontId="14" fillId="0" borderId="10" xfId="0" applyNumberFormat="1" applyFont="1" applyFill="1" applyBorder="1" applyAlignment="1">
      <alignment horizontal="right"/>
    </xf>
    <xf numFmtId="165" fontId="16" fillId="0" borderId="10" xfId="0" applyNumberFormat="1" applyFont="1" applyFill="1" applyBorder="1" applyAlignment="1">
      <alignment horizontal="right"/>
    </xf>
    <xf numFmtId="165" fontId="7" fillId="3" borderId="10" xfId="0" applyNumberFormat="1" applyFont="1" applyFill="1" applyBorder="1" applyAlignment="1">
      <alignment horizontal="right"/>
    </xf>
    <xf numFmtId="0" fontId="4" fillId="0" borderId="9" xfId="4" applyFont="1" applyBorder="1" applyAlignment="1">
      <alignment vertical="top"/>
    </xf>
    <xf numFmtId="0" fontId="3" fillId="0" borderId="10" xfId="4" applyFont="1" applyBorder="1" applyAlignment="1">
      <alignment horizontal="left" vertical="center"/>
    </xf>
    <xf numFmtId="0" fontId="3" fillId="0" borderId="10" xfId="4" applyNumberFormat="1" applyFont="1" applyBorder="1" applyAlignment="1">
      <alignment horizontal="left"/>
    </xf>
    <xf numFmtId="166" fontId="3" fillId="3" borderId="10" xfId="4" applyNumberFormat="1" applyFont="1" applyFill="1" applyBorder="1" applyAlignment="1">
      <alignment horizontal="right" vertical="center"/>
    </xf>
    <xf numFmtId="166" fontId="3" fillId="0" borderId="10" xfId="4" applyNumberFormat="1" applyFont="1" applyBorder="1" applyAlignment="1">
      <alignment horizontal="right" vertical="center"/>
    </xf>
    <xf numFmtId="165" fontId="14" fillId="0" borderId="12" xfId="15" applyNumberFormat="1" applyFont="1" applyFill="1" applyBorder="1" applyAlignment="1">
      <alignment vertical="center"/>
    </xf>
    <xf numFmtId="165" fontId="14" fillId="3" borderId="12" xfId="15" applyNumberFormat="1" applyFont="1" applyFill="1" applyBorder="1" applyAlignment="1">
      <alignment vertical="center"/>
    </xf>
    <xf numFmtId="165" fontId="14" fillId="0" borderId="12" xfId="16" applyNumberFormat="1" applyFont="1" applyFill="1" applyBorder="1" applyAlignment="1">
      <alignment vertical="center"/>
    </xf>
    <xf numFmtId="165" fontId="14" fillId="3" borderId="12" xfId="16" applyNumberFormat="1" applyFont="1" applyFill="1" applyBorder="1" applyAlignment="1">
      <alignment vertical="center"/>
    </xf>
    <xf numFmtId="165" fontId="3" fillId="3" borderId="13" xfId="3" applyNumberFormat="1" applyFont="1" applyFill="1" applyBorder="1" applyAlignment="1">
      <alignment horizontal="left" vertical="center"/>
    </xf>
    <xf numFmtId="165" fontId="14" fillId="0" borderId="6" xfId="1" applyNumberFormat="1" applyFont="1" applyFill="1" applyBorder="1" applyAlignment="1">
      <alignment horizontal="right" vertical="center"/>
    </xf>
    <xf numFmtId="165" fontId="3" fillId="3" borderId="6" xfId="13" applyNumberFormat="1" applyFont="1" applyFill="1" applyBorder="1" applyAlignment="1">
      <alignment horizontal="right" vertical="center"/>
    </xf>
    <xf numFmtId="165" fontId="3" fillId="3" borderId="14" xfId="13" applyNumberFormat="1" applyFont="1" applyFill="1" applyBorder="1" applyAlignment="1">
      <alignment horizontal="right" vertical="center"/>
    </xf>
    <xf numFmtId="165" fontId="14" fillId="0" borderId="14" xfId="1" applyNumberFormat="1" applyFont="1" applyFill="1" applyBorder="1" applyAlignment="1">
      <alignment horizontal="right" vertical="center"/>
    </xf>
    <xf numFmtId="165" fontId="3" fillId="3" borderId="13" xfId="13" applyNumberFormat="1" applyFont="1" applyFill="1" applyBorder="1" applyAlignment="1">
      <alignment horizontal="left" vertical="center"/>
    </xf>
    <xf numFmtId="165" fontId="14" fillId="0" borderId="13" xfId="3" applyNumberFormat="1" applyFont="1" applyBorder="1" applyAlignment="1">
      <alignment horizontal="left" vertical="center"/>
    </xf>
    <xf numFmtId="165" fontId="3" fillId="3" borderId="6" xfId="3" applyNumberFormat="1" applyFill="1" applyBorder="1" applyAlignment="1">
      <alignment vertical="center"/>
    </xf>
    <xf numFmtId="165" fontId="3" fillId="3" borderId="13" xfId="3" applyNumberFormat="1" applyFont="1" applyFill="1" applyBorder="1" applyAlignment="1">
      <alignment horizontal="right" vertical="center"/>
    </xf>
    <xf numFmtId="165" fontId="7" fillId="0" borderId="11" xfId="13" applyNumberFormat="1" applyFont="1" applyBorder="1" applyAlignment="1">
      <alignment vertical="center"/>
    </xf>
    <xf numFmtId="165" fontId="4" fillId="0" borderId="15" xfId="13" applyNumberFormat="1" applyFont="1" applyFill="1" applyBorder="1" applyAlignment="1">
      <alignment horizontal="right" vertical="center"/>
    </xf>
    <xf numFmtId="165" fontId="4" fillId="3" borderId="15" xfId="13" applyNumberFormat="1" applyFont="1" applyFill="1" applyBorder="1" applyAlignment="1">
      <alignment horizontal="right" vertical="center"/>
    </xf>
    <xf numFmtId="165" fontId="7" fillId="0" borderId="15" xfId="1" applyNumberFormat="1" applyFont="1" applyFill="1" applyBorder="1" applyAlignment="1">
      <alignment horizontal="right" vertical="center"/>
    </xf>
    <xf numFmtId="165" fontId="7" fillId="3" borderId="15" xfId="1" applyNumberFormat="1" applyFont="1" applyFill="1" applyBorder="1" applyAlignment="1">
      <alignment horizontal="right" vertical="center"/>
    </xf>
    <xf numFmtId="165" fontId="14" fillId="0" borderId="9" xfId="1" applyNumberFormat="1" applyFont="1" applyBorder="1" applyAlignment="1"/>
    <xf numFmtId="165" fontId="14" fillId="3" borderId="9" xfId="1" applyNumberFormat="1" applyFont="1" applyFill="1" applyBorder="1" applyAlignment="1"/>
    <xf numFmtId="165" fontId="16" fillId="0" borderId="9" xfId="1" applyNumberFormat="1" applyFont="1" applyBorder="1" applyAlignment="1">
      <alignment vertical="center"/>
    </xf>
    <xf numFmtId="165" fontId="16" fillId="3" borderId="9" xfId="1" applyNumberFormat="1" applyFont="1" applyFill="1" applyBorder="1" applyAlignment="1">
      <alignment vertical="center"/>
    </xf>
    <xf numFmtId="165" fontId="3" fillId="0" borderId="9" xfId="9" applyNumberFormat="1" applyFont="1" applyFill="1" applyBorder="1" applyAlignment="1">
      <alignment horizontal="right"/>
    </xf>
    <xf numFmtId="165" fontId="3" fillId="3" borderId="9" xfId="9" applyNumberFormat="1" applyFont="1" applyFill="1" applyBorder="1" applyAlignment="1">
      <alignment horizontal="right"/>
    </xf>
    <xf numFmtId="165" fontId="4" fillId="0" borderId="9" xfId="9" applyNumberFormat="1" applyFont="1" applyFill="1" applyBorder="1" applyAlignment="1">
      <alignment horizontal="right"/>
    </xf>
    <xf numFmtId="0" fontId="14" fillId="0" borderId="10" xfId="0" applyFont="1" applyFill="1" applyBorder="1" applyAlignment="1">
      <alignment vertical="center"/>
    </xf>
    <xf numFmtId="165" fontId="18" fillId="0" borderId="12" xfId="1" applyNumberFormat="1" applyFont="1" applyBorder="1" applyAlignment="1">
      <alignment horizontal="right" vertical="center"/>
    </xf>
    <xf numFmtId="165" fontId="18" fillId="3" borderId="12" xfId="1" applyNumberFormat="1" applyFont="1" applyFill="1" applyBorder="1" applyAlignment="1">
      <alignment horizontal="right" vertical="center"/>
    </xf>
    <xf numFmtId="165" fontId="7" fillId="0" borderId="12" xfId="1" applyNumberFormat="1" applyFont="1" applyBorder="1" applyAlignment="1">
      <alignment horizontal="right" vertical="center"/>
    </xf>
    <xf numFmtId="165" fontId="7" fillId="3" borderId="12" xfId="1" applyNumberFormat="1" applyFont="1" applyFill="1" applyBorder="1" applyAlignment="1">
      <alignment horizontal="right" vertical="center"/>
    </xf>
    <xf numFmtId="165" fontId="14" fillId="0" borderId="12" xfId="1" applyNumberFormat="1" applyFont="1" applyBorder="1" applyAlignment="1">
      <alignment horizontal="right" vertical="center"/>
    </xf>
    <xf numFmtId="165" fontId="14" fillId="3" borderId="12" xfId="1" applyNumberFormat="1" applyFont="1" applyFill="1" applyBorder="1" applyAlignment="1">
      <alignment horizontal="right" vertical="center"/>
    </xf>
    <xf numFmtId="165" fontId="14" fillId="0" borderId="6" xfId="1" applyNumberFormat="1" applyFont="1" applyBorder="1" applyAlignment="1">
      <alignment horizontal="right" vertical="center"/>
    </xf>
    <xf numFmtId="165" fontId="14" fillId="3" borderId="6" xfId="1" applyNumberFormat="1" applyFont="1" applyFill="1" applyBorder="1" applyAlignment="1">
      <alignment horizontal="right" vertical="center"/>
    </xf>
    <xf numFmtId="165" fontId="14" fillId="0" borderId="10" xfId="1" applyNumberFormat="1" applyFont="1" applyBorder="1" applyAlignment="1">
      <alignment horizontal="right" vertical="center"/>
    </xf>
    <xf numFmtId="165" fontId="14" fillId="3" borderId="10" xfId="1" applyNumberFormat="1" applyFont="1" applyFill="1" applyBorder="1" applyAlignment="1">
      <alignment horizontal="right" vertical="center"/>
    </xf>
    <xf numFmtId="165" fontId="18" fillId="0" borderId="12" xfId="1" applyNumberFormat="1" applyFont="1" applyFill="1" applyBorder="1" applyAlignment="1">
      <alignment horizontal="right" vertical="center"/>
    </xf>
    <xf numFmtId="165" fontId="18" fillId="0" borderId="12" xfId="1" applyNumberFormat="1" applyFont="1" applyBorder="1" applyAlignment="1">
      <alignment vertical="center"/>
    </xf>
    <xf numFmtId="165" fontId="18" fillId="0" borderId="11" xfId="1" applyNumberFormat="1" applyFont="1" applyBorder="1" applyAlignment="1">
      <alignment vertical="center"/>
    </xf>
    <xf numFmtId="165" fontId="7" fillId="0" borderId="11" xfId="1" applyNumberFormat="1" applyFont="1" applyBorder="1" applyAlignment="1">
      <alignment vertical="center"/>
    </xf>
    <xf numFmtId="165" fontId="14" fillId="0" borderId="12" xfId="1" applyNumberFormat="1" applyFont="1" applyBorder="1" applyAlignment="1">
      <alignment vertical="center"/>
    </xf>
    <xf numFmtId="165" fontId="14" fillId="0" borderId="15" xfId="1" applyNumberFormat="1" applyFont="1" applyBorder="1" applyAlignment="1">
      <alignment vertical="center"/>
    </xf>
    <xf numFmtId="165" fontId="14" fillId="3" borderId="12" xfId="1" applyNumberFormat="1" applyFont="1" applyFill="1" applyBorder="1" applyAlignment="1">
      <alignment vertical="center"/>
    </xf>
    <xf numFmtId="165" fontId="14" fillId="0" borderId="10" xfId="1" applyNumberFormat="1" applyFont="1" applyBorder="1" applyAlignment="1"/>
    <xf numFmtId="165" fontId="14" fillId="3" borderId="10" xfId="1" applyNumberFormat="1" applyFont="1" applyFill="1" applyBorder="1" applyAlignment="1"/>
    <xf numFmtId="165" fontId="14" fillId="0" borderId="11" xfId="1" applyNumberFormat="1" applyFont="1" applyBorder="1" applyAlignment="1">
      <alignment vertical="center"/>
    </xf>
    <xf numFmtId="165" fontId="14" fillId="3" borderId="11" xfId="1" applyNumberFormat="1" applyFont="1" applyFill="1" applyBorder="1" applyAlignment="1">
      <alignment vertical="center"/>
    </xf>
    <xf numFmtId="165" fontId="14" fillId="0" borderId="12" xfId="1" applyNumberFormat="1" applyFont="1" applyBorder="1" applyAlignment="1"/>
    <xf numFmtId="165" fontId="14" fillId="3" borderId="12" xfId="1" applyNumberFormat="1" applyFont="1" applyFill="1" applyBorder="1" applyAlignment="1"/>
    <xf numFmtId="165" fontId="3" fillId="0" borderId="10" xfId="4" applyNumberFormat="1" applyFont="1" applyFill="1" applyBorder="1" applyAlignment="1">
      <alignment vertical="center"/>
    </xf>
    <xf numFmtId="165" fontId="49" fillId="0" borderId="15" xfId="1" applyNumberFormat="1" applyFont="1" applyBorder="1" applyAlignment="1">
      <alignment horizontal="right"/>
    </xf>
    <xf numFmtId="165" fontId="49" fillId="3" borderId="15" xfId="1" applyNumberFormat="1" applyFont="1" applyFill="1" applyBorder="1" applyAlignment="1">
      <alignment horizontal="right"/>
    </xf>
    <xf numFmtId="165" fontId="50" fillId="0" borderId="11" xfId="1" applyNumberFormat="1" applyFont="1" applyBorder="1" applyAlignment="1">
      <alignment horizontal="right"/>
    </xf>
    <xf numFmtId="165" fontId="50" fillId="3" borderId="11" xfId="1" applyNumberFormat="1" applyFont="1" applyFill="1" applyBorder="1" applyAlignment="1">
      <alignment horizontal="right"/>
    </xf>
    <xf numFmtId="165" fontId="49" fillId="0" borderId="10" xfId="1" applyNumberFormat="1" applyFont="1" applyBorder="1" applyAlignment="1">
      <alignment horizontal="right"/>
    </xf>
    <xf numFmtId="165" fontId="49" fillId="3" borderId="10" xfId="1" applyNumberFormat="1" applyFont="1" applyFill="1" applyBorder="1" applyAlignment="1">
      <alignment horizontal="right"/>
    </xf>
    <xf numFmtId="165" fontId="49" fillId="0" borderId="12" xfId="1" applyNumberFormat="1" applyFont="1" applyBorder="1" applyAlignment="1">
      <alignment horizontal="right"/>
    </xf>
    <xf numFmtId="165" fontId="49" fillId="3" borderId="12" xfId="1" applyNumberFormat="1" applyFont="1" applyFill="1" applyBorder="1" applyAlignment="1">
      <alignment horizontal="right"/>
    </xf>
    <xf numFmtId="165" fontId="49" fillId="0" borderId="11" xfId="1" applyNumberFormat="1" applyFont="1" applyBorder="1" applyAlignment="1">
      <alignment horizontal="right"/>
    </xf>
    <xf numFmtId="165" fontId="49" fillId="3" borderId="11" xfId="1" applyNumberFormat="1" applyFont="1" applyFill="1" applyBorder="1" applyAlignment="1">
      <alignment horizontal="right"/>
    </xf>
    <xf numFmtId="165" fontId="18" fillId="3" borderId="12" xfId="1" applyNumberFormat="1" applyFont="1" applyFill="1" applyBorder="1" applyAlignment="1">
      <alignment vertical="center"/>
    </xf>
    <xf numFmtId="165" fontId="14" fillId="3" borderId="12" xfId="9" applyNumberFormat="1" applyFont="1" applyFill="1" applyBorder="1" applyAlignment="1"/>
    <xf numFmtId="165" fontId="14" fillId="3" borderId="10" xfId="9" applyNumberFormat="1" applyFont="1" applyFill="1" applyBorder="1" applyAlignment="1">
      <alignment vertical="center"/>
    </xf>
    <xf numFmtId="165" fontId="50" fillId="0" borderId="12" xfId="1" applyNumberFormat="1" applyFont="1" applyBorder="1" applyAlignment="1">
      <alignment vertical="center"/>
    </xf>
    <xf numFmtId="165" fontId="50" fillId="3" borderId="12" xfId="1" applyNumberFormat="1" applyFont="1" applyFill="1" applyBorder="1" applyAlignment="1">
      <alignment vertical="center"/>
    </xf>
    <xf numFmtId="165" fontId="49" fillId="0" borderId="10" xfId="1" applyNumberFormat="1" applyFont="1" applyBorder="1" applyAlignment="1"/>
    <xf numFmtId="165" fontId="49" fillId="3" borderId="10" xfId="1" applyNumberFormat="1" applyFont="1" applyFill="1" applyBorder="1" applyAlignment="1"/>
    <xf numFmtId="165" fontId="51" fillId="4" borderId="11" xfId="1" applyNumberFormat="1" applyFont="1" applyFill="1" applyBorder="1" applyAlignment="1"/>
    <xf numFmtId="165" fontId="51" fillId="3" borderId="11" xfId="1" applyNumberFormat="1" applyFont="1" applyFill="1" applyBorder="1" applyAlignment="1"/>
    <xf numFmtId="165" fontId="51" fillId="0" borderId="11" xfId="1" applyNumberFormat="1" applyFont="1" applyBorder="1" applyAlignment="1"/>
    <xf numFmtId="165" fontId="25" fillId="0" borderId="16" xfId="1" applyNumberFormat="1" applyFont="1" applyBorder="1" applyAlignment="1">
      <alignment vertical="center"/>
    </xf>
    <xf numFmtId="165" fontId="25" fillId="3" borderId="16" xfId="1" applyNumberFormat="1" applyFont="1" applyFill="1" applyBorder="1" applyAlignment="1">
      <alignment vertical="center"/>
    </xf>
    <xf numFmtId="165" fontId="49" fillId="0" borderId="17" xfId="1" applyNumberFormat="1" applyFont="1" applyBorder="1" applyAlignment="1"/>
    <xf numFmtId="165" fontId="49" fillId="3" borderId="17" xfId="1" applyNumberFormat="1" applyFont="1" applyFill="1" applyBorder="1" applyAlignment="1"/>
    <xf numFmtId="2" fontId="14" fillId="0" borderId="0" xfId="8" applyNumberFormat="1" applyFont="1" applyFill="1" applyAlignment="1">
      <alignment horizontal="left" vertical="top"/>
    </xf>
    <xf numFmtId="0" fontId="37" fillId="0" borderId="0" xfId="0" applyFont="1" applyAlignment="1">
      <alignment horizontal="left"/>
    </xf>
    <xf numFmtId="0" fontId="7" fillId="0" borderId="0" xfId="0" applyFont="1" applyFill="1" applyAlignment="1"/>
    <xf numFmtId="0" fontId="7" fillId="0" borderId="4" xfId="0" applyFont="1" applyFill="1" applyBorder="1" applyAlignment="1"/>
    <xf numFmtId="165" fontId="5" fillId="0" borderId="9" xfId="4" applyNumberFormat="1" applyFont="1" applyFill="1" applyBorder="1" applyAlignment="1">
      <alignment horizontal="right"/>
    </xf>
    <xf numFmtId="165" fontId="4" fillId="0" borderId="9" xfId="4" applyNumberFormat="1" applyFont="1" applyFill="1" applyBorder="1" applyAlignment="1">
      <alignment horizontal="right"/>
    </xf>
    <xf numFmtId="165" fontId="4" fillId="0" borderId="8" xfId="4" applyNumberFormat="1" applyFont="1" applyFill="1" applyBorder="1" applyAlignment="1">
      <alignment horizontal="right"/>
    </xf>
    <xf numFmtId="0" fontId="14" fillId="0" borderId="0" xfId="0" applyFont="1" applyFill="1" applyAlignment="1"/>
    <xf numFmtId="165" fontId="16" fillId="0" borderId="0" xfId="0" applyNumberFormat="1" applyFont="1" applyFill="1" applyAlignment="1"/>
    <xf numFmtId="0" fontId="7" fillId="0" borderId="0" xfId="0" applyFont="1" applyFill="1" applyAlignment="1">
      <alignment horizontal="left"/>
    </xf>
    <xf numFmtId="0" fontId="7" fillId="0" borderId="0" xfId="0" applyFont="1" applyFill="1" applyBorder="1" applyAlignment="1">
      <alignment horizontal="left"/>
    </xf>
    <xf numFmtId="0" fontId="16" fillId="0" borderId="0" xfId="0" applyFont="1" applyFill="1" applyAlignment="1"/>
    <xf numFmtId="0" fontId="18" fillId="0" borderId="0" xfId="0" applyFont="1" applyFill="1" applyAlignment="1"/>
    <xf numFmtId="0" fontId="14" fillId="0" borderId="10" xfId="0" applyFont="1" applyFill="1" applyBorder="1" applyAlignment="1"/>
    <xf numFmtId="0" fontId="16" fillId="0" borderId="9" xfId="0" applyFont="1" applyFill="1" applyBorder="1" applyAlignment="1">
      <alignment horizontal="right"/>
    </xf>
    <xf numFmtId="165" fontId="7" fillId="0" borderId="0" xfId="4" applyNumberFormat="1" applyFont="1" applyFill="1" applyBorder="1" applyAlignment="1">
      <alignment horizontal="left"/>
    </xf>
    <xf numFmtId="165" fontId="7" fillId="0" borderId="0" xfId="0" applyNumberFormat="1" applyFont="1" applyFill="1" applyAlignment="1"/>
    <xf numFmtId="165" fontId="7" fillId="0" borderId="0" xfId="4" applyNumberFormat="1" applyFont="1" applyAlignment="1">
      <alignment horizontal="left"/>
    </xf>
    <xf numFmtId="0" fontId="4" fillId="0" borderId="4" xfId="0" applyFont="1" applyFill="1" applyBorder="1" applyAlignment="1"/>
    <xf numFmtId="0" fontId="4" fillId="0" borderId="0" xfId="0" applyFont="1" applyAlignment="1">
      <alignment vertical="top"/>
    </xf>
    <xf numFmtId="0" fontId="4" fillId="0" borderId="0" xfId="0" applyFont="1" applyFill="1" applyAlignment="1"/>
    <xf numFmtId="0" fontId="3" fillId="0" borderId="0" xfId="4" applyFont="1" applyFill="1" applyBorder="1" applyAlignment="1"/>
    <xf numFmtId="0" fontId="4" fillId="0" borderId="0" xfId="4" applyFont="1" applyBorder="1" applyAlignment="1"/>
    <xf numFmtId="0" fontId="4" fillId="0" borderId="0" xfId="4" applyFont="1" applyFill="1" applyAlignment="1"/>
    <xf numFmtId="0" fontId="4" fillId="0" borderId="0" xfId="4" applyFont="1" applyAlignment="1"/>
    <xf numFmtId="0" fontId="6" fillId="0" borderId="0" xfId="4" applyFont="1" applyAlignment="1"/>
    <xf numFmtId="0" fontId="4" fillId="0" borderId="4" xfId="4" applyFont="1" applyBorder="1" applyAlignment="1"/>
    <xf numFmtId="0" fontId="4" fillId="3" borderId="9" xfId="4" applyFont="1" applyFill="1" applyBorder="1" applyAlignment="1">
      <alignment horizontal="right" vertical="top"/>
    </xf>
    <xf numFmtId="0" fontId="4" fillId="0" borderId="9" xfId="4" applyFont="1" applyFill="1" applyBorder="1" applyAlignment="1">
      <alignment horizontal="right" vertical="top"/>
    </xf>
    <xf numFmtId="0" fontId="3" fillId="0" borderId="0" xfId="4" applyFont="1" applyBorder="1" applyAlignment="1"/>
    <xf numFmtId="0" fontId="4" fillId="0" borderId="0" xfId="4" applyNumberFormat="1" applyFont="1" applyBorder="1" applyAlignment="1"/>
    <xf numFmtId="0" fontId="4" fillId="0" borderId="0" xfId="4" applyFont="1" applyBorder="1" applyAlignment="1">
      <alignment horizontal="left" vertical="center"/>
    </xf>
    <xf numFmtId="0" fontId="4" fillId="0" borderId="4" xfId="4" applyFont="1" applyBorder="1" applyAlignment="1">
      <alignment vertical="top"/>
    </xf>
    <xf numFmtId="0" fontId="47" fillId="0" borderId="0" xfId="4" applyFont="1" applyAlignment="1"/>
    <xf numFmtId="0" fontId="4" fillId="0" borderId="0" xfId="4" applyFont="1" applyFill="1" applyAlignment="1">
      <alignment horizontal="left"/>
    </xf>
    <xf numFmtId="0" fontId="6" fillId="0" borderId="0" xfId="4" applyFont="1" applyFill="1" applyAlignment="1"/>
    <xf numFmtId="0" fontId="14" fillId="0" borderId="0" xfId="12" applyFont="1" applyAlignment="1">
      <alignment vertical="center"/>
    </xf>
    <xf numFmtId="0" fontId="7" fillId="0" borderId="9" xfId="12" applyFont="1" applyBorder="1" applyAlignment="1">
      <alignment horizontal="center" vertical="top"/>
    </xf>
    <xf numFmtId="0" fontId="4" fillId="0" borderId="9" xfId="4" applyFont="1" applyBorder="1" applyAlignment="1">
      <alignment horizontal="right" vertical="top"/>
    </xf>
    <xf numFmtId="0" fontId="14" fillId="0" borderId="0" xfId="12" applyFont="1" applyAlignment="1">
      <alignment horizontal="left" vertical="center"/>
    </xf>
    <xf numFmtId="0" fontId="7" fillId="0" borderId="0" xfId="12" applyFont="1" applyAlignment="1">
      <alignment horizontal="left" vertical="center"/>
    </xf>
    <xf numFmtId="0" fontId="14" fillId="0" borderId="0" xfId="12" applyFont="1" applyBorder="1" applyAlignment="1">
      <alignment horizontal="left" vertical="center"/>
    </xf>
    <xf numFmtId="0" fontId="14" fillId="0" borderId="0" xfId="12" applyFont="1" applyAlignment="1">
      <alignment horizontal="right" vertical="top"/>
    </xf>
    <xf numFmtId="0" fontId="41" fillId="0" borderId="0" xfId="12" applyFont="1" applyAlignment="1">
      <alignment vertical="center"/>
    </xf>
    <xf numFmtId="0" fontId="40" fillId="0" borderId="0" xfId="12" applyFont="1" applyAlignment="1">
      <alignment vertical="center"/>
    </xf>
    <xf numFmtId="0" fontId="3" fillId="0" borderId="0" xfId="12" applyFont="1" applyAlignment="1">
      <alignment horizontal="center" vertical="center"/>
    </xf>
    <xf numFmtId="0" fontId="14" fillId="0" borderId="10" xfId="12" applyFont="1" applyBorder="1" applyAlignment="1">
      <alignment horizontal="left" vertical="center"/>
    </xf>
    <xf numFmtId="0" fontId="4" fillId="4" borderId="0" xfId="4" applyFont="1" applyFill="1" applyAlignment="1"/>
    <xf numFmtId="0" fontId="7" fillId="4" borderId="0" xfId="12" applyFont="1" applyFill="1" applyAlignment="1">
      <alignment vertical="center"/>
    </xf>
    <xf numFmtId="165" fontId="16" fillId="0" borderId="5" xfId="15" applyNumberFormat="1" applyFont="1" applyFill="1" applyBorder="1" applyAlignment="1">
      <alignment horizontal="right" vertical="center"/>
    </xf>
    <xf numFmtId="165" fontId="7" fillId="0" borderId="5" xfId="15" applyNumberFormat="1" applyFont="1" applyBorder="1" applyAlignment="1">
      <alignment horizontal="right" vertical="center"/>
    </xf>
    <xf numFmtId="165" fontId="7" fillId="3" borderId="5" xfId="15" applyNumberFormat="1" applyFont="1" applyFill="1" applyBorder="1" applyAlignment="1">
      <alignment horizontal="right" vertical="center"/>
    </xf>
    <xf numFmtId="165" fontId="14" fillId="0" borderId="0" xfId="15" applyNumberFormat="1" applyFont="1" applyAlignment="1">
      <alignment horizontal="left" vertical="center"/>
    </xf>
    <xf numFmtId="165" fontId="14" fillId="0" borderId="1" xfId="15" applyNumberFormat="1" applyFont="1" applyBorder="1" applyAlignment="1">
      <alignment horizontal="left" vertical="center"/>
    </xf>
    <xf numFmtId="165" fontId="7" fillId="0" borderId="11" xfId="15" applyNumberFormat="1" applyFont="1" applyBorder="1" applyAlignment="1">
      <alignment vertical="top"/>
    </xf>
    <xf numFmtId="165" fontId="7" fillId="0" borderId="11" xfId="15" applyNumberFormat="1" applyFont="1" applyBorder="1" applyAlignment="1">
      <alignment vertical="center"/>
    </xf>
    <xf numFmtId="165" fontId="14" fillId="0" borderId="0" xfId="16" applyNumberFormat="1" applyFont="1" applyAlignment="1">
      <alignment horizontal="left" vertical="center"/>
    </xf>
    <xf numFmtId="165" fontId="14" fillId="0" borderId="0" xfId="16" applyNumberFormat="1" applyFont="1" applyAlignment="1">
      <alignment vertical="center"/>
    </xf>
    <xf numFmtId="165" fontId="4" fillId="0" borderId="0" xfId="13" applyNumberFormat="1" applyFont="1" applyBorder="1" applyAlignment="1">
      <alignment vertical="center"/>
    </xf>
    <xf numFmtId="165" fontId="14" fillId="0" borderId="4" xfId="13" applyNumberFormat="1" applyFont="1" applyBorder="1" applyAlignment="1">
      <alignment horizontal="left" vertical="center"/>
    </xf>
    <xf numFmtId="165" fontId="32" fillId="0" borderId="0" xfId="13" applyNumberFormat="1" applyFont="1" applyAlignment="1">
      <alignment vertical="center"/>
    </xf>
    <xf numFmtId="165" fontId="14" fillId="0" borderId="9" xfId="13" applyNumberFormat="1" applyFont="1" applyBorder="1" applyAlignment="1">
      <alignment vertical="center"/>
    </xf>
    <xf numFmtId="165" fontId="7" fillId="0" borderId="9" xfId="1" applyNumberFormat="1" applyFont="1" applyFill="1" applyBorder="1" applyAlignment="1">
      <alignment horizontal="right"/>
    </xf>
    <xf numFmtId="165" fontId="7" fillId="3" borderId="9" xfId="1" applyNumberFormat="1" applyFont="1" applyFill="1" applyBorder="1" applyAlignment="1">
      <alignment horizontal="right"/>
    </xf>
    <xf numFmtId="165" fontId="4" fillId="0" borderId="9" xfId="4" applyNumberFormat="1" applyFont="1" applyBorder="1" applyAlignment="1">
      <alignment horizontal="right"/>
    </xf>
    <xf numFmtId="165" fontId="4" fillId="0" borderId="7" xfId="13" applyNumberFormat="1" applyFont="1" applyFill="1" applyBorder="1" applyAlignment="1">
      <alignment vertical="center"/>
    </xf>
    <xf numFmtId="165" fontId="4" fillId="0" borderId="0" xfId="13" applyNumberFormat="1" applyFont="1" applyFill="1" applyAlignment="1">
      <alignment vertical="center"/>
    </xf>
    <xf numFmtId="165" fontId="4" fillId="4" borderId="0" xfId="13" applyNumberFormat="1" applyFont="1" applyFill="1" applyAlignment="1">
      <alignment horizontal="left" vertical="center"/>
    </xf>
    <xf numFmtId="165" fontId="3" fillId="0" borderId="0" xfId="13" applyNumberFormat="1" applyFont="1" applyFill="1" applyBorder="1" applyAlignment="1">
      <alignment horizontal="right" vertical="center"/>
    </xf>
    <xf numFmtId="165" fontId="4" fillId="0" borderId="0" xfId="13" applyNumberFormat="1" applyFont="1" applyFill="1" applyBorder="1" applyAlignment="1">
      <alignment vertical="center"/>
    </xf>
    <xf numFmtId="165" fontId="4" fillId="0" borderId="0" xfId="13" applyNumberFormat="1" applyFont="1" applyFill="1" applyBorder="1" applyAlignment="1">
      <alignment horizontal="left" vertical="center"/>
    </xf>
    <xf numFmtId="165" fontId="3" fillId="0" borderId="0" xfId="13" applyNumberFormat="1" applyFont="1" applyBorder="1" applyAlignment="1">
      <alignment horizontal="right" vertical="center"/>
    </xf>
    <xf numFmtId="165" fontId="3" fillId="0" borderId="0" xfId="13" applyNumberFormat="1" applyFont="1" applyAlignment="1">
      <alignment vertical="center"/>
    </xf>
    <xf numFmtId="165" fontId="3" fillId="0" borderId="0" xfId="3" applyNumberFormat="1" applyFont="1" applyBorder="1" applyAlignment="1">
      <alignment horizontal="left" vertical="center"/>
    </xf>
    <xf numFmtId="165" fontId="5" fillId="4" borderId="0" xfId="13" applyNumberFormat="1" applyFont="1" applyFill="1" applyAlignment="1">
      <alignment horizontal="left" vertical="center"/>
    </xf>
    <xf numFmtId="165" fontId="32" fillId="0" borderId="0" xfId="13" applyNumberFormat="1" applyFont="1" applyAlignment="1">
      <alignment horizontal="left" vertical="center"/>
    </xf>
    <xf numFmtId="165" fontId="4" fillId="0" borderId="13" xfId="4" applyNumberFormat="1" applyFont="1" applyBorder="1" applyAlignment="1">
      <alignment horizontal="right" vertical="top"/>
    </xf>
    <xf numFmtId="165" fontId="5" fillId="0" borderId="0" xfId="13" applyNumberFormat="1" applyFont="1" applyAlignment="1">
      <alignment horizontal="left" vertical="center"/>
    </xf>
    <xf numFmtId="165" fontId="3" fillId="0" borderId="0" xfId="13" applyNumberFormat="1" applyFont="1" applyAlignment="1">
      <alignment horizontal="right" vertical="center"/>
    </xf>
    <xf numFmtId="165" fontId="14" fillId="0" borderId="6" xfId="13" applyNumberFormat="1" applyFont="1" applyBorder="1" applyAlignment="1">
      <alignment vertical="center"/>
    </xf>
    <xf numFmtId="165" fontId="7" fillId="0" borderId="6" xfId="1" applyNumberFormat="1" applyFont="1" applyFill="1" applyBorder="1" applyAlignment="1">
      <alignment horizontal="right"/>
    </xf>
    <xf numFmtId="165" fontId="7" fillId="3" borderId="6" xfId="1" applyNumberFormat="1" applyFont="1" applyFill="1" applyBorder="1" applyAlignment="1">
      <alignment horizontal="right"/>
    </xf>
    <xf numFmtId="165" fontId="4" fillId="0" borderId="6" xfId="4" applyNumberFormat="1" applyFont="1" applyBorder="1" applyAlignment="1">
      <alignment horizontal="right"/>
    </xf>
    <xf numFmtId="165" fontId="13" fillId="0" borderId="0" xfId="4" applyNumberFormat="1" applyFont="1" applyFill="1" applyBorder="1" applyAlignment="1">
      <alignment vertical="top"/>
    </xf>
    <xf numFmtId="165" fontId="25" fillId="0" borderId="0" xfId="9" applyNumberFormat="1" applyFont="1" applyFill="1" applyAlignment="1">
      <alignment vertical="top"/>
    </xf>
    <xf numFmtId="165" fontId="4" fillId="4" borderId="0" xfId="13" applyNumberFormat="1" applyFont="1" applyFill="1" applyAlignment="1">
      <alignment vertical="center"/>
    </xf>
    <xf numFmtId="165" fontId="7" fillId="0" borderId="5" xfId="13" applyNumberFormat="1" applyFont="1" applyBorder="1" applyAlignment="1">
      <alignment horizontal="right"/>
    </xf>
    <xf numFmtId="165" fontId="7" fillId="3" borderId="5" xfId="13" applyNumberFormat="1" applyFont="1" applyFill="1" applyBorder="1" applyAlignment="1">
      <alignment horizontal="right"/>
    </xf>
    <xf numFmtId="165" fontId="3" fillId="0" borderId="0" xfId="13" applyNumberFormat="1" applyFont="1" applyAlignment="1">
      <alignment horizontal="left" vertical="center"/>
    </xf>
    <xf numFmtId="165" fontId="4" fillId="0" borderId="0" xfId="13" applyNumberFormat="1" applyFont="1" applyBorder="1" applyAlignment="1">
      <alignment horizontal="left" vertical="center"/>
    </xf>
    <xf numFmtId="165" fontId="14" fillId="0" borderId="0" xfId="13" applyNumberFormat="1" applyFont="1" applyBorder="1" applyAlignment="1">
      <alignment horizontal="left" vertical="center"/>
    </xf>
    <xf numFmtId="165" fontId="7" fillId="0" borderId="0" xfId="13" applyNumberFormat="1" applyFont="1" applyBorder="1" applyAlignment="1">
      <alignment horizontal="left" vertical="center"/>
    </xf>
    <xf numFmtId="165" fontId="16" fillId="0" borderId="1" xfId="3" applyNumberFormat="1" applyFont="1" applyBorder="1" applyAlignment="1">
      <alignment horizontal="left" vertical="center"/>
    </xf>
    <xf numFmtId="165" fontId="13" fillId="0" borderId="0" xfId="4" applyNumberFormat="1" applyFont="1" applyAlignment="1"/>
    <xf numFmtId="0" fontId="14" fillId="0" borderId="0" xfId="8" applyFont="1" applyBorder="1" applyAlignment="1">
      <alignment horizontal="left" vertical="center"/>
    </xf>
    <xf numFmtId="165" fontId="4" fillId="3" borderId="9" xfId="9" applyNumberFormat="1" applyFont="1" applyFill="1" applyBorder="1" applyAlignment="1">
      <alignment horizontal="right"/>
    </xf>
    <xf numFmtId="165" fontId="4" fillId="0" borderId="0" xfId="9" applyNumberFormat="1" applyFont="1" applyFill="1" applyBorder="1" applyAlignment="1">
      <alignment horizontal="left" vertical="top"/>
    </xf>
    <xf numFmtId="165" fontId="14" fillId="0" borderId="0" xfId="9" applyNumberFormat="1" applyFont="1" applyFill="1" applyAlignment="1">
      <alignment horizontal="left" vertical="center"/>
    </xf>
    <xf numFmtId="165" fontId="3" fillId="0" borderId="10" xfId="9" applyNumberFormat="1" applyFont="1" applyFill="1" applyBorder="1" applyAlignment="1">
      <alignment horizontal="left" vertical="center"/>
    </xf>
    <xf numFmtId="0" fontId="4" fillId="0" borderId="0" xfId="8" applyFont="1" applyBorder="1" applyAlignment="1"/>
    <xf numFmtId="165" fontId="4" fillId="0" borderId="4" xfId="0" applyNumberFormat="1" applyFont="1" applyFill="1" applyBorder="1" applyAlignment="1"/>
    <xf numFmtId="165" fontId="7" fillId="0" borderId="9" xfId="0" applyNumberFormat="1" applyFont="1" applyFill="1" applyBorder="1" applyAlignment="1">
      <alignment horizontal="right" vertical="center"/>
    </xf>
    <xf numFmtId="165" fontId="7" fillId="3" borderId="9" xfId="0" applyNumberFormat="1" applyFont="1" applyFill="1" applyBorder="1" applyAlignment="1">
      <alignment horizontal="right" vertical="center"/>
    </xf>
    <xf numFmtId="165" fontId="14" fillId="0" borderId="0" xfId="0" applyNumberFormat="1" applyFont="1" applyFill="1" applyBorder="1" applyAlignment="1">
      <alignment horizontal="left" vertical="top"/>
    </xf>
    <xf numFmtId="165" fontId="7" fillId="0" borderId="0" xfId="9" applyNumberFormat="1" applyFont="1" applyFill="1" applyAlignment="1">
      <alignment horizontal="left" vertical="top"/>
    </xf>
    <xf numFmtId="165" fontId="14" fillId="0" borderId="10" xfId="0" applyNumberFormat="1" applyFont="1" applyFill="1" applyBorder="1" applyAlignment="1">
      <alignment horizontal="left" vertical="center"/>
    </xf>
    <xf numFmtId="165" fontId="3" fillId="4" borderId="0" xfId="0" applyNumberFormat="1" applyFont="1" applyFill="1" applyBorder="1" applyAlignment="1">
      <alignment horizontal="right" vertical="center"/>
    </xf>
    <xf numFmtId="165" fontId="3" fillId="0" borderId="0" xfId="0" applyNumberFormat="1" applyFont="1" applyFill="1" applyBorder="1" applyAlignment="1">
      <alignment horizontal="right" vertical="center"/>
    </xf>
    <xf numFmtId="165" fontId="7" fillId="0" borderId="0" xfId="0" applyNumberFormat="1" applyFont="1" applyFill="1" applyBorder="1" applyAlignment="1">
      <alignment vertical="top"/>
    </xf>
    <xf numFmtId="165" fontId="4" fillId="0" borderId="0" xfId="0" applyNumberFormat="1" applyFont="1" applyFill="1" applyAlignment="1"/>
    <xf numFmtId="165" fontId="42" fillId="0" borderId="0" xfId="0" applyNumberFormat="1" applyFont="1" applyBorder="1" applyAlignment="1">
      <alignment horizontal="left" vertical="center"/>
    </xf>
    <xf numFmtId="165" fontId="42" fillId="0" borderId="0" xfId="0" applyNumberFormat="1" applyFont="1" applyAlignment="1">
      <alignment horizontal="left" vertical="center"/>
    </xf>
    <xf numFmtId="165" fontId="18" fillId="0" borderId="0" xfId="9" applyNumberFormat="1" applyFont="1" applyBorder="1" applyAlignment="1">
      <alignment horizontal="left" vertical="center"/>
    </xf>
    <xf numFmtId="165" fontId="18" fillId="0" borderId="0" xfId="3" applyNumberFormat="1" applyFont="1" applyBorder="1" applyAlignment="1">
      <alignment horizontal="left" vertical="center"/>
    </xf>
    <xf numFmtId="165" fontId="4" fillId="0" borderId="0" xfId="9" applyNumberFormat="1" applyFont="1" applyBorder="1" applyAlignment="1">
      <alignment horizontal="left" vertical="center"/>
    </xf>
    <xf numFmtId="165" fontId="7" fillId="0" borderId="0" xfId="3" applyNumberFormat="1" applyFont="1" applyBorder="1" applyAlignment="1">
      <alignment horizontal="left" vertical="center"/>
    </xf>
    <xf numFmtId="165" fontId="7" fillId="0" borderId="0" xfId="9" applyNumberFormat="1" applyFont="1" applyFill="1" applyBorder="1" applyAlignment="1">
      <alignment horizontal="left" vertical="center"/>
    </xf>
    <xf numFmtId="165" fontId="18" fillId="0" borderId="0" xfId="3" applyNumberFormat="1" applyFont="1" applyFill="1" applyBorder="1" applyAlignment="1">
      <alignment horizontal="left" vertical="center"/>
    </xf>
    <xf numFmtId="165" fontId="7" fillId="0" borderId="5" xfId="9" applyNumberFormat="1" applyFont="1" applyFill="1" applyBorder="1" applyAlignment="1">
      <alignment horizontal="right"/>
    </xf>
    <xf numFmtId="165" fontId="7" fillId="0" borderId="0" xfId="9" applyNumberFormat="1" applyFont="1" applyFill="1" applyBorder="1" applyAlignment="1">
      <alignment horizontal="right"/>
    </xf>
    <xf numFmtId="2" fontId="7" fillId="0" borderId="0" xfId="8" applyNumberFormat="1" applyFont="1" applyFill="1" applyBorder="1" applyAlignment="1">
      <alignment horizontal="center" vertical="center"/>
    </xf>
    <xf numFmtId="0" fontId="0" fillId="0" borderId="0" xfId="0" applyAlignment="1"/>
    <xf numFmtId="165" fontId="7" fillId="0" borderId="0" xfId="9" applyNumberFormat="1" applyFont="1" applyBorder="1" applyAlignment="1">
      <alignment vertical="center"/>
    </xf>
    <xf numFmtId="165" fontId="7" fillId="4" borderId="0" xfId="9" applyNumberFormat="1" applyFont="1" applyFill="1" applyBorder="1" applyAlignment="1">
      <alignment vertical="center"/>
    </xf>
    <xf numFmtId="2" fontId="7" fillId="0" borderId="0" xfId="9" applyNumberFormat="1" applyFont="1" applyFill="1" applyBorder="1" applyAlignment="1">
      <alignment horizontal="left" vertical="center"/>
    </xf>
    <xf numFmtId="165" fontId="4" fillId="0" borderId="15" xfId="9" applyNumberFormat="1" applyFont="1" applyFill="1" applyBorder="1" applyAlignment="1">
      <alignment horizontal="right"/>
    </xf>
    <xf numFmtId="165" fontId="4" fillId="3" borderId="15" xfId="9" applyNumberFormat="1" applyFont="1" applyFill="1" applyBorder="1" applyAlignment="1">
      <alignment horizontal="right"/>
    </xf>
    <xf numFmtId="165" fontId="10" fillId="0" borderId="0" xfId="4" applyNumberFormat="1" applyFont="1" applyFill="1" applyBorder="1" applyAlignment="1">
      <alignment horizontal="left"/>
    </xf>
    <xf numFmtId="0" fontId="0" fillId="0" borderId="0" xfId="0" applyFont="1" applyAlignment="1">
      <alignment vertical="center"/>
    </xf>
    <xf numFmtId="0" fontId="3" fillId="0" borderId="0" xfId="5" applyFont="1" applyFill="1" applyAlignment="1"/>
    <xf numFmtId="0" fontId="4" fillId="0" borderId="0" xfId="5" applyFont="1" applyFill="1" applyAlignment="1"/>
    <xf numFmtId="0" fontId="4" fillId="2" borderId="0" xfId="5" applyFont="1" applyFill="1" applyAlignment="1"/>
    <xf numFmtId="0" fontId="4" fillId="0" borderId="0" xfId="5" applyFont="1" applyFill="1" applyBorder="1" applyAlignment="1"/>
    <xf numFmtId="0" fontId="22" fillId="0" borderId="0" xfId="5" applyFont="1" applyFill="1" applyAlignment="1"/>
    <xf numFmtId="0" fontId="2" fillId="0" borderId="0" xfId="5" applyFont="1" applyFill="1" applyAlignment="1"/>
    <xf numFmtId="0" fontId="23" fillId="0" borderId="0" xfId="5" applyFont="1" applyFill="1" applyAlignment="1"/>
    <xf numFmtId="0" fontId="23" fillId="0" borderId="0" xfId="5" applyFont="1" applyAlignment="1"/>
    <xf numFmtId="165" fontId="4" fillId="0" borderId="4" xfId="5" applyNumberFormat="1" applyFont="1" applyFill="1" applyBorder="1" applyAlignment="1"/>
    <xf numFmtId="0" fontId="15" fillId="0" borderId="0" xfId="5" applyFont="1" applyAlignment="1"/>
    <xf numFmtId="165" fontId="4" fillId="0" borderId="0" xfId="2" applyNumberFormat="1" applyFont="1" applyFill="1" applyBorder="1" applyAlignment="1"/>
    <xf numFmtId="165" fontId="4" fillId="3" borderId="0" xfId="2" applyNumberFormat="1" applyFont="1" applyFill="1" applyBorder="1" applyAlignment="1"/>
    <xf numFmtId="165" fontId="4" fillId="0" borderId="0" xfId="5" applyNumberFormat="1" applyFont="1" applyFill="1" applyBorder="1" applyAlignment="1">
      <alignment horizontal="left" vertical="center"/>
    </xf>
    <xf numFmtId="165" fontId="2" fillId="0" borderId="0" xfId="5" applyNumberFormat="1" applyFont="1" applyFill="1" applyAlignment="1"/>
    <xf numFmtId="165" fontId="23" fillId="0" borderId="0" xfId="5" applyNumberFormat="1" applyFont="1" applyFill="1" applyAlignment="1"/>
    <xf numFmtId="165" fontId="23" fillId="0" borderId="0" xfId="5" applyNumberFormat="1" applyFont="1" applyAlignment="1"/>
    <xf numFmtId="165" fontId="3" fillId="0" borderId="15" xfId="2" applyNumberFormat="1" applyFont="1" applyFill="1" applyBorder="1" applyAlignment="1"/>
    <xf numFmtId="165" fontId="3" fillId="3" borderId="15" xfId="2" applyNumberFormat="1" applyFont="1" applyFill="1" applyBorder="1" applyAlignment="1"/>
    <xf numFmtId="165" fontId="3" fillId="0" borderId="0" xfId="2" applyNumberFormat="1" applyFont="1" applyFill="1" applyBorder="1" applyAlignment="1"/>
    <xf numFmtId="165" fontId="5" fillId="0" borderId="0" xfId="5" applyNumberFormat="1" applyFont="1" applyFill="1" applyBorder="1" applyAlignment="1">
      <alignment horizontal="left" vertical="center"/>
    </xf>
    <xf numFmtId="165" fontId="22" fillId="0" borderId="0" xfId="5" applyNumberFormat="1" applyFont="1" applyFill="1" applyAlignment="1"/>
    <xf numFmtId="165" fontId="19" fillId="0" borderId="0" xfId="5" applyNumberFormat="1" applyFont="1" applyFill="1" applyAlignment="1"/>
    <xf numFmtId="165" fontId="34" fillId="0" borderId="0" xfId="5" applyNumberFormat="1" applyFont="1" applyFill="1" applyAlignment="1"/>
    <xf numFmtId="165" fontId="34" fillId="0" borderId="0" xfId="5" applyNumberFormat="1" applyFont="1" applyAlignment="1"/>
    <xf numFmtId="165" fontId="3" fillId="0" borderId="0" xfId="5" applyNumberFormat="1" applyFont="1" applyFill="1" applyAlignment="1">
      <alignment horizontal="left" vertical="center"/>
    </xf>
    <xf numFmtId="165" fontId="4" fillId="0" borderId="0" xfId="5" applyNumberFormat="1" applyFont="1" applyFill="1" applyAlignment="1"/>
    <xf numFmtId="165" fontId="23" fillId="0" borderId="0" xfId="5" applyNumberFormat="1" applyFont="1" applyFill="1" applyBorder="1" applyAlignment="1"/>
    <xf numFmtId="165" fontId="3" fillId="0" borderId="10" xfId="5" applyNumberFormat="1" applyFont="1" applyFill="1" applyBorder="1" applyAlignment="1">
      <alignment horizontal="left" vertical="center"/>
    </xf>
    <xf numFmtId="165" fontId="3" fillId="0" borderId="15" xfId="5" applyNumberFormat="1" applyFont="1" applyFill="1" applyBorder="1" applyAlignment="1"/>
    <xf numFmtId="165" fontId="3" fillId="0" borderId="0" xfId="5" applyNumberFormat="1" applyFont="1" applyFill="1" applyBorder="1" applyAlignment="1"/>
    <xf numFmtId="165" fontId="3" fillId="0" borderId="0" xfId="5" applyNumberFormat="1" applyFont="1" applyFill="1" applyAlignment="1"/>
    <xf numFmtId="0" fontId="31" fillId="0" borderId="0" xfId="0" applyFont="1" applyAlignment="1"/>
    <xf numFmtId="165" fontId="7" fillId="0" borderId="4" xfId="0" applyNumberFormat="1" applyFont="1" applyFill="1" applyBorder="1" applyAlignment="1">
      <alignment vertical="top"/>
    </xf>
    <xf numFmtId="0" fontId="4" fillId="0" borderId="0" xfId="5" applyFont="1" applyFill="1" applyAlignment="1">
      <alignment vertical="top"/>
    </xf>
    <xf numFmtId="0" fontId="4" fillId="0" borderId="0" xfId="5" applyFont="1" applyFill="1" applyAlignment="1">
      <alignment horizontal="left" vertical="top"/>
    </xf>
    <xf numFmtId="0" fontId="4" fillId="0" borderId="0" xfId="5" applyFont="1" applyFill="1" applyBorder="1" applyAlignment="1">
      <alignment horizontal="left" vertical="top"/>
    </xf>
    <xf numFmtId="0" fontId="4" fillId="0" borderId="0" xfId="5" quotePrefix="1" applyFont="1" applyFill="1" applyAlignment="1"/>
    <xf numFmtId="0" fontId="3" fillId="0" borderId="0" xfId="4" applyFont="1" applyFill="1" applyBorder="1" applyAlignment="1">
      <alignment horizontal="center" vertical="center"/>
    </xf>
    <xf numFmtId="0" fontId="2" fillId="0" borderId="0" xfId="4" applyFill="1" applyAlignment="1"/>
    <xf numFmtId="0" fontId="19" fillId="0" borderId="0" xfId="4" applyFont="1" applyFill="1" applyBorder="1" applyAlignment="1"/>
    <xf numFmtId="0" fontId="19" fillId="0" borderId="0" xfId="4" applyFont="1" applyFill="1" applyAlignment="1"/>
    <xf numFmtId="0" fontId="32" fillId="0" borderId="0" xfId="4" applyFont="1" applyFill="1" applyAlignment="1"/>
    <xf numFmtId="0" fontId="4" fillId="0" borderId="4" xfId="4" applyFont="1" applyFill="1" applyBorder="1" applyAlignment="1"/>
    <xf numFmtId="0" fontId="4" fillId="0" borderId="15" xfId="4" applyFont="1" applyFill="1" applyBorder="1" applyAlignment="1">
      <alignment horizontal="right" vertical="top"/>
    </xf>
    <xf numFmtId="0" fontId="9" fillId="0" borderId="0" xfId="4" applyFont="1" applyFill="1" applyBorder="1" applyAlignment="1"/>
    <xf numFmtId="0" fontId="10" fillId="0" borderId="0" xfId="4" applyFont="1" applyFill="1" applyAlignment="1"/>
    <xf numFmtId="0" fontId="35" fillId="0" borderId="0" xfId="4" applyFont="1" applyFill="1" applyAlignment="1"/>
    <xf numFmtId="0" fontId="11" fillId="0" borderId="0" xfId="4" applyFont="1" applyFill="1" applyAlignment="1"/>
    <xf numFmtId="165" fontId="4" fillId="0" borderId="0" xfId="4" applyNumberFormat="1" applyFont="1" applyFill="1" applyBorder="1" applyAlignment="1"/>
    <xf numFmtId="0" fontId="10" fillId="0" borderId="0" xfId="4" applyFont="1" applyFill="1" applyBorder="1" applyAlignment="1"/>
    <xf numFmtId="0" fontId="36" fillId="0" borderId="0" xfId="4" applyFont="1" applyFill="1" applyAlignment="1"/>
    <xf numFmtId="165" fontId="4" fillId="0" borderId="0" xfId="4" applyNumberFormat="1" applyFont="1" applyFill="1" applyBorder="1" applyAlignment="1">
      <alignment horizontal="left" vertical="center"/>
    </xf>
    <xf numFmtId="165" fontId="3" fillId="0" borderId="15" xfId="4" applyNumberFormat="1" applyFont="1" applyFill="1" applyBorder="1" applyAlignment="1"/>
    <xf numFmtId="165" fontId="3" fillId="0" borderId="0" xfId="4" applyNumberFormat="1" applyFont="1" applyFill="1" applyBorder="1" applyAlignment="1">
      <alignment horizontal="left" vertical="center"/>
    </xf>
    <xf numFmtId="165" fontId="3" fillId="0" borderId="4" xfId="4" applyNumberFormat="1" applyFont="1" applyFill="1" applyBorder="1" applyAlignment="1"/>
    <xf numFmtId="0" fontId="26" fillId="0" borderId="0" xfId="4" applyFont="1" applyFill="1" applyAlignment="1"/>
    <xf numFmtId="165" fontId="3" fillId="0" borderId="10" xfId="4" applyNumberFormat="1" applyFont="1" applyFill="1" applyBorder="1" applyAlignment="1">
      <alignment horizontal="left" vertical="center"/>
    </xf>
    <xf numFmtId="165" fontId="3" fillId="0" borderId="0" xfId="4" applyNumberFormat="1" applyFont="1" applyFill="1" applyBorder="1" applyAlignment="1"/>
    <xf numFmtId="0" fontId="43" fillId="0" borderId="0" xfId="0" applyFont="1" applyAlignment="1"/>
    <xf numFmtId="3" fontId="2" fillId="0" borderId="0" xfId="4" applyNumberFormat="1" applyFill="1" applyAlignment="1"/>
    <xf numFmtId="0" fontId="14" fillId="0" borderId="0" xfId="9" applyFont="1" applyAlignment="1">
      <alignment horizontal="left" vertical="top"/>
    </xf>
    <xf numFmtId="165" fontId="4" fillId="0" borderId="0" xfId="3" applyNumberFormat="1" applyFont="1" applyBorder="1" applyAlignment="1">
      <alignment horizontal="left" vertical="center"/>
    </xf>
    <xf numFmtId="165" fontId="14" fillId="0" borderId="10" xfId="1" applyNumberFormat="1" applyFont="1" applyBorder="1" applyAlignment="1">
      <alignment vertical="center"/>
    </xf>
    <xf numFmtId="165" fontId="7" fillId="0" borderId="0" xfId="9" applyNumberFormat="1" applyFont="1" applyBorder="1" applyAlignment="1">
      <alignment vertical="top"/>
    </xf>
    <xf numFmtId="0" fontId="14" fillId="0" borderId="0" xfId="8" applyFont="1" applyFill="1" applyAlignment="1">
      <alignment horizontal="left" vertical="center"/>
    </xf>
    <xf numFmtId="165" fontId="7" fillId="0" borderId="0" xfId="9" applyNumberFormat="1" applyFont="1" applyAlignment="1">
      <alignment horizontal="left" vertical="center"/>
    </xf>
    <xf numFmtId="165" fontId="7" fillId="0" borderId="0" xfId="3" applyNumberFormat="1" applyFont="1" applyFill="1" applyBorder="1" applyAlignment="1">
      <alignment horizontal="left" vertical="center"/>
    </xf>
    <xf numFmtId="165" fontId="7" fillId="0" borderId="0" xfId="3" quotePrefix="1" applyNumberFormat="1" applyFont="1" applyBorder="1" applyAlignment="1">
      <alignment horizontal="left" vertical="center"/>
    </xf>
    <xf numFmtId="165" fontId="16" fillId="0" borderId="0" xfId="3" applyNumberFormat="1" applyFont="1" applyBorder="1" applyAlignment="1">
      <alignment horizontal="left" vertical="center"/>
    </xf>
    <xf numFmtId="165" fontId="14" fillId="0" borderId="1" xfId="3" applyNumberFormat="1" applyFont="1" applyBorder="1" applyAlignment="1">
      <alignment horizontal="left" vertical="center"/>
    </xf>
  </cellXfs>
  <cellStyles count="20">
    <cellStyle name="Comma 2" xfId="1"/>
    <cellStyle name="Comma 2 2" xfId="19"/>
    <cellStyle name="Comma 2 21" xfId="18"/>
    <cellStyle name="Comma 3" xfId="2"/>
    <cellStyle name="Headings" xfId="3"/>
    <cellStyle name="Normal" xfId="0" builtinId="0"/>
    <cellStyle name="Normal 2" xfId="4"/>
    <cellStyle name="Normal 2 2" xfId="5"/>
    <cellStyle name="Normal 2 2 2" xfId="6"/>
    <cellStyle name="Normal 252" xfId="17"/>
    <cellStyle name="Normal 3" xfId="7"/>
    <cellStyle name="Normal 3 2" xfId="13"/>
    <cellStyle name="Normal 4" xfId="8"/>
    <cellStyle name="Normal 4 2" xfId="9"/>
    <cellStyle name="Normal 5" xfId="10"/>
    <cellStyle name="Normal 5 2" xfId="11"/>
    <cellStyle name="Normal 6" xfId="14"/>
    <cellStyle name="Normal_Table 1 3 AEs and Variations to Outcomes - Measures 09-10" xfId="12"/>
    <cellStyle name="Normal_Table 1 5 Approp Bill (No 3) 09-10" xfId="15"/>
    <cellStyle name="Normal_Table 1 6 Approp Bill (No 4) 09-10"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AEAEA"/>
      <color rgb="FFE6E6E6"/>
      <color rgb="FFFF6600"/>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55"/>
  <sheetViews>
    <sheetView showGridLines="0" tabSelected="1" zoomScaleNormal="100" zoomScaleSheetLayoutView="110" workbookViewId="0">
      <selection activeCell="K16" sqref="K16"/>
    </sheetView>
  </sheetViews>
  <sheetFormatPr defaultColWidth="9.1796875" defaultRowHeight="10"/>
  <cols>
    <col min="1" max="1" width="37" style="372" customWidth="1"/>
    <col min="2" max="5" width="10.81640625" style="372" customWidth="1"/>
    <col min="6" max="16384" width="9.1796875" style="372"/>
  </cols>
  <sheetData>
    <row r="1" spans="1:5" ht="10.5">
      <c r="A1" s="141" t="s">
        <v>0</v>
      </c>
    </row>
    <row r="2" spans="1:5" ht="10.5">
      <c r="A2" s="141" t="s">
        <v>1</v>
      </c>
    </row>
    <row r="4" spans="1:5">
      <c r="A4" s="373"/>
      <c r="B4" s="374" t="s">
        <v>2</v>
      </c>
      <c r="C4" s="375" t="s">
        <v>3</v>
      </c>
      <c r="D4" s="376" t="s">
        <v>4</v>
      </c>
      <c r="E4" s="197" t="s">
        <v>5</v>
      </c>
    </row>
    <row r="5" spans="1:5" ht="10.5">
      <c r="A5" s="377" t="s">
        <v>6</v>
      </c>
      <c r="B5" s="134"/>
      <c r="C5" s="378"/>
      <c r="D5" s="378"/>
      <c r="E5" s="148"/>
    </row>
    <row r="6" spans="1:5">
      <c r="A6" s="372" t="s">
        <v>7</v>
      </c>
      <c r="B6" s="215"/>
      <c r="C6" s="215"/>
      <c r="D6" s="215"/>
      <c r="E6" s="149"/>
    </row>
    <row r="7" spans="1:5">
      <c r="A7" s="379" t="s">
        <v>8</v>
      </c>
      <c r="B7" s="215">
        <v>72956.512620000009</v>
      </c>
      <c r="C7" s="271">
        <v>60029</v>
      </c>
      <c r="D7" s="271">
        <v>23349.227969999993</v>
      </c>
      <c r="E7" s="164">
        <v>83378.227969999993</v>
      </c>
    </row>
    <row r="8" spans="1:5">
      <c r="A8" s="379" t="s">
        <v>9</v>
      </c>
      <c r="B8" s="215">
        <v>255578</v>
      </c>
      <c r="C8" s="271">
        <v>324281</v>
      </c>
      <c r="D8" s="271">
        <v>3676</v>
      </c>
      <c r="E8" s="164">
        <v>327957</v>
      </c>
    </row>
    <row r="9" spans="1:5">
      <c r="A9" s="379" t="s">
        <v>10</v>
      </c>
      <c r="B9" s="215">
        <v>12056</v>
      </c>
      <c r="C9" s="271">
        <v>26156</v>
      </c>
      <c r="D9" s="271">
        <v>-11000</v>
      </c>
      <c r="E9" s="164">
        <v>15156</v>
      </c>
    </row>
    <row r="10" spans="1:5">
      <c r="A10" s="379" t="s">
        <v>11</v>
      </c>
      <c r="B10" s="215">
        <v>11548</v>
      </c>
      <c r="C10" s="271">
        <v>10261.994877239755</v>
      </c>
      <c r="D10" s="271">
        <v>0</v>
      </c>
      <c r="E10" s="164">
        <v>10261.994877239755</v>
      </c>
    </row>
    <row r="11" spans="1:5">
      <c r="A11" s="380" t="s">
        <v>12</v>
      </c>
      <c r="B11" s="221"/>
      <c r="C11" s="271"/>
      <c r="D11" s="271"/>
      <c r="E11" s="164"/>
    </row>
    <row r="12" spans="1:5">
      <c r="A12" s="379" t="s">
        <v>13</v>
      </c>
      <c r="B12" s="215">
        <v>237</v>
      </c>
      <c r="C12" s="271">
        <v>301</v>
      </c>
      <c r="D12" s="271">
        <v>0</v>
      </c>
      <c r="E12" s="164">
        <v>301</v>
      </c>
    </row>
    <row r="13" spans="1:5" ht="10.5">
      <c r="A13" s="381" t="s">
        <v>14</v>
      </c>
      <c r="B13" s="222">
        <v>352375.51261999999</v>
      </c>
      <c r="C13" s="272">
        <v>421028.99487723975</v>
      </c>
      <c r="D13" s="272">
        <v>16025.227969999993</v>
      </c>
      <c r="E13" s="214">
        <v>437054.22284723975</v>
      </c>
    </row>
    <row r="14" spans="1:5" ht="10.5">
      <c r="A14" s="382" t="s">
        <v>15</v>
      </c>
      <c r="B14" s="216">
        <v>352375.51261999999</v>
      </c>
      <c r="C14" s="216">
        <v>421028.99487723975</v>
      </c>
      <c r="D14" s="216">
        <v>16025.227969999993</v>
      </c>
      <c r="E14" s="214">
        <v>437054.22284723975</v>
      </c>
    </row>
    <row r="15" spans="1:5" ht="10.5">
      <c r="A15" s="382"/>
      <c r="B15" s="139"/>
      <c r="C15" s="139"/>
      <c r="D15" s="139"/>
      <c r="E15" s="148"/>
    </row>
    <row r="16" spans="1:5" ht="10.5">
      <c r="A16" s="377" t="s">
        <v>16</v>
      </c>
      <c r="B16" s="215"/>
      <c r="C16" s="215"/>
      <c r="D16" s="215"/>
      <c r="E16" s="149"/>
    </row>
    <row r="17" spans="1:5">
      <c r="A17" s="372" t="s">
        <v>7</v>
      </c>
      <c r="B17" s="215"/>
      <c r="C17" s="271"/>
      <c r="D17" s="271"/>
      <c r="E17" s="164"/>
    </row>
    <row r="18" spans="1:5">
      <c r="A18" s="379" t="s">
        <v>17</v>
      </c>
      <c r="B18" s="215">
        <v>138448</v>
      </c>
      <c r="C18" s="271">
        <v>90949</v>
      </c>
      <c r="D18" s="271">
        <v>47966</v>
      </c>
      <c r="E18" s="164">
        <v>138915</v>
      </c>
    </row>
    <row r="19" spans="1:5">
      <c r="A19" s="379" t="s">
        <v>18</v>
      </c>
      <c r="B19" s="215">
        <v>165000</v>
      </c>
      <c r="C19" s="271">
        <v>165000</v>
      </c>
      <c r="D19" s="271">
        <v>6153</v>
      </c>
      <c r="E19" s="164">
        <v>171153</v>
      </c>
    </row>
    <row r="20" spans="1:5" ht="10.5">
      <c r="A20" s="381" t="s">
        <v>19</v>
      </c>
      <c r="B20" s="216">
        <v>303448</v>
      </c>
      <c r="C20" s="216">
        <v>255949</v>
      </c>
      <c r="D20" s="216">
        <v>54119</v>
      </c>
      <c r="E20" s="214">
        <v>310068</v>
      </c>
    </row>
    <row r="21" spans="1:5">
      <c r="A21" s="381" t="s">
        <v>20</v>
      </c>
      <c r="B21" s="215"/>
      <c r="C21" s="271"/>
      <c r="D21" s="271"/>
      <c r="E21" s="164"/>
    </row>
    <row r="22" spans="1:5">
      <c r="A22" s="379" t="s">
        <v>21</v>
      </c>
      <c r="B22" s="215">
        <v>2000</v>
      </c>
      <c r="C22" s="271">
        <v>9530</v>
      </c>
      <c r="D22" s="271">
        <v>2877</v>
      </c>
      <c r="E22" s="164">
        <v>12407</v>
      </c>
    </row>
    <row r="23" spans="1:5">
      <c r="A23" s="379" t="s">
        <v>22</v>
      </c>
      <c r="B23" s="215">
        <v>92100098</v>
      </c>
      <c r="C23" s="271">
        <v>100639687</v>
      </c>
      <c r="D23" s="271">
        <v>4287396</v>
      </c>
      <c r="E23" s="164">
        <v>104927083</v>
      </c>
    </row>
    <row r="24" spans="1:5">
      <c r="A24" s="379" t="s">
        <v>23</v>
      </c>
      <c r="B24" s="215">
        <v>0</v>
      </c>
      <c r="C24" s="271">
        <v>16163</v>
      </c>
      <c r="D24" s="271">
        <v>8693</v>
      </c>
      <c r="E24" s="164">
        <v>24856</v>
      </c>
    </row>
    <row r="25" spans="1:5">
      <c r="A25" s="379" t="s">
        <v>24</v>
      </c>
      <c r="B25" s="215">
        <v>2940504</v>
      </c>
      <c r="C25" s="271">
        <v>60218</v>
      </c>
      <c r="D25" s="271">
        <v>838592</v>
      </c>
      <c r="E25" s="164">
        <v>898810</v>
      </c>
    </row>
    <row r="26" spans="1:5">
      <c r="A26" s="379" t="s">
        <v>25</v>
      </c>
      <c r="B26" s="215">
        <v>1000</v>
      </c>
      <c r="C26" s="271">
        <v>0</v>
      </c>
      <c r="D26" s="271">
        <v>0</v>
      </c>
      <c r="E26" s="164">
        <v>0</v>
      </c>
    </row>
    <row r="27" spans="1:5" ht="10.5">
      <c r="A27" s="381" t="s">
        <v>26</v>
      </c>
      <c r="B27" s="217">
        <v>95043602</v>
      </c>
      <c r="C27" s="216">
        <v>100725598</v>
      </c>
      <c r="D27" s="216">
        <v>5137558</v>
      </c>
      <c r="E27" s="214">
        <v>105863156</v>
      </c>
    </row>
    <row r="28" spans="1:5">
      <c r="A28" s="379" t="s">
        <v>27</v>
      </c>
      <c r="B28" s="215"/>
      <c r="C28" s="271"/>
      <c r="D28" s="271"/>
      <c r="E28" s="164"/>
    </row>
    <row r="29" spans="1:5">
      <c r="A29" s="379" t="s">
        <v>28</v>
      </c>
      <c r="B29" s="215">
        <v>57960590</v>
      </c>
      <c r="C29" s="271">
        <v>62082558</v>
      </c>
      <c r="D29" s="271">
        <v>11588374</v>
      </c>
      <c r="E29" s="164">
        <v>73670932</v>
      </c>
    </row>
    <row r="30" spans="1:5">
      <c r="A30" s="379" t="s">
        <v>29</v>
      </c>
      <c r="B30" s="215">
        <v>2474070</v>
      </c>
      <c r="C30" s="271">
        <v>1380952</v>
      </c>
      <c r="D30" s="271">
        <v>0</v>
      </c>
      <c r="E30" s="164">
        <v>1380952</v>
      </c>
    </row>
    <row r="31" spans="1:5" ht="10.5">
      <c r="A31" s="381" t="s">
        <v>30</v>
      </c>
      <c r="B31" s="216">
        <v>60434660</v>
      </c>
      <c r="C31" s="216">
        <v>63463510</v>
      </c>
      <c r="D31" s="216">
        <v>11588374</v>
      </c>
      <c r="E31" s="214">
        <v>75051884</v>
      </c>
    </row>
    <row r="32" spans="1:5" ht="10.5">
      <c r="A32" s="382" t="s">
        <v>31</v>
      </c>
      <c r="B32" s="216">
        <v>155781710</v>
      </c>
      <c r="C32" s="216">
        <v>164445057</v>
      </c>
      <c r="D32" s="216">
        <v>16780051</v>
      </c>
      <c r="E32" s="214">
        <v>181225108</v>
      </c>
    </row>
    <row r="33" spans="1:5" ht="10.5">
      <c r="A33" s="383" t="s">
        <v>32</v>
      </c>
      <c r="B33" s="288">
        <v>156134085.51262</v>
      </c>
      <c r="C33" s="288">
        <v>164866085.99487725</v>
      </c>
      <c r="D33" s="288">
        <v>16796076.22797</v>
      </c>
      <c r="E33" s="214">
        <v>181662162.22284725</v>
      </c>
    </row>
    <row r="34" spans="1:5">
      <c r="B34" s="223"/>
      <c r="C34" s="223"/>
      <c r="D34" s="223"/>
      <c r="E34" s="223"/>
    </row>
    <row r="35" spans="1:5">
      <c r="A35" s="373"/>
      <c r="D35" s="384" t="s">
        <v>33</v>
      </c>
      <c r="E35" s="150" t="s">
        <v>34</v>
      </c>
    </row>
    <row r="36" spans="1:5" ht="10.5">
      <c r="A36" s="383" t="s">
        <v>35</v>
      </c>
      <c r="B36" s="289"/>
      <c r="C36" s="289"/>
      <c r="D36" s="289">
        <v>1097.2</v>
      </c>
      <c r="E36" s="290">
        <v>1357</v>
      </c>
    </row>
    <row r="38" spans="1:5" ht="10.5">
      <c r="A38" s="377" t="s">
        <v>36</v>
      </c>
    </row>
    <row r="39" spans="1:5">
      <c r="A39" s="373"/>
      <c r="B39" s="374" t="s">
        <v>2</v>
      </c>
      <c r="C39" s="375" t="s">
        <v>3</v>
      </c>
      <c r="D39" s="376" t="s">
        <v>4</v>
      </c>
      <c r="E39" s="197" t="s">
        <v>5</v>
      </c>
    </row>
    <row r="40" spans="1:5">
      <c r="A40" s="385" t="s">
        <v>37</v>
      </c>
      <c r="B40" s="378"/>
      <c r="C40" s="386"/>
      <c r="D40" s="386"/>
      <c r="E40" s="149"/>
    </row>
    <row r="41" spans="1:5">
      <c r="A41" s="379" t="s">
        <v>38</v>
      </c>
      <c r="B41" s="378">
        <v>1738922</v>
      </c>
      <c r="C41" s="386">
        <v>1341952</v>
      </c>
      <c r="D41" s="386">
        <v>699225</v>
      </c>
      <c r="E41" s="149">
        <v>2041177</v>
      </c>
    </row>
    <row r="42" spans="1:5">
      <c r="A42" s="379" t="s">
        <v>39</v>
      </c>
      <c r="B42" s="378">
        <v>0</v>
      </c>
      <c r="C42" s="386">
        <v>0</v>
      </c>
      <c r="D42" s="386">
        <v>0</v>
      </c>
      <c r="E42" s="149">
        <v>0</v>
      </c>
    </row>
    <row r="43" spans="1:5">
      <c r="A43" s="379" t="s">
        <v>40</v>
      </c>
      <c r="B43" s="378">
        <v>45617</v>
      </c>
      <c r="C43" s="386">
        <v>0</v>
      </c>
      <c r="D43" s="386">
        <v>0</v>
      </c>
      <c r="E43" s="149">
        <v>0</v>
      </c>
    </row>
    <row r="44" spans="1:5">
      <c r="A44" s="379" t="s">
        <v>41</v>
      </c>
      <c r="B44" s="378">
        <v>25817</v>
      </c>
      <c r="C44" s="386">
        <v>39000</v>
      </c>
      <c r="D44" s="386">
        <v>0</v>
      </c>
      <c r="E44" s="149">
        <v>39000</v>
      </c>
    </row>
    <row r="45" spans="1:5">
      <c r="A45" s="385" t="s">
        <v>42</v>
      </c>
      <c r="B45" s="378"/>
      <c r="C45" s="386"/>
      <c r="D45" s="386"/>
      <c r="E45" s="149"/>
    </row>
    <row r="46" spans="1:5">
      <c r="A46" s="387" t="s">
        <v>43</v>
      </c>
      <c r="B46" s="378">
        <v>59004</v>
      </c>
      <c r="C46" s="386">
        <v>39939</v>
      </c>
      <c r="D46" s="386">
        <v>0</v>
      </c>
      <c r="E46" s="149">
        <v>39939</v>
      </c>
    </row>
    <row r="47" spans="1:5">
      <c r="A47" s="388" t="s">
        <v>44</v>
      </c>
      <c r="B47" s="388"/>
      <c r="C47" s="388"/>
      <c r="D47" s="388"/>
      <c r="E47" s="388"/>
    </row>
    <row r="48" spans="1:5">
      <c r="A48" s="277" t="s">
        <v>45</v>
      </c>
      <c r="B48" s="277"/>
      <c r="C48" s="277"/>
      <c r="D48" s="277"/>
      <c r="E48" s="277"/>
    </row>
    <row r="49" spans="1:5">
      <c r="A49" s="277" t="s">
        <v>46</v>
      </c>
      <c r="B49" s="277"/>
      <c r="C49" s="277"/>
      <c r="D49" s="277"/>
      <c r="E49" s="277"/>
    </row>
    <row r="50" spans="1:5">
      <c r="A50" s="389" t="s">
        <v>47</v>
      </c>
      <c r="B50" s="389"/>
      <c r="C50" s="389"/>
      <c r="D50" s="389"/>
      <c r="E50" s="389"/>
    </row>
    <row r="51" spans="1:5">
      <c r="A51" s="277" t="s">
        <v>48</v>
      </c>
      <c r="B51" s="277"/>
      <c r="C51" s="277"/>
      <c r="D51" s="277"/>
      <c r="E51" s="277"/>
    </row>
    <row r="52" spans="1:5">
      <c r="A52" s="277" t="s">
        <v>49</v>
      </c>
      <c r="B52" s="277"/>
      <c r="C52" s="277"/>
      <c r="D52" s="277"/>
      <c r="E52" s="277"/>
    </row>
    <row r="53" spans="1:5">
      <c r="A53" s="277" t="s">
        <v>50</v>
      </c>
      <c r="B53" s="277"/>
      <c r="C53" s="277"/>
      <c r="D53" s="277"/>
      <c r="E53" s="277"/>
    </row>
    <row r="54" spans="1:5">
      <c r="A54" s="277" t="s">
        <v>51</v>
      </c>
      <c r="B54" s="277"/>
      <c r="C54" s="277"/>
      <c r="D54" s="277"/>
      <c r="E54" s="277"/>
    </row>
    <row r="55" spans="1:5">
      <c r="A55" s="390" t="s">
        <v>52</v>
      </c>
      <c r="B55" s="390"/>
      <c r="C55" s="390"/>
      <c r="D55" s="390"/>
      <c r="E55" s="390"/>
    </row>
  </sheetData>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3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8"/>
  <sheetViews>
    <sheetView showGridLines="0" zoomScaleNormal="100" zoomScaleSheetLayoutView="110" workbookViewId="0">
      <selection activeCell="H11" sqref="H11"/>
    </sheetView>
  </sheetViews>
  <sheetFormatPr defaultColWidth="8" defaultRowHeight="10"/>
  <cols>
    <col min="1" max="1" width="27.7265625" style="37" customWidth="1"/>
    <col min="2" max="2" width="7.7265625" style="17" customWidth="1"/>
    <col min="3" max="3" width="8.81640625" style="17" customWidth="1"/>
    <col min="4" max="4" width="7.7265625" style="17" customWidth="1"/>
    <col min="5" max="5" width="9.1796875" style="17" customWidth="1"/>
    <col min="6" max="7" width="7.81640625" style="17" customWidth="1"/>
    <col min="8" max="8" width="7.453125" style="16" customWidth="1"/>
    <col min="9" max="16384" width="8" style="16"/>
  </cols>
  <sheetData>
    <row r="1" spans="1:24" ht="10.5">
      <c r="A1" s="370" t="s">
        <v>313</v>
      </c>
      <c r="B1" s="370"/>
      <c r="C1" s="370"/>
      <c r="D1" s="370"/>
      <c r="E1" s="370"/>
      <c r="F1" s="370"/>
      <c r="G1" s="370"/>
    </row>
    <row r="2" spans="1:24" ht="10.5">
      <c r="A2" s="127"/>
      <c r="B2" s="127"/>
      <c r="C2" s="127"/>
      <c r="D2" s="127"/>
      <c r="E2" s="127"/>
      <c r="F2" s="127"/>
      <c r="G2" s="127"/>
    </row>
    <row r="3" spans="1:24" ht="10.5">
      <c r="A3" s="35"/>
    </row>
    <row r="4" spans="1:24" s="19" customFormat="1">
      <c r="A4" s="86"/>
      <c r="B4" s="488" t="s">
        <v>314</v>
      </c>
      <c r="C4" s="488" t="s">
        <v>315</v>
      </c>
      <c r="D4" s="488" t="s">
        <v>316</v>
      </c>
      <c r="E4" s="488" t="s">
        <v>317</v>
      </c>
      <c r="F4" s="488" t="s">
        <v>318</v>
      </c>
      <c r="G4" s="489"/>
      <c r="H4" s="18"/>
    </row>
    <row r="5" spans="1:24" s="17" customFormat="1" ht="10.5">
      <c r="A5" s="128" t="str">
        <f>"Opening balance as at 1 July 2021"</f>
        <v>Opening balance as at 1 July 2021</v>
      </c>
      <c r="B5" s="82"/>
      <c r="C5" s="82"/>
      <c r="D5" s="82"/>
      <c r="E5" s="82"/>
      <c r="F5" s="82"/>
      <c r="G5" s="82"/>
      <c r="H5" s="490"/>
    </row>
    <row r="6" spans="1:24" s="37" customFormat="1">
      <c r="A6" s="486" t="s">
        <v>319</v>
      </c>
      <c r="B6" s="58">
        <v>-72560</v>
      </c>
      <c r="C6" s="58">
        <v>14343</v>
      </c>
      <c r="D6" s="58">
        <v>0</v>
      </c>
      <c r="E6" s="58">
        <v>109519</v>
      </c>
      <c r="F6" s="58">
        <v>51302</v>
      </c>
      <c r="G6" s="58"/>
      <c r="H6" s="20"/>
    </row>
    <row r="7" spans="1:24">
      <c r="A7" s="136" t="s">
        <v>320</v>
      </c>
      <c r="B7" s="333">
        <v>-72560</v>
      </c>
      <c r="C7" s="333">
        <v>14343</v>
      </c>
      <c r="D7" s="333">
        <v>0</v>
      </c>
      <c r="E7" s="333">
        <v>109519</v>
      </c>
      <c r="F7" s="333">
        <v>51302</v>
      </c>
      <c r="G7" s="171"/>
      <c r="H7" s="20"/>
    </row>
    <row r="8" spans="1:24" ht="10.5">
      <c r="A8" s="57" t="s">
        <v>321</v>
      </c>
      <c r="B8" s="82"/>
      <c r="C8" s="82"/>
      <c r="D8" s="82"/>
      <c r="E8" s="82"/>
      <c r="F8" s="82"/>
      <c r="G8" s="82"/>
      <c r="H8" s="20"/>
    </row>
    <row r="9" spans="1:24">
      <c r="A9" s="122" t="s">
        <v>322</v>
      </c>
      <c r="B9" s="82">
        <v>-9069</v>
      </c>
      <c r="C9" s="82">
        <v>0</v>
      </c>
      <c r="D9" s="82">
        <v>0</v>
      </c>
      <c r="E9" s="82">
        <v>0</v>
      </c>
      <c r="F9" s="82">
        <v>-9069</v>
      </c>
      <c r="G9" s="82"/>
      <c r="H9" s="18"/>
    </row>
    <row r="10" spans="1:24">
      <c r="A10" s="136" t="s">
        <v>323</v>
      </c>
      <c r="B10" s="334">
        <v>-9069</v>
      </c>
      <c r="C10" s="334">
        <v>0</v>
      </c>
      <c r="D10" s="334">
        <v>0</v>
      </c>
      <c r="E10" s="334">
        <v>0</v>
      </c>
      <c r="F10" s="334">
        <v>-9069</v>
      </c>
      <c r="G10" s="171"/>
      <c r="H10" s="18"/>
    </row>
    <row r="11" spans="1:24" ht="10.5">
      <c r="A11" s="57" t="s">
        <v>324</v>
      </c>
      <c r="B11" s="335"/>
      <c r="C11" s="335"/>
      <c r="D11" s="335"/>
      <c r="E11" s="335"/>
      <c r="F11" s="335"/>
      <c r="G11" s="82"/>
      <c r="H11" s="21"/>
    </row>
    <row r="12" spans="1:24">
      <c r="A12" s="136" t="s">
        <v>325</v>
      </c>
      <c r="B12" s="82"/>
      <c r="C12" s="82"/>
      <c r="D12" s="82"/>
      <c r="E12" s="82"/>
      <c r="F12" s="82"/>
      <c r="G12" s="82"/>
      <c r="H12" s="21"/>
    </row>
    <row r="13" spans="1:24" s="46" customFormat="1">
      <c r="A13" s="486" t="s">
        <v>326</v>
      </c>
      <c r="B13" s="82"/>
      <c r="C13" s="82"/>
      <c r="D13" s="82"/>
      <c r="E13" s="82"/>
      <c r="F13" s="82"/>
      <c r="G13" s="82"/>
      <c r="I13" s="16"/>
      <c r="J13" s="16"/>
      <c r="K13" s="16"/>
      <c r="L13" s="16"/>
      <c r="M13" s="16"/>
      <c r="N13" s="16"/>
      <c r="O13" s="16"/>
      <c r="P13" s="16"/>
      <c r="Q13" s="16"/>
      <c r="R13" s="16"/>
      <c r="S13" s="16"/>
      <c r="T13" s="16"/>
      <c r="U13" s="16"/>
      <c r="V13" s="16"/>
      <c r="W13" s="16"/>
      <c r="X13" s="16"/>
    </row>
    <row r="14" spans="1:24">
      <c r="A14" s="486" t="s">
        <v>327</v>
      </c>
      <c r="B14" s="82">
        <v>5527</v>
      </c>
      <c r="C14" s="82">
        <v>0</v>
      </c>
      <c r="D14" s="82">
        <v>0</v>
      </c>
      <c r="E14" s="82">
        <v>253</v>
      </c>
      <c r="F14" s="82">
        <v>5780</v>
      </c>
      <c r="G14" s="82"/>
      <c r="H14" s="21"/>
    </row>
    <row r="15" spans="1:24">
      <c r="A15" s="136" t="s">
        <v>328</v>
      </c>
      <c r="B15" s="82"/>
      <c r="C15" s="82"/>
      <c r="D15" s="82"/>
      <c r="E15" s="82"/>
      <c r="F15" s="82"/>
      <c r="G15" s="82"/>
    </row>
    <row r="16" spans="1:24" s="491" customFormat="1" ht="14.5">
      <c r="A16" s="486" t="s">
        <v>329</v>
      </c>
      <c r="B16" s="82">
        <v>0</v>
      </c>
      <c r="C16" s="82">
        <v>0</v>
      </c>
      <c r="D16" s="82">
        <v>0</v>
      </c>
      <c r="E16" s="82">
        <v>301</v>
      </c>
      <c r="F16" s="82">
        <v>301</v>
      </c>
      <c r="G16" s="82"/>
      <c r="I16" s="186"/>
    </row>
    <row r="17" spans="1:17" ht="14.5">
      <c r="A17" s="143" t="s">
        <v>330</v>
      </c>
      <c r="B17" s="60">
        <v>0</v>
      </c>
      <c r="C17" s="60">
        <v>0</v>
      </c>
      <c r="D17" s="60">
        <v>0</v>
      </c>
      <c r="E17" s="60">
        <v>10262</v>
      </c>
      <c r="F17" s="60">
        <v>10262</v>
      </c>
      <c r="G17" s="60"/>
      <c r="H17" s="491"/>
      <c r="I17" s="186"/>
    </row>
    <row r="18" spans="1:17" ht="10.5">
      <c r="A18" s="137" t="s">
        <v>331</v>
      </c>
      <c r="B18" s="336">
        <v>5527</v>
      </c>
      <c r="C18" s="336">
        <v>0</v>
      </c>
      <c r="D18" s="336">
        <v>0</v>
      </c>
      <c r="E18" s="336">
        <v>10816</v>
      </c>
      <c r="F18" s="336">
        <v>16343</v>
      </c>
      <c r="G18" s="77"/>
      <c r="Q18" s="143"/>
    </row>
    <row r="19" spans="1:17" ht="10.5">
      <c r="A19" s="57" t="s">
        <v>332</v>
      </c>
      <c r="B19" s="337">
        <v>-76102</v>
      </c>
      <c r="C19" s="337">
        <v>14343</v>
      </c>
      <c r="D19" s="337">
        <v>0</v>
      </c>
      <c r="E19" s="337">
        <v>120335</v>
      </c>
      <c r="F19" s="337">
        <v>58576</v>
      </c>
      <c r="G19" s="77"/>
      <c r="H19" s="21"/>
    </row>
    <row r="20" spans="1:17" ht="10.5">
      <c r="A20" s="62" t="s">
        <v>333</v>
      </c>
      <c r="B20" s="337">
        <v>-76102</v>
      </c>
      <c r="C20" s="337">
        <v>14343</v>
      </c>
      <c r="D20" s="337">
        <v>0</v>
      </c>
      <c r="E20" s="337">
        <v>120335</v>
      </c>
      <c r="F20" s="337">
        <v>58576</v>
      </c>
      <c r="G20" s="77"/>
      <c r="H20" s="21"/>
    </row>
    <row r="21" spans="1:17">
      <c r="A21" s="492" t="s">
        <v>273</v>
      </c>
      <c r="B21" s="492"/>
      <c r="C21" s="492"/>
      <c r="D21" s="492"/>
      <c r="E21" s="492"/>
      <c r="F21" s="492"/>
      <c r="G21" s="170"/>
      <c r="H21" s="21"/>
    </row>
    <row r="22" spans="1:17">
      <c r="A22" s="493" t="s">
        <v>334</v>
      </c>
      <c r="B22" s="493"/>
      <c r="C22" s="493"/>
      <c r="D22" s="493"/>
      <c r="E22" s="493"/>
      <c r="F22" s="493"/>
      <c r="G22" s="6"/>
      <c r="H22" s="21"/>
    </row>
    <row r="23" spans="1:17">
      <c r="A23" s="494"/>
      <c r="B23" s="38"/>
      <c r="C23" s="38"/>
      <c r="D23" s="38"/>
      <c r="E23" s="38"/>
      <c r="F23" s="6"/>
      <c r="G23" s="6"/>
      <c r="H23" s="21"/>
    </row>
    <row r="24" spans="1:17" ht="10.5">
      <c r="A24" s="36"/>
      <c r="B24" s="22"/>
      <c r="C24" s="22"/>
      <c r="D24" s="22"/>
      <c r="H24" s="21"/>
    </row>
    <row r="25" spans="1:17" s="9" customFormat="1" ht="10.5">
      <c r="A25" s="172"/>
    </row>
    <row r="26" spans="1:17" s="9" customFormat="1">
      <c r="A26" s="173"/>
    </row>
    <row r="27" spans="1:17" s="9" customFormat="1">
      <c r="A27" s="410"/>
    </row>
    <row r="28" spans="1:17" s="9" customFormat="1" ht="10.5">
      <c r="A28" s="72"/>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H53"/>
  <sheetViews>
    <sheetView showGridLines="0" zoomScaleNormal="100" zoomScaleSheetLayoutView="110" workbookViewId="0">
      <selection activeCell="N56" sqref="N56"/>
    </sheetView>
  </sheetViews>
  <sheetFormatPr defaultColWidth="8" defaultRowHeight="10"/>
  <cols>
    <col min="1" max="1" width="28.453125" style="9" customWidth="1"/>
    <col min="2" max="6" width="8.1796875" style="9" customWidth="1"/>
    <col min="7" max="7" width="8.26953125" style="9" customWidth="1"/>
    <col min="8" max="8" width="7.81640625" style="9" customWidth="1"/>
    <col min="9" max="16384" width="8" style="9"/>
  </cols>
  <sheetData>
    <row r="1" spans="1:7" ht="10.5">
      <c r="A1" s="41" t="s">
        <v>335</v>
      </c>
      <c r="B1" s="42"/>
      <c r="C1" s="42"/>
      <c r="D1" s="42"/>
      <c r="E1" s="42"/>
      <c r="F1" s="42"/>
      <c r="G1" s="42"/>
    </row>
    <row r="2" spans="1:7" ht="10.5">
      <c r="A2" s="11"/>
    </row>
    <row r="3" spans="1:7">
      <c r="A3" s="85"/>
      <c r="B3" s="495" t="s">
        <v>233</v>
      </c>
      <c r="C3" s="496" t="s">
        <v>234</v>
      </c>
      <c r="D3" s="495" t="s">
        <v>235</v>
      </c>
      <c r="E3" s="495" t="s">
        <v>236</v>
      </c>
      <c r="F3" s="495" t="s">
        <v>237</v>
      </c>
    </row>
    <row r="4" spans="1:7" ht="10.5">
      <c r="A4" s="83" t="s">
        <v>336</v>
      </c>
      <c r="B4" s="82"/>
      <c r="C4" s="158"/>
      <c r="D4" s="82"/>
      <c r="E4" s="82"/>
      <c r="F4" s="82"/>
    </row>
    <row r="5" spans="1:7" ht="10.5">
      <c r="A5" s="55" t="s">
        <v>337</v>
      </c>
      <c r="B5" s="82"/>
      <c r="C5" s="158"/>
      <c r="D5" s="82"/>
      <c r="E5" s="82"/>
      <c r="F5" s="82"/>
    </row>
    <row r="6" spans="1:7">
      <c r="A6" s="170" t="s">
        <v>338</v>
      </c>
      <c r="B6" s="82">
        <v>273761</v>
      </c>
      <c r="C6" s="158">
        <v>332461</v>
      </c>
      <c r="D6" s="82">
        <v>306280</v>
      </c>
      <c r="E6" s="82">
        <v>255341</v>
      </c>
      <c r="F6" s="82">
        <v>240773</v>
      </c>
    </row>
    <row r="7" spans="1:7">
      <c r="A7" s="170" t="s">
        <v>339</v>
      </c>
      <c r="B7" s="82">
        <v>9034</v>
      </c>
      <c r="C7" s="158">
        <v>10251</v>
      </c>
      <c r="D7" s="82">
        <v>10251</v>
      </c>
      <c r="E7" s="82">
        <v>10251</v>
      </c>
      <c r="F7" s="82">
        <v>10251</v>
      </c>
    </row>
    <row r="8" spans="1:7">
      <c r="A8" s="170" t="s">
        <v>340</v>
      </c>
      <c r="B8" s="82">
        <v>7729</v>
      </c>
      <c r="C8" s="158">
        <v>0</v>
      </c>
      <c r="D8" s="82">
        <v>0</v>
      </c>
      <c r="E8" s="82">
        <v>0</v>
      </c>
      <c r="F8" s="82">
        <v>0</v>
      </c>
    </row>
    <row r="9" spans="1:7">
      <c r="A9" s="170" t="s">
        <v>341</v>
      </c>
      <c r="B9" s="82">
        <v>1747</v>
      </c>
      <c r="C9" s="158">
        <v>772</v>
      </c>
      <c r="D9" s="82">
        <v>772</v>
      </c>
      <c r="E9" s="82">
        <v>772</v>
      </c>
      <c r="F9" s="82">
        <v>772</v>
      </c>
    </row>
    <row r="10" spans="1:7" ht="10.5">
      <c r="A10" s="137" t="s">
        <v>342</v>
      </c>
      <c r="B10" s="336">
        <v>292271</v>
      </c>
      <c r="C10" s="338">
        <v>343484</v>
      </c>
      <c r="D10" s="336">
        <v>317303</v>
      </c>
      <c r="E10" s="336">
        <v>266364</v>
      </c>
      <c r="F10" s="336">
        <v>251796</v>
      </c>
    </row>
    <row r="11" spans="1:7" ht="10.5">
      <c r="A11" s="55" t="s">
        <v>343</v>
      </c>
      <c r="B11" s="82"/>
      <c r="C11" s="158"/>
      <c r="D11" s="82"/>
      <c r="E11" s="82"/>
      <c r="F11" s="82"/>
    </row>
    <row r="12" spans="1:7">
      <c r="A12" s="170" t="s">
        <v>344</v>
      </c>
      <c r="B12" s="82">
        <v>169503</v>
      </c>
      <c r="C12" s="158">
        <v>214997</v>
      </c>
      <c r="D12" s="82">
        <v>206757</v>
      </c>
      <c r="E12" s="82">
        <v>176971</v>
      </c>
      <c r="F12" s="82">
        <v>173784</v>
      </c>
    </row>
    <row r="13" spans="1:7">
      <c r="A13" s="486" t="s">
        <v>240</v>
      </c>
      <c r="B13" s="82">
        <v>77839</v>
      </c>
      <c r="C13" s="158">
        <v>118767</v>
      </c>
      <c r="D13" s="82">
        <v>102369</v>
      </c>
      <c r="E13" s="82">
        <v>81191</v>
      </c>
      <c r="F13" s="82">
        <v>70249</v>
      </c>
    </row>
    <row r="14" spans="1:7">
      <c r="A14" s="122" t="s">
        <v>345</v>
      </c>
      <c r="B14" s="82">
        <v>7909</v>
      </c>
      <c r="C14" s="158">
        <v>0</v>
      </c>
      <c r="D14" s="82">
        <v>0</v>
      </c>
      <c r="E14" s="82">
        <v>0</v>
      </c>
      <c r="F14" s="82">
        <v>0</v>
      </c>
    </row>
    <row r="15" spans="1:7">
      <c r="A15" s="122" t="s">
        <v>346</v>
      </c>
      <c r="B15" s="82">
        <v>29005</v>
      </c>
      <c r="C15" s="158">
        <v>0</v>
      </c>
      <c r="D15" s="82">
        <v>0</v>
      </c>
      <c r="E15" s="82">
        <v>0</v>
      </c>
      <c r="F15" s="82">
        <v>0</v>
      </c>
    </row>
    <row r="16" spans="1:7">
      <c r="A16" s="122" t="s">
        <v>347</v>
      </c>
      <c r="B16" s="82">
        <v>1743</v>
      </c>
      <c r="C16" s="158">
        <v>1851</v>
      </c>
      <c r="D16" s="82">
        <v>1732</v>
      </c>
      <c r="E16" s="82">
        <v>1727</v>
      </c>
      <c r="F16" s="82">
        <v>1724</v>
      </c>
    </row>
    <row r="17" spans="1:8">
      <c r="A17" s="486" t="s">
        <v>348</v>
      </c>
      <c r="B17" s="82">
        <v>554</v>
      </c>
      <c r="C17" s="158">
        <v>958</v>
      </c>
      <c r="D17" s="82">
        <v>958</v>
      </c>
      <c r="E17" s="82">
        <v>958</v>
      </c>
      <c r="F17" s="82">
        <v>958</v>
      </c>
      <c r="H17" s="497"/>
    </row>
    <row r="18" spans="1:8" ht="10.5">
      <c r="A18" s="145" t="s">
        <v>349</v>
      </c>
      <c r="B18" s="336">
        <v>286553</v>
      </c>
      <c r="C18" s="338">
        <v>336573</v>
      </c>
      <c r="D18" s="336">
        <v>311816</v>
      </c>
      <c r="E18" s="336">
        <v>260847</v>
      </c>
      <c r="F18" s="336">
        <v>246715</v>
      </c>
      <c r="H18" s="497"/>
    </row>
    <row r="19" spans="1:8" ht="10.5">
      <c r="A19" s="128" t="s">
        <v>350</v>
      </c>
      <c r="B19" s="339">
        <v>5718</v>
      </c>
      <c r="C19" s="340">
        <v>6911</v>
      </c>
      <c r="D19" s="339">
        <v>5487</v>
      </c>
      <c r="E19" s="339">
        <v>5517</v>
      </c>
      <c r="F19" s="339">
        <v>5081</v>
      </c>
    </row>
    <row r="20" spans="1:8" ht="10.5">
      <c r="A20" s="96" t="s">
        <v>351</v>
      </c>
      <c r="B20" s="82"/>
      <c r="C20" s="158"/>
      <c r="D20" s="82"/>
      <c r="E20" s="82"/>
      <c r="F20" s="82"/>
    </row>
    <row r="21" spans="1:8" ht="10.5">
      <c r="A21" s="96" t="s">
        <v>337</v>
      </c>
      <c r="B21" s="82"/>
      <c r="C21" s="158"/>
      <c r="D21" s="82"/>
      <c r="E21" s="82"/>
      <c r="F21" s="82"/>
    </row>
    <row r="22" spans="1:8">
      <c r="A22" s="486" t="s">
        <v>352</v>
      </c>
      <c r="B22" s="82">
        <v>67</v>
      </c>
      <c r="C22" s="158">
        <v>0</v>
      </c>
      <c r="D22" s="82">
        <v>0</v>
      </c>
      <c r="E22" s="82">
        <v>0</v>
      </c>
      <c r="F22" s="82">
        <v>0</v>
      </c>
    </row>
    <row r="23" spans="1:8" ht="10.5">
      <c r="A23" s="145" t="s">
        <v>342</v>
      </c>
      <c r="B23" s="336">
        <v>67</v>
      </c>
      <c r="C23" s="338">
        <v>0</v>
      </c>
      <c r="D23" s="336">
        <v>0</v>
      </c>
      <c r="E23" s="336">
        <v>0</v>
      </c>
      <c r="F23" s="336">
        <v>0</v>
      </c>
    </row>
    <row r="24" spans="1:8" ht="10.5">
      <c r="A24" s="96" t="s">
        <v>343</v>
      </c>
      <c r="B24" s="82"/>
      <c r="C24" s="158"/>
      <c r="D24" s="82"/>
      <c r="E24" s="82"/>
      <c r="F24" s="82"/>
    </row>
    <row r="25" spans="1:8">
      <c r="A25" s="486" t="s">
        <v>353</v>
      </c>
      <c r="B25" s="82">
        <v>13180</v>
      </c>
      <c r="C25" s="158">
        <v>10564</v>
      </c>
      <c r="D25" s="82">
        <v>9115</v>
      </c>
      <c r="E25" s="82">
        <v>8235</v>
      </c>
      <c r="F25" s="82">
        <v>8554</v>
      </c>
    </row>
    <row r="26" spans="1:8" ht="10.5">
      <c r="A26" s="137" t="s">
        <v>349</v>
      </c>
      <c r="B26" s="341">
        <v>13180</v>
      </c>
      <c r="C26" s="342">
        <v>10564</v>
      </c>
      <c r="D26" s="341">
        <v>9115</v>
      </c>
      <c r="E26" s="341">
        <v>8235</v>
      </c>
      <c r="F26" s="341">
        <v>8554</v>
      </c>
    </row>
    <row r="27" spans="1:8" ht="10.5">
      <c r="A27" s="62" t="s">
        <v>354</v>
      </c>
      <c r="B27" s="133">
        <v>-13113</v>
      </c>
      <c r="C27" s="165">
        <v>-10564</v>
      </c>
      <c r="D27" s="133">
        <v>-9115</v>
      </c>
      <c r="E27" s="133">
        <v>-8235</v>
      </c>
      <c r="F27" s="133">
        <v>-8554</v>
      </c>
    </row>
    <row r="28" spans="1:8" ht="10.5">
      <c r="A28" s="57"/>
      <c r="B28" s="77"/>
      <c r="C28" s="57"/>
      <c r="D28" s="77"/>
      <c r="E28" s="77"/>
      <c r="F28" s="77"/>
    </row>
    <row r="29" spans="1:8" ht="10.5">
      <c r="A29" s="57"/>
      <c r="B29" s="77"/>
      <c r="C29" s="57"/>
      <c r="D29" s="77"/>
      <c r="E29" s="77"/>
      <c r="F29" s="77"/>
    </row>
    <row r="30" spans="1:8" ht="10.5">
      <c r="A30" s="57"/>
      <c r="B30" s="77"/>
      <c r="C30" s="57"/>
      <c r="D30" s="77"/>
      <c r="E30" s="77"/>
      <c r="F30" s="77"/>
    </row>
    <row r="31" spans="1:8">
      <c r="A31" s="10"/>
      <c r="B31" s="3"/>
      <c r="C31" s="13"/>
      <c r="D31" s="3"/>
      <c r="E31" s="3"/>
      <c r="F31" s="3"/>
    </row>
    <row r="32" spans="1:8" ht="14.5">
      <c r="A32" s="41" t="s">
        <v>355</v>
      </c>
      <c r="B32" s="498"/>
      <c r="C32" s="498"/>
      <c r="D32" s="498"/>
      <c r="E32" s="498"/>
      <c r="F32" s="498"/>
      <c r="G32" s="42"/>
    </row>
    <row r="33" spans="1:7" ht="10.5">
      <c r="A33" s="11"/>
    </row>
    <row r="34" spans="1:7">
      <c r="A34" s="85"/>
      <c r="B34" s="495" t="s">
        <v>233</v>
      </c>
      <c r="C34" s="496" t="s">
        <v>234</v>
      </c>
      <c r="D34" s="495" t="s">
        <v>235</v>
      </c>
      <c r="E34" s="495" t="s">
        <v>236</v>
      </c>
      <c r="F34" s="495" t="s">
        <v>237</v>
      </c>
    </row>
    <row r="35" spans="1:7" ht="10.5">
      <c r="A35" s="55" t="s">
        <v>356</v>
      </c>
      <c r="B35" s="82"/>
      <c r="C35" s="158"/>
      <c r="D35" s="82"/>
      <c r="E35" s="82"/>
      <c r="F35" s="82"/>
    </row>
    <row r="36" spans="1:7" ht="10.5">
      <c r="A36" s="55" t="s">
        <v>337</v>
      </c>
      <c r="B36" s="82"/>
      <c r="C36" s="158"/>
      <c r="D36" s="82"/>
      <c r="E36" s="82"/>
      <c r="F36" s="82"/>
    </row>
    <row r="37" spans="1:7">
      <c r="A37" s="170" t="s">
        <v>307</v>
      </c>
      <c r="B37" s="82">
        <v>12159</v>
      </c>
      <c r="C37" s="158">
        <v>10563</v>
      </c>
      <c r="D37" s="82">
        <v>9114</v>
      </c>
      <c r="E37" s="82">
        <v>8234</v>
      </c>
      <c r="F37" s="82">
        <v>8554</v>
      </c>
    </row>
    <row r="38" spans="1:7">
      <c r="A38" s="170" t="s">
        <v>348</v>
      </c>
      <c r="B38" s="82">
        <v>5210</v>
      </c>
      <c r="C38" s="158">
        <v>0</v>
      </c>
      <c r="D38" s="82">
        <v>0</v>
      </c>
      <c r="E38" s="82">
        <v>0</v>
      </c>
      <c r="F38" s="82">
        <v>0</v>
      </c>
    </row>
    <row r="39" spans="1:7" ht="10.5">
      <c r="A39" s="138" t="s">
        <v>342</v>
      </c>
      <c r="B39" s="336">
        <v>17369</v>
      </c>
      <c r="C39" s="338">
        <v>10563</v>
      </c>
      <c r="D39" s="336">
        <v>9114</v>
      </c>
      <c r="E39" s="336">
        <v>8234</v>
      </c>
      <c r="F39" s="336">
        <v>8554</v>
      </c>
    </row>
    <row r="40" spans="1:7" ht="10.5">
      <c r="A40" s="55" t="s">
        <v>343</v>
      </c>
      <c r="B40" s="82"/>
      <c r="C40" s="158"/>
      <c r="D40" s="82"/>
      <c r="E40" s="82"/>
      <c r="F40" s="82"/>
    </row>
    <row r="41" spans="1:7">
      <c r="A41" s="122" t="s">
        <v>357</v>
      </c>
      <c r="B41" s="82">
        <v>9865</v>
      </c>
      <c r="C41" s="158">
        <v>5482</v>
      </c>
      <c r="D41" s="82">
        <v>5498</v>
      </c>
      <c r="E41" s="82">
        <v>5516</v>
      </c>
      <c r="F41" s="82">
        <v>5081</v>
      </c>
    </row>
    <row r="42" spans="1:7" ht="10.5">
      <c r="A42" s="138" t="s">
        <v>349</v>
      </c>
      <c r="B42" s="336">
        <v>9865</v>
      </c>
      <c r="C42" s="338">
        <v>5482</v>
      </c>
      <c r="D42" s="336">
        <v>5498</v>
      </c>
      <c r="E42" s="336">
        <v>5516</v>
      </c>
      <c r="F42" s="336">
        <v>5081</v>
      </c>
      <c r="G42" s="10"/>
    </row>
    <row r="43" spans="1:7" ht="10.5">
      <c r="A43" s="83" t="s">
        <v>358</v>
      </c>
      <c r="B43" s="87">
        <v>7504</v>
      </c>
      <c r="C43" s="166">
        <v>5081</v>
      </c>
      <c r="D43" s="87">
        <v>3616</v>
      </c>
      <c r="E43" s="87">
        <v>2718</v>
      </c>
      <c r="F43" s="87">
        <v>3473</v>
      </c>
      <c r="G43" s="10"/>
    </row>
    <row r="44" spans="1:7" ht="10.5">
      <c r="A44" s="83" t="s">
        <v>359</v>
      </c>
      <c r="B44" s="87">
        <v>109</v>
      </c>
      <c r="C44" s="166">
        <v>1428</v>
      </c>
      <c r="D44" s="87">
        <v>-12</v>
      </c>
      <c r="E44" s="87">
        <v>0</v>
      </c>
      <c r="F44" s="87">
        <v>0</v>
      </c>
      <c r="G44" s="10"/>
    </row>
    <row r="45" spans="1:7">
      <c r="A45" s="170" t="s">
        <v>360</v>
      </c>
      <c r="B45" s="82">
        <v>651</v>
      </c>
      <c r="C45" s="158">
        <v>760</v>
      </c>
      <c r="D45" s="82">
        <v>2188</v>
      </c>
      <c r="E45" s="82">
        <v>2176</v>
      </c>
      <c r="F45" s="82">
        <v>2176</v>
      </c>
      <c r="G45" s="10"/>
    </row>
    <row r="46" spans="1:7" ht="10.5">
      <c r="A46" s="62" t="s">
        <v>361</v>
      </c>
      <c r="B46" s="343">
        <v>760</v>
      </c>
      <c r="C46" s="344">
        <v>2188</v>
      </c>
      <c r="D46" s="343">
        <v>2176</v>
      </c>
      <c r="E46" s="343">
        <v>2176</v>
      </c>
      <c r="F46" s="343">
        <v>2176</v>
      </c>
    </row>
    <row r="47" spans="1:7">
      <c r="A47" s="135" t="s">
        <v>273</v>
      </c>
      <c r="B47" s="61"/>
      <c r="C47" s="61"/>
      <c r="D47" s="61"/>
      <c r="E47" s="61"/>
      <c r="F47" s="61"/>
    </row>
    <row r="48" spans="1:7">
      <c r="A48" s="135"/>
      <c r="B48" s="61"/>
      <c r="C48" s="61"/>
      <c r="D48" s="61"/>
      <c r="E48" s="61"/>
      <c r="F48" s="61"/>
    </row>
    <row r="49" spans="1:6">
      <c r="A49" s="135"/>
      <c r="B49" s="61"/>
      <c r="C49" s="61"/>
      <c r="D49" s="61"/>
      <c r="E49" s="61"/>
      <c r="F49" s="61"/>
    </row>
    <row r="50" spans="1:6" ht="10.5">
      <c r="A50" s="172"/>
    </row>
    <row r="51" spans="1:6">
      <c r="A51" s="173"/>
    </row>
    <row r="52" spans="1:6">
      <c r="A52" s="410"/>
    </row>
    <row r="53" spans="1:6" ht="10.5">
      <c r="A53" s="72"/>
    </row>
  </sheetData>
  <phoneticPr fontId="24"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showGridLines="0" zoomScaleNormal="100" zoomScaleSheetLayoutView="110" workbookViewId="0">
      <selection activeCell="K22" sqref="K22"/>
    </sheetView>
  </sheetViews>
  <sheetFormatPr defaultColWidth="9.1796875" defaultRowHeight="14.5"/>
  <cols>
    <col min="1" max="1" width="31.1796875" style="505" customWidth="1"/>
    <col min="2" max="2" width="7.453125" style="505" customWidth="1"/>
    <col min="3" max="7" width="7.453125" style="506" customWidth="1"/>
    <col min="8" max="8" width="8.453125" style="506" customWidth="1"/>
    <col min="9" max="9" width="9.1796875" style="193" customWidth="1"/>
    <col min="10" max="10" width="9.1796875" style="508" customWidth="1"/>
    <col min="11" max="16" width="9.1796875" style="506" customWidth="1"/>
    <col min="17" max="16384" width="9.1796875" style="506"/>
  </cols>
  <sheetData>
    <row r="1" spans="1:22">
      <c r="A1" s="499" t="s">
        <v>362</v>
      </c>
      <c r="B1" s="500"/>
      <c r="C1" s="501"/>
      <c r="D1" s="500"/>
      <c r="E1" s="500"/>
      <c r="F1" s="500"/>
      <c r="G1" s="502"/>
      <c r="H1" s="500"/>
      <c r="I1" s="188"/>
      <c r="J1" s="503"/>
      <c r="K1" s="504"/>
      <c r="L1" s="505"/>
    </row>
    <row r="2" spans="1:22">
      <c r="A2" s="499"/>
      <c r="B2" s="500"/>
      <c r="C2" s="501"/>
      <c r="D2" s="500"/>
      <c r="E2" s="500"/>
      <c r="F2" s="500"/>
      <c r="G2" s="502"/>
      <c r="H2" s="500"/>
      <c r="I2" s="188"/>
      <c r="J2" s="503"/>
      <c r="K2" s="504"/>
      <c r="L2" s="505"/>
    </row>
    <row r="3" spans="1:22">
      <c r="A3" s="507"/>
      <c r="B3" s="495" t="s">
        <v>233</v>
      </c>
      <c r="C3" s="496" t="s">
        <v>234</v>
      </c>
      <c r="D3" s="495" t="s">
        <v>235</v>
      </c>
      <c r="E3" s="495" t="s">
        <v>236</v>
      </c>
      <c r="F3" s="495" t="s">
        <v>237</v>
      </c>
      <c r="G3" s="53"/>
      <c r="H3" s="53"/>
      <c r="I3" s="187"/>
      <c r="K3" s="504"/>
      <c r="L3" s="505"/>
    </row>
    <row r="4" spans="1:22">
      <c r="A4" s="129" t="s">
        <v>363</v>
      </c>
      <c r="B4" s="509"/>
      <c r="C4" s="510"/>
      <c r="D4" s="509"/>
      <c r="E4" s="509"/>
      <c r="F4" s="509"/>
      <c r="G4" s="509"/>
      <c r="H4" s="509"/>
      <c r="I4" s="188"/>
      <c r="J4" s="29"/>
      <c r="K4" s="504"/>
      <c r="L4" s="505"/>
    </row>
    <row r="5" spans="1:22">
      <c r="A5" s="511" t="s">
        <v>364</v>
      </c>
      <c r="B5" s="509">
        <v>11548</v>
      </c>
      <c r="C5" s="510">
        <v>10262</v>
      </c>
      <c r="D5" s="509">
        <v>8811</v>
      </c>
      <c r="E5" s="509">
        <v>7929</v>
      </c>
      <c r="F5" s="509">
        <v>8249</v>
      </c>
      <c r="G5" s="509"/>
      <c r="H5" s="509"/>
      <c r="I5" s="101"/>
      <c r="J5" s="100"/>
      <c r="K5" s="512"/>
      <c r="L5" s="513"/>
      <c r="M5" s="514"/>
    </row>
    <row r="6" spans="1:22">
      <c r="A6" s="511" t="s">
        <v>365</v>
      </c>
      <c r="B6" s="509">
        <v>237</v>
      </c>
      <c r="C6" s="510">
        <v>301</v>
      </c>
      <c r="D6" s="509">
        <v>303</v>
      </c>
      <c r="E6" s="509">
        <v>305</v>
      </c>
      <c r="F6" s="509">
        <v>305</v>
      </c>
      <c r="G6" s="509"/>
      <c r="H6" s="509"/>
      <c r="I6" s="189"/>
      <c r="J6" s="100"/>
      <c r="K6" s="512"/>
      <c r="L6" s="513"/>
      <c r="M6" s="514"/>
    </row>
    <row r="7" spans="1:22">
      <c r="A7" s="129" t="s">
        <v>366</v>
      </c>
      <c r="B7" s="515">
        <v>11785</v>
      </c>
      <c r="C7" s="516">
        <v>10563</v>
      </c>
      <c r="D7" s="515">
        <v>9114</v>
      </c>
      <c r="E7" s="515">
        <v>8234</v>
      </c>
      <c r="F7" s="515">
        <v>8554</v>
      </c>
      <c r="G7" s="517"/>
      <c r="H7" s="517"/>
      <c r="I7" s="190"/>
      <c r="J7" s="29"/>
      <c r="K7" s="504"/>
      <c r="L7" s="505"/>
    </row>
    <row r="8" spans="1:22">
      <c r="A8" s="167" t="s">
        <v>367</v>
      </c>
      <c r="B8" s="509"/>
      <c r="C8" s="510"/>
      <c r="D8" s="509"/>
      <c r="E8" s="509"/>
      <c r="F8" s="509"/>
      <c r="G8" s="509"/>
      <c r="H8" s="509"/>
      <c r="I8" s="188"/>
      <c r="J8" s="29"/>
      <c r="K8" s="504"/>
      <c r="L8" s="505"/>
    </row>
    <row r="9" spans="1:22">
      <c r="A9" s="518" t="s">
        <v>368</v>
      </c>
      <c r="B9" s="509">
        <v>11785</v>
      </c>
      <c r="C9" s="510">
        <v>10563</v>
      </c>
      <c r="D9" s="509">
        <v>9114</v>
      </c>
      <c r="E9" s="509">
        <v>8234</v>
      </c>
      <c r="F9" s="509">
        <v>8554</v>
      </c>
      <c r="G9" s="509"/>
      <c r="H9" s="509"/>
      <c r="I9" s="188"/>
      <c r="J9" s="29"/>
      <c r="K9" s="504"/>
      <c r="L9" s="505"/>
    </row>
    <row r="10" spans="1:22">
      <c r="A10" s="167" t="s">
        <v>369</v>
      </c>
      <c r="B10" s="515">
        <v>11785</v>
      </c>
      <c r="C10" s="516">
        <v>10563</v>
      </c>
      <c r="D10" s="515">
        <v>9114</v>
      </c>
      <c r="E10" s="515">
        <v>8234</v>
      </c>
      <c r="F10" s="515">
        <v>8554</v>
      </c>
      <c r="G10" s="509"/>
      <c r="H10" s="509"/>
      <c r="I10" s="188"/>
      <c r="J10" s="29"/>
      <c r="K10" s="504"/>
      <c r="L10" s="505"/>
    </row>
    <row r="11" spans="1:22">
      <c r="A11" s="130" t="s">
        <v>370</v>
      </c>
      <c r="B11" s="509"/>
      <c r="C11" s="510"/>
      <c r="D11" s="509"/>
      <c r="E11" s="509"/>
      <c r="F11" s="509"/>
      <c r="G11" s="517"/>
      <c r="H11" s="517"/>
      <c r="I11" s="190"/>
      <c r="J11" s="29"/>
      <c r="K11" s="504"/>
      <c r="L11" s="505"/>
    </row>
    <row r="12" spans="1:22">
      <c r="A12" s="511" t="s">
        <v>371</v>
      </c>
      <c r="B12" s="509">
        <v>237</v>
      </c>
      <c r="C12" s="510">
        <v>301</v>
      </c>
      <c r="D12" s="509">
        <v>303</v>
      </c>
      <c r="E12" s="509">
        <v>305</v>
      </c>
      <c r="F12" s="509">
        <v>305</v>
      </c>
      <c r="G12" s="509"/>
      <c r="H12" s="509"/>
      <c r="I12" s="191"/>
      <c r="J12" s="100"/>
      <c r="K12" s="512"/>
      <c r="L12" s="513"/>
      <c r="M12" s="514"/>
      <c r="N12" s="514"/>
      <c r="O12" s="514"/>
      <c r="P12" s="514"/>
      <c r="Q12" s="514"/>
      <c r="R12" s="514"/>
      <c r="S12" s="514"/>
      <c r="T12" s="514"/>
      <c r="U12" s="514"/>
      <c r="V12" s="514"/>
    </row>
    <row r="13" spans="1:22">
      <c r="A13" s="511" t="s">
        <v>372</v>
      </c>
      <c r="B13" s="509">
        <v>11548</v>
      </c>
      <c r="C13" s="510">
        <v>10262</v>
      </c>
      <c r="D13" s="509">
        <v>8811</v>
      </c>
      <c r="E13" s="509">
        <v>7929</v>
      </c>
      <c r="F13" s="509">
        <v>8249</v>
      </c>
      <c r="G13" s="509"/>
      <c r="H13" s="509"/>
      <c r="I13" s="101"/>
      <c r="J13" s="100"/>
      <c r="K13" s="512"/>
      <c r="L13" s="513"/>
      <c r="M13" s="514"/>
      <c r="N13" s="514"/>
      <c r="O13" s="514"/>
      <c r="P13" s="514"/>
      <c r="Q13" s="514"/>
      <c r="R13" s="514"/>
      <c r="S13" s="514"/>
      <c r="T13" s="514"/>
      <c r="U13" s="514"/>
      <c r="V13" s="514"/>
    </row>
    <row r="14" spans="1:22">
      <c r="A14" s="129" t="s">
        <v>373</v>
      </c>
      <c r="B14" s="515">
        <v>11785</v>
      </c>
      <c r="C14" s="516">
        <v>10563</v>
      </c>
      <c r="D14" s="515">
        <v>9114</v>
      </c>
      <c r="E14" s="515">
        <v>8234</v>
      </c>
      <c r="F14" s="515">
        <v>8554</v>
      </c>
      <c r="G14" s="509"/>
      <c r="H14" s="509"/>
      <c r="I14" s="101"/>
      <c r="J14" s="519"/>
      <c r="K14" s="520"/>
      <c r="L14" s="521"/>
      <c r="M14" s="522"/>
      <c r="N14" s="522"/>
      <c r="O14" s="522"/>
      <c r="P14" s="522"/>
      <c r="Q14" s="522"/>
      <c r="R14" s="522"/>
      <c r="S14" s="522"/>
      <c r="T14" s="522"/>
      <c r="U14" s="522"/>
      <c r="V14" s="522"/>
    </row>
    <row r="15" spans="1:22">
      <c r="A15" s="523" t="s">
        <v>374</v>
      </c>
      <c r="B15" s="513"/>
      <c r="C15" s="510"/>
      <c r="D15" s="513"/>
      <c r="E15" s="513"/>
      <c r="F15" s="513"/>
      <c r="G15" s="517"/>
      <c r="H15" s="517"/>
      <c r="I15" s="192"/>
      <c r="J15" s="29"/>
      <c r="K15" s="504"/>
      <c r="L15" s="505"/>
      <c r="P15" s="88"/>
    </row>
    <row r="16" spans="1:22">
      <c r="A16" s="131" t="s">
        <v>375</v>
      </c>
      <c r="B16" s="524">
        <v>11785</v>
      </c>
      <c r="C16" s="510">
        <v>10563</v>
      </c>
      <c r="D16" s="524">
        <v>9114</v>
      </c>
      <c r="E16" s="524">
        <v>8234</v>
      </c>
      <c r="F16" s="524">
        <v>8554</v>
      </c>
      <c r="G16" s="525"/>
      <c r="H16" s="513"/>
      <c r="I16" s="188"/>
      <c r="J16" s="29"/>
      <c r="K16" s="504"/>
      <c r="L16" s="505"/>
      <c r="M16" s="505"/>
      <c r="N16" s="505"/>
    </row>
    <row r="17" spans="1:16">
      <c r="A17" s="526" t="s">
        <v>376</v>
      </c>
      <c r="B17" s="527">
        <v>11785</v>
      </c>
      <c r="C17" s="516">
        <v>10563</v>
      </c>
      <c r="D17" s="527">
        <v>9114</v>
      </c>
      <c r="E17" s="527">
        <v>8234</v>
      </c>
      <c r="F17" s="527">
        <v>8554</v>
      </c>
      <c r="G17" s="528"/>
      <c r="H17" s="529"/>
      <c r="I17" s="194"/>
      <c r="J17" s="491"/>
      <c r="K17" s="491"/>
      <c r="L17" s="491"/>
      <c r="M17" s="491"/>
      <c r="N17" s="505"/>
      <c r="P17" s="530"/>
    </row>
    <row r="18" spans="1:16">
      <c r="A18" s="531" t="s">
        <v>273</v>
      </c>
      <c r="B18" s="531"/>
      <c r="C18" s="531"/>
      <c r="D18" s="531"/>
      <c r="E18" s="531"/>
      <c r="F18" s="531"/>
      <c r="G18" s="528"/>
      <c r="H18" s="528"/>
      <c r="I18" s="195"/>
      <c r="J18" s="29"/>
      <c r="K18" s="504"/>
      <c r="L18" s="505"/>
      <c r="M18" s="505"/>
      <c r="N18" s="505"/>
      <c r="P18" s="89"/>
    </row>
    <row r="19" spans="1:16">
      <c r="A19" s="532" t="s">
        <v>377</v>
      </c>
      <c r="B19" s="532"/>
      <c r="C19" s="532"/>
      <c r="D19" s="532"/>
      <c r="E19" s="532"/>
      <c r="F19" s="532"/>
      <c r="G19" s="502"/>
      <c r="H19" s="500"/>
      <c r="I19" s="188"/>
      <c r="J19" s="29"/>
      <c r="K19" s="504"/>
      <c r="L19" s="505"/>
      <c r="M19" s="505"/>
      <c r="N19" s="505"/>
    </row>
    <row r="20" spans="1:16">
      <c r="A20" s="532" t="s">
        <v>378</v>
      </c>
      <c r="B20" s="532"/>
      <c r="C20" s="532"/>
      <c r="D20" s="532"/>
      <c r="E20" s="532"/>
      <c r="F20" s="532"/>
      <c r="G20" s="502"/>
      <c r="H20" s="500"/>
      <c r="I20" s="188"/>
      <c r="J20" s="29"/>
      <c r="K20" s="504"/>
      <c r="L20" s="505"/>
      <c r="M20" s="505"/>
      <c r="N20" s="505"/>
    </row>
    <row r="21" spans="1:16">
      <c r="A21" s="533"/>
      <c r="B21" s="533"/>
      <c r="C21" s="533"/>
      <c r="D21" s="533"/>
      <c r="E21" s="533"/>
      <c r="F21" s="533"/>
      <c r="G21" s="534"/>
      <c r="H21" s="533"/>
      <c r="I21" s="188"/>
      <c r="J21" s="29"/>
      <c r="K21" s="504"/>
      <c r="L21" s="505"/>
      <c r="M21" s="505"/>
      <c r="N21" s="505"/>
    </row>
    <row r="22" spans="1:16">
      <c r="A22" s="533"/>
      <c r="B22" s="533"/>
      <c r="C22" s="533"/>
      <c r="D22" s="533"/>
      <c r="E22" s="533"/>
      <c r="F22" s="533"/>
      <c r="G22" s="534"/>
      <c r="H22" s="533"/>
      <c r="I22" s="188"/>
      <c r="J22" s="29"/>
      <c r="K22" s="504"/>
      <c r="L22" s="505"/>
      <c r="M22" s="505"/>
      <c r="N22" s="505"/>
    </row>
    <row r="23" spans="1:16">
      <c r="A23" s="535"/>
      <c r="B23" s="500"/>
      <c r="C23" s="500"/>
      <c r="D23" s="500"/>
      <c r="E23" s="500"/>
      <c r="F23" s="500"/>
      <c r="G23" s="534"/>
      <c r="H23" s="533"/>
      <c r="I23" s="188"/>
      <c r="J23" s="29"/>
      <c r="K23" s="504"/>
      <c r="L23" s="505"/>
      <c r="M23" s="505"/>
      <c r="N23" s="505"/>
    </row>
    <row r="24" spans="1:16">
      <c r="A24" s="172"/>
      <c r="B24" s="500"/>
      <c r="C24" s="500"/>
      <c r="D24" s="500"/>
      <c r="E24" s="500"/>
      <c r="F24" s="500"/>
      <c r="G24" s="500"/>
      <c r="H24" s="500"/>
      <c r="I24" s="188"/>
      <c r="J24" s="29"/>
      <c r="K24" s="504"/>
      <c r="L24" s="505"/>
      <c r="M24" s="505"/>
      <c r="N24" s="505"/>
    </row>
    <row r="25" spans="1:16">
      <c r="A25" s="173"/>
      <c r="C25" s="505"/>
      <c r="D25" s="505"/>
      <c r="E25" s="505"/>
      <c r="F25" s="505"/>
      <c r="G25" s="500"/>
      <c r="H25" s="500"/>
      <c r="I25" s="188"/>
      <c r="J25" s="29"/>
      <c r="K25" s="504"/>
      <c r="L25" s="505"/>
      <c r="M25" s="505"/>
      <c r="N25" s="505"/>
    </row>
    <row r="26" spans="1:16">
      <c r="A26" s="410"/>
      <c r="C26" s="505"/>
      <c r="D26" s="505"/>
      <c r="E26" s="505"/>
      <c r="F26" s="505"/>
      <c r="G26" s="505"/>
      <c r="H26" s="505"/>
      <c r="I26" s="188"/>
      <c r="J26" s="29"/>
      <c r="K26" s="505"/>
      <c r="L26" s="505"/>
      <c r="M26" s="505"/>
      <c r="N26" s="505"/>
    </row>
    <row r="27" spans="1:16">
      <c r="A27" s="72"/>
      <c r="G27" s="505"/>
      <c r="H27" s="505"/>
      <c r="I27" s="188"/>
      <c r="J27" s="29"/>
      <c r="K27" s="505"/>
      <c r="L27" s="505"/>
      <c r="M27" s="505"/>
      <c r="N27" s="505"/>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zoomScaleNormal="100" zoomScaleSheetLayoutView="110" workbookViewId="0">
      <selection activeCell="J34" sqref="J34"/>
    </sheetView>
  </sheetViews>
  <sheetFormatPr defaultColWidth="9.1796875" defaultRowHeight="12.5"/>
  <cols>
    <col min="1" max="1" width="30.81640625" style="537" customWidth="1"/>
    <col min="2" max="2" width="8" style="537" customWidth="1"/>
    <col min="3" max="3" width="8.26953125" style="537" customWidth="1"/>
    <col min="4" max="4" width="9.26953125" style="537" customWidth="1"/>
    <col min="5" max="5" width="8.453125" style="24" customWidth="1"/>
    <col min="6" max="7" width="8.453125" style="537" customWidth="1"/>
    <col min="8" max="8" width="9.1796875" style="393"/>
    <col min="9" max="16384" width="9.1796875" style="537"/>
  </cols>
  <sheetData>
    <row r="1" spans="1:14">
      <c r="A1" s="44" t="s">
        <v>379</v>
      </c>
      <c r="B1" s="393"/>
      <c r="C1" s="393"/>
      <c r="D1" s="393"/>
      <c r="E1" s="23"/>
    </row>
    <row r="2" spans="1:14">
      <c r="A2" s="393"/>
      <c r="B2" s="393"/>
      <c r="C2" s="393"/>
      <c r="D2" s="393"/>
      <c r="E2" s="23"/>
    </row>
    <row r="3" spans="1:14" s="539" customFormat="1" ht="13">
      <c r="A3" s="391"/>
      <c r="B3" s="536"/>
      <c r="C3" s="536"/>
      <c r="D3" s="536"/>
      <c r="E3" s="536"/>
      <c r="F3" s="538"/>
      <c r="H3" s="540"/>
    </row>
    <row r="4" spans="1:14" s="546" customFormat="1" ht="10.5">
      <c r="A4" s="541"/>
      <c r="B4" s="542" t="s">
        <v>380</v>
      </c>
      <c r="C4" s="542" t="s">
        <v>381</v>
      </c>
      <c r="D4" s="542" t="s">
        <v>382</v>
      </c>
      <c r="E4" s="542" t="s">
        <v>383</v>
      </c>
      <c r="F4" s="543"/>
      <c r="G4" s="544"/>
      <c r="H4" s="540"/>
      <c r="I4" s="545"/>
      <c r="J4" s="545"/>
      <c r="K4" s="545"/>
      <c r="L4" s="545"/>
      <c r="M4" s="545"/>
      <c r="N4" s="545"/>
    </row>
    <row r="5" spans="1:14" s="544" customFormat="1" ht="10.5">
      <c r="A5" s="126" t="s">
        <v>384</v>
      </c>
      <c r="B5" s="547"/>
      <c r="C5" s="547"/>
      <c r="D5" s="547"/>
      <c r="E5" s="132"/>
      <c r="F5" s="548"/>
      <c r="H5" s="540"/>
      <c r="I5" s="549"/>
      <c r="J5" s="549"/>
      <c r="K5" s="549"/>
      <c r="L5" s="549"/>
      <c r="M5" s="549"/>
      <c r="N5" s="549"/>
    </row>
    <row r="6" spans="1:14" s="544" customFormat="1" ht="10.5">
      <c r="A6" s="550" t="s">
        <v>385</v>
      </c>
      <c r="B6" s="547">
        <v>22811</v>
      </c>
      <c r="C6" s="547">
        <v>12453</v>
      </c>
      <c r="D6" s="547">
        <v>39166</v>
      </c>
      <c r="E6" s="132">
        <v>74430</v>
      </c>
      <c r="F6" s="548"/>
      <c r="H6" s="540"/>
      <c r="I6" s="549"/>
      <c r="J6" s="549"/>
      <c r="K6" s="549"/>
      <c r="L6" s="549"/>
      <c r="M6" s="549"/>
      <c r="N6" s="549"/>
    </row>
    <row r="7" spans="1:14" s="544" customFormat="1" ht="10.5">
      <c r="A7" s="550" t="s">
        <v>386</v>
      </c>
      <c r="B7" s="547">
        <v>149233</v>
      </c>
      <c r="C7" s="547">
        <v>34</v>
      </c>
      <c r="D7" s="547">
        <v>0</v>
      </c>
      <c r="E7" s="132">
        <v>149267</v>
      </c>
      <c r="F7" s="548"/>
      <c r="H7" s="540"/>
      <c r="I7" s="549"/>
      <c r="J7" s="549"/>
      <c r="K7" s="549"/>
      <c r="L7" s="549"/>
      <c r="M7" s="549"/>
      <c r="N7" s="549"/>
    </row>
    <row r="8" spans="1:14" s="544" customFormat="1" ht="10.5">
      <c r="A8" s="550" t="s">
        <v>387</v>
      </c>
      <c r="B8" s="547">
        <v>-47</v>
      </c>
      <c r="C8" s="547">
        <v>-695</v>
      </c>
      <c r="D8" s="547">
        <v>-22432</v>
      </c>
      <c r="E8" s="132">
        <v>-23174</v>
      </c>
      <c r="F8" s="548"/>
      <c r="H8" s="540"/>
      <c r="I8" s="549"/>
      <c r="J8" s="549"/>
      <c r="K8" s="549"/>
      <c r="L8" s="549"/>
      <c r="M8" s="549"/>
      <c r="N8" s="549"/>
    </row>
    <row r="9" spans="1:14" s="544" customFormat="1" ht="10.5">
      <c r="A9" s="550" t="s">
        <v>388</v>
      </c>
      <c r="B9" s="547">
        <v>-18645</v>
      </c>
      <c r="C9" s="547">
        <v>-19</v>
      </c>
      <c r="D9" s="547">
        <v>0</v>
      </c>
      <c r="E9" s="132">
        <v>-18664</v>
      </c>
      <c r="F9" s="548"/>
      <c r="H9" s="540"/>
      <c r="I9" s="549"/>
      <c r="J9" s="549"/>
      <c r="K9" s="549"/>
      <c r="L9" s="549"/>
      <c r="M9" s="549"/>
      <c r="N9" s="549"/>
    </row>
    <row r="10" spans="1:14" s="544" customFormat="1" ht="10.5">
      <c r="A10" s="126" t="s">
        <v>389</v>
      </c>
      <c r="B10" s="551">
        <v>153352</v>
      </c>
      <c r="C10" s="551">
        <v>11773</v>
      </c>
      <c r="D10" s="551">
        <v>16734</v>
      </c>
      <c r="E10" s="551">
        <v>181859</v>
      </c>
      <c r="F10" s="548"/>
      <c r="H10" s="540"/>
      <c r="I10" s="549"/>
      <c r="J10" s="549"/>
      <c r="K10" s="549"/>
      <c r="L10" s="549"/>
      <c r="M10" s="549"/>
      <c r="N10" s="549"/>
    </row>
    <row r="11" spans="1:14" s="544" customFormat="1" ht="10.5">
      <c r="A11" s="126" t="s">
        <v>390</v>
      </c>
      <c r="B11" s="547"/>
      <c r="C11" s="547"/>
      <c r="D11" s="547"/>
      <c r="E11" s="132"/>
      <c r="F11" s="548"/>
      <c r="H11" s="540"/>
      <c r="I11" s="549"/>
      <c r="J11" s="549"/>
      <c r="K11" s="549"/>
      <c r="L11" s="549"/>
      <c r="M11" s="549"/>
      <c r="N11" s="549"/>
    </row>
    <row r="12" spans="1:14" s="544" customFormat="1" ht="10.5">
      <c r="A12" s="552" t="s">
        <v>391</v>
      </c>
      <c r="B12" s="547"/>
      <c r="C12" s="547"/>
      <c r="D12" s="547"/>
      <c r="E12" s="132"/>
      <c r="F12" s="548"/>
      <c r="H12" s="540"/>
      <c r="I12" s="549"/>
      <c r="J12" s="549"/>
      <c r="K12" s="549"/>
      <c r="L12" s="549"/>
      <c r="M12" s="549"/>
      <c r="N12" s="549"/>
    </row>
    <row r="13" spans="1:14" s="544" customFormat="1" ht="10.5">
      <c r="A13" s="550" t="s">
        <v>392</v>
      </c>
      <c r="B13" s="547">
        <v>454</v>
      </c>
      <c r="C13" s="547">
        <v>5992</v>
      </c>
      <c r="D13" s="547">
        <v>4117</v>
      </c>
      <c r="E13" s="132">
        <v>10563</v>
      </c>
      <c r="F13" s="548"/>
      <c r="H13" s="540"/>
      <c r="I13" s="549"/>
      <c r="J13" s="549"/>
      <c r="K13" s="549"/>
      <c r="L13" s="549"/>
      <c r="M13" s="549"/>
      <c r="N13" s="549"/>
    </row>
    <row r="14" spans="1:14" s="544" customFormat="1" ht="10.5">
      <c r="A14" s="552" t="s">
        <v>393</v>
      </c>
      <c r="B14" s="553">
        <v>454</v>
      </c>
      <c r="C14" s="553">
        <v>5992</v>
      </c>
      <c r="D14" s="553">
        <v>4117</v>
      </c>
      <c r="E14" s="553">
        <v>10563</v>
      </c>
      <c r="F14" s="548"/>
      <c r="G14" s="554"/>
      <c r="H14" s="540"/>
      <c r="I14" s="549"/>
      <c r="J14" s="549"/>
      <c r="K14" s="549"/>
      <c r="L14" s="549"/>
      <c r="M14" s="549"/>
      <c r="N14" s="549"/>
    </row>
    <row r="15" spans="1:14" s="544" customFormat="1" ht="10.5">
      <c r="A15" s="552" t="s">
        <v>394</v>
      </c>
      <c r="B15" s="553"/>
      <c r="C15" s="553"/>
      <c r="D15" s="553"/>
      <c r="E15" s="553"/>
      <c r="F15" s="548"/>
      <c r="H15" s="540"/>
      <c r="I15" s="549"/>
      <c r="J15" s="549"/>
      <c r="K15" s="549"/>
      <c r="L15" s="549"/>
      <c r="M15" s="549"/>
      <c r="N15" s="549"/>
    </row>
    <row r="16" spans="1:14" s="544" customFormat="1" ht="10.5">
      <c r="A16" s="550" t="s">
        <v>395</v>
      </c>
      <c r="B16" s="547">
        <v>-2551</v>
      </c>
      <c r="C16" s="547">
        <v>-2293</v>
      </c>
      <c r="D16" s="547">
        <v>-2723</v>
      </c>
      <c r="E16" s="132">
        <v>-7567</v>
      </c>
      <c r="F16" s="548"/>
      <c r="H16" s="540"/>
      <c r="I16" s="549"/>
      <c r="J16" s="549"/>
      <c r="K16" s="549"/>
      <c r="L16" s="549"/>
      <c r="M16" s="549"/>
      <c r="N16" s="549"/>
    </row>
    <row r="17" spans="1:14" s="544" customFormat="1" ht="10.5">
      <c r="A17" s="550" t="s">
        <v>396</v>
      </c>
      <c r="B17" s="547">
        <v>-6886</v>
      </c>
      <c r="C17" s="547">
        <v>-98</v>
      </c>
      <c r="D17" s="547">
        <v>0</v>
      </c>
      <c r="E17" s="132">
        <v>-6984</v>
      </c>
      <c r="F17" s="548"/>
      <c r="H17" s="540"/>
      <c r="I17" s="549"/>
      <c r="J17" s="549"/>
      <c r="K17" s="549"/>
      <c r="L17" s="549"/>
      <c r="M17" s="549"/>
      <c r="N17" s="549"/>
    </row>
    <row r="18" spans="1:14" s="544" customFormat="1" ht="10.5">
      <c r="A18" s="555" t="s">
        <v>397</v>
      </c>
      <c r="B18" s="551">
        <v>-9437</v>
      </c>
      <c r="C18" s="551">
        <v>-2391</v>
      </c>
      <c r="D18" s="551">
        <v>-2723</v>
      </c>
      <c r="E18" s="551">
        <v>-14551</v>
      </c>
      <c r="F18" s="548"/>
      <c r="H18" s="540"/>
    </row>
    <row r="19" spans="1:14" s="544" customFormat="1" ht="10.5">
      <c r="A19" s="552"/>
      <c r="B19" s="556"/>
      <c r="C19" s="556"/>
      <c r="D19" s="556"/>
      <c r="E19" s="556"/>
      <c r="F19" s="548"/>
      <c r="H19" s="540"/>
    </row>
    <row r="20" spans="1:14" s="539" customFormat="1" ht="13">
      <c r="A20" s="391"/>
      <c r="B20" s="536"/>
      <c r="C20" s="536"/>
      <c r="D20" s="536"/>
      <c r="E20" s="536"/>
      <c r="F20" s="538"/>
      <c r="H20" s="540"/>
    </row>
    <row r="21" spans="1:14" s="546" customFormat="1" ht="10.5">
      <c r="A21" s="541"/>
      <c r="B21" s="542" t="s">
        <v>380</v>
      </c>
      <c r="C21" s="542" t="s">
        <v>381</v>
      </c>
      <c r="D21" s="542" t="s">
        <v>382</v>
      </c>
      <c r="E21" s="542" t="s">
        <v>383</v>
      </c>
      <c r="F21" s="543"/>
      <c r="G21" s="544"/>
      <c r="H21" s="540"/>
      <c r="I21" s="545"/>
      <c r="J21" s="545"/>
      <c r="K21" s="545"/>
      <c r="L21" s="545"/>
      <c r="M21" s="545"/>
      <c r="N21" s="545"/>
    </row>
    <row r="22" spans="1:14" s="544" customFormat="1" ht="10.5">
      <c r="A22" s="126" t="s">
        <v>398</v>
      </c>
      <c r="B22" s="547"/>
      <c r="C22" s="547"/>
      <c r="D22" s="547"/>
      <c r="E22" s="132"/>
      <c r="F22" s="548"/>
      <c r="H22" s="540"/>
    </row>
    <row r="23" spans="1:14" s="544" customFormat="1" ht="10">
      <c r="A23" s="550" t="s">
        <v>399</v>
      </c>
      <c r="B23" s="547">
        <v>23265</v>
      </c>
      <c r="C23" s="547">
        <v>18445</v>
      </c>
      <c r="D23" s="547">
        <v>43283</v>
      </c>
      <c r="E23" s="547">
        <v>84993</v>
      </c>
      <c r="H23" s="393"/>
    </row>
    <row r="24" spans="1:14" s="544" customFormat="1" ht="10">
      <c r="A24" s="550" t="s">
        <v>386</v>
      </c>
      <c r="B24" s="547">
        <v>149233</v>
      </c>
      <c r="C24" s="547">
        <v>34</v>
      </c>
      <c r="D24" s="547">
        <v>0</v>
      </c>
      <c r="E24" s="547">
        <v>149267</v>
      </c>
      <c r="H24" s="393"/>
    </row>
    <row r="25" spans="1:14" s="544" customFormat="1" ht="10">
      <c r="A25" s="550" t="s">
        <v>387</v>
      </c>
      <c r="B25" s="547">
        <v>-2598</v>
      </c>
      <c r="C25" s="547">
        <v>-2988</v>
      </c>
      <c r="D25" s="547">
        <v>-25155</v>
      </c>
      <c r="E25" s="547">
        <v>-30741</v>
      </c>
      <c r="H25" s="404"/>
    </row>
    <row r="26" spans="1:14" s="544" customFormat="1" ht="10">
      <c r="A26" s="550" t="s">
        <v>388</v>
      </c>
      <c r="B26" s="547">
        <v>-25531</v>
      </c>
      <c r="C26" s="547">
        <v>-117</v>
      </c>
      <c r="D26" s="547">
        <v>0</v>
      </c>
      <c r="E26" s="547">
        <v>-25648</v>
      </c>
      <c r="H26" s="404"/>
    </row>
    <row r="27" spans="1:14" ht="14.5">
      <c r="A27" s="345" t="s">
        <v>400</v>
      </c>
      <c r="B27" s="551">
        <v>144369</v>
      </c>
      <c r="C27" s="551">
        <v>15374</v>
      </c>
      <c r="D27" s="551">
        <v>18128</v>
      </c>
      <c r="E27" s="551">
        <v>177871</v>
      </c>
      <c r="H27" s="557"/>
      <c r="I27" s="491"/>
      <c r="J27" s="491"/>
      <c r="K27" s="491"/>
      <c r="L27" s="491"/>
      <c r="M27" s="491"/>
    </row>
    <row r="28" spans="1:14" ht="14.5">
      <c r="A28" s="287" t="s">
        <v>273</v>
      </c>
      <c r="B28" s="287"/>
      <c r="C28" s="287"/>
      <c r="D28" s="287"/>
      <c r="E28" s="287"/>
      <c r="H28" s="557"/>
      <c r="I28" s="491"/>
      <c r="J28" s="491"/>
      <c r="K28" s="491"/>
      <c r="L28" s="491"/>
      <c r="M28" s="491"/>
    </row>
    <row r="29" spans="1:14" ht="14.5">
      <c r="A29" s="393" t="s">
        <v>401</v>
      </c>
      <c r="B29" s="491"/>
      <c r="C29" s="491"/>
      <c r="D29" s="491"/>
      <c r="E29" s="491"/>
      <c r="H29" s="557"/>
      <c r="I29" s="491"/>
      <c r="J29" s="491"/>
      <c r="K29" s="491"/>
      <c r="L29" s="491"/>
      <c r="M29" s="491"/>
    </row>
    <row r="30" spans="1:14" ht="14.5">
      <c r="A30" s="393" t="s">
        <v>402</v>
      </c>
      <c r="B30" s="491"/>
      <c r="C30" s="491"/>
      <c r="D30" s="491"/>
      <c r="E30" s="491"/>
      <c r="H30" s="557"/>
      <c r="I30" s="491"/>
      <c r="J30" s="491"/>
      <c r="K30" s="491"/>
      <c r="L30" s="491"/>
      <c r="M30" s="491"/>
    </row>
    <row r="31" spans="1:14" ht="14.5">
      <c r="A31" s="393" t="s">
        <v>403</v>
      </c>
      <c r="B31" s="393"/>
      <c r="C31" s="393"/>
      <c r="D31" s="393"/>
      <c r="E31" s="23"/>
      <c r="H31" s="557"/>
      <c r="I31" s="491"/>
      <c r="J31" s="491"/>
      <c r="K31" s="491"/>
      <c r="L31" s="491"/>
      <c r="M31" s="491"/>
    </row>
    <row r="32" spans="1:14" ht="14.5">
      <c r="A32" s="371"/>
      <c r="B32" s="371"/>
      <c r="C32" s="371"/>
      <c r="D32" s="371"/>
      <c r="E32" s="371"/>
      <c r="H32" s="557"/>
      <c r="I32" s="491"/>
      <c r="J32" s="491"/>
      <c r="K32" s="491"/>
      <c r="L32" s="491"/>
      <c r="M32" s="491"/>
    </row>
    <row r="33" spans="1:8">
      <c r="A33" s="30"/>
      <c r="B33" s="558"/>
      <c r="C33" s="558"/>
      <c r="D33" s="558"/>
      <c r="E33" s="25"/>
      <c r="H33" s="404"/>
    </row>
  </sheetData>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zoomScaleNormal="100" zoomScaleSheetLayoutView="110" workbookViewId="0">
      <selection activeCell="G39" sqref="G39"/>
    </sheetView>
  </sheetViews>
  <sheetFormatPr defaultColWidth="8" defaultRowHeight="10"/>
  <cols>
    <col min="1" max="1" width="28.54296875" style="45" customWidth="1"/>
    <col min="2" max="2" width="12" style="45" bestFit="1" customWidth="1"/>
    <col min="3" max="3" width="12.26953125" style="45" bestFit="1" customWidth="1"/>
    <col min="4" max="6" width="13.26953125" style="45" bestFit="1" customWidth="1"/>
    <col min="7" max="16384" width="8" style="45"/>
  </cols>
  <sheetData>
    <row r="1" spans="1:6" ht="10.5">
      <c r="A1" s="559" t="s">
        <v>404</v>
      </c>
      <c r="B1" s="559"/>
      <c r="C1" s="559"/>
      <c r="D1" s="559"/>
      <c r="E1" s="559"/>
      <c r="F1" s="559"/>
    </row>
    <row r="2" spans="1:6" ht="10.5">
      <c r="A2" s="47"/>
    </row>
    <row r="3" spans="1:6">
      <c r="A3" s="85"/>
      <c r="B3" s="495" t="s">
        <v>233</v>
      </c>
      <c r="C3" s="496" t="s">
        <v>234</v>
      </c>
      <c r="D3" s="495" t="s">
        <v>235</v>
      </c>
      <c r="E3" s="495" t="s">
        <v>236</v>
      </c>
      <c r="F3" s="495" t="s">
        <v>237</v>
      </c>
    </row>
    <row r="4" spans="1:6" ht="10.5">
      <c r="A4" s="83" t="s">
        <v>405</v>
      </c>
      <c r="B4" s="224"/>
      <c r="C4" s="225"/>
      <c r="D4" s="224"/>
      <c r="E4" s="224"/>
      <c r="F4" s="224"/>
    </row>
    <row r="5" spans="1:6">
      <c r="A5" s="170" t="s">
        <v>240</v>
      </c>
      <c r="B5" s="224">
        <v>31856</v>
      </c>
      <c r="C5" s="225">
        <v>60791</v>
      </c>
      <c r="D5" s="224">
        <v>5197</v>
      </c>
      <c r="E5" s="224">
        <v>1557</v>
      </c>
      <c r="F5" s="224">
        <v>1557</v>
      </c>
    </row>
    <row r="6" spans="1:6">
      <c r="A6" s="485" t="s">
        <v>406</v>
      </c>
      <c r="B6" s="224">
        <v>159311441</v>
      </c>
      <c r="C6" s="225">
        <v>177099265</v>
      </c>
      <c r="D6" s="224">
        <v>175324722</v>
      </c>
      <c r="E6" s="224">
        <v>180115919</v>
      </c>
      <c r="F6" s="224">
        <v>183990902</v>
      </c>
    </row>
    <row r="7" spans="1:6">
      <c r="A7" s="485" t="s">
        <v>243</v>
      </c>
      <c r="B7" s="224">
        <v>732815</v>
      </c>
      <c r="C7" s="225">
        <v>318268</v>
      </c>
      <c r="D7" s="224">
        <v>63672</v>
      </c>
      <c r="E7" s="224">
        <v>113812</v>
      </c>
      <c r="F7" s="224">
        <v>151029</v>
      </c>
    </row>
    <row r="8" spans="1:6">
      <c r="A8" s="170" t="s">
        <v>245</v>
      </c>
      <c r="B8" s="224">
        <v>1267846</v>
      </c>
      <c r="C8" s="225">
        <v>1604300</v>
      </c>
      <c r="D8" s="224">
        <v>50328</v>
      </c>
      <c r="E8" s="224">
        <v>385679</v>
      </c>
      <c r="F8" s="224">
        <v>329396</v>
      </c>
    </row>
    <row r="9" spans="1:6" ht="10.5">
      <c r="A9" s="57" t="s">
        <v>407</v>
      </c>
      <c r="B9" s="346">
        <v>161343958</v>
      </c>
      <c r="C9" s="347">
        <v>179082624</v>
      </c>
      <c r="D9" s="346">
        <v>175443919</v>
      </c>
      <c r="E9" s="346">
        <v>180616967</v>
      </c>
      <c r="F9" s="346">
        <v>184472884</v>
      </c>
    </row>
    <row r="10" spans="1:6" ht="10.5">
      <c r="A10" s="57" t="s">
        <v>408</v>
      </c>
      <c r="B10" s="224"/>
      <c r="C10" s="225"/>
      <c r="D10" s="224"/>
      <c r="E10" s="224"/>
      <c r="F10" s="224"/>
    </row>
    <row r="11" spans="1:6" ht="10.5">
      <c r="A11" s="55" t="s">
        <v>248</v>
      </c>
      <c r="B11" s="224"/>
      <c r="C11" s="225"/>
      <c r="D11" s="224"/>
      <c r="E11" s="224"/>
      <c r="F11" s="224"/>
    </row>
    <row r="12" spans="1:6" ht="10.5">
      <c r="A12" s="83" t="s">
        <v>409</v>
      </c>
      <c r="B12" s="228"/>
      <c r="C12" s="229"/>
      <c r="D12" s="228"/>
      <c r="E12" s="228"/>
      <c r="F12" s="228"/>
    </row>
    <row r="13" spans="1:6">
      <c r="A13" s="485" t="s">
        <v>410</v>
      </c>
      <c r="B13" s="224">
        <v>623625</v>
      </c>
      <c r="C13" s="225">
        <v>676574</v>
      </c>
      <c r="D13" s="224">
        <v>677949</v>
      </c>
      <c r="E13" s="224">
        <v>482353</v>
      </c>
      <c r="F13" s="224">
        <v>482731</v>
      </c>
    </row>
    <row r="14" spans="1:6" s="48" customFormat="1">
      <c r="A14" s="560" t="s">
        <v>411</v>
      </c>
      <c r="B14" s="224">
        <v>0</v>
      </c>
      <c r="C14" s="225">
        <v>949</v>
      </c>
      <c r="D14" s="224">
        <v>949</v>
      </c>
      <c r="E14" s="224">
        <v>1018</v>
      </c>
      <c r="F14" s="224">
        <v>0</v>
      </c>
    </row>
    <row r="15" spans="1:6">
      <c r="A15" s="486" t="s">
        <v>412</v>
      </c>
      <c r="B15" s="224">
        <v>20261</v>
      </c>
      <c r="C15" s="225">
        <v>63241</v>
      </c>
      <c r="D15" s="224">
        <v>102394</v>
      </c>
      <c r="E15" s="224">
        <v>142912</v>
      </c>
      <c r="F15" s="224">
        <v>171948</v>
      </c>
    </row>
    <row r="16" spans="1:6">
      <c r="A16" s="486" t="s">
        <v>413</v>
      </c>
      <c r="B16" s="224">
        <v>2682987</v>
      </c>
      <c r="C16" s="225">
        <v>0</v>
      </c>
      <c r="D16" s="224">
        <v>844000</v>
      </c>
      <c r="E16" s="224">
        <v>4679000</v>
      </c>
      <c r="F16" s="224">
        <v>4536000</v>
      </c>
    </row>
    <row r="17" spans="1:6">
      <c r="A17" s="486" t="s">
        <v>251</v>
      </c>
      <c r="B17" s="224">
        <v>1943473</v>
      </c>
      <c r="C17" s="225">
        <v>2254314</v>
      </c>
      <c r="D17" s="224">
        <v>1298807</v>
      </c>
      <c r="E17" s="224">
        <v>1341807</v>
      </c>
      <c r="F17" s="224">
        <v>174442</v>
      </c>
    </row>
    <row r="18" spans="1:6">
      <c r="A18" s="487" t="s">
        <v>414</v>
      </c>
      <c r="B18" s="348">
        <v>5270346</v>
      </c>
      <c r="C18" s="349">
        <v>2995078</v>
      </c>
      <c r="D18" s="348">
        <v>2924099</v>
      </c>
      <c r="E18" s="348">
        <v>6647090</v>
      </c>
      <c r="F18" s="348">
        <v>5365121</v>
      </c>
    </row>
    <row r="19" spans="1:6" ht="10.5">
      <c r="A19" s="128" t="s">
        <v>415</v>
      </c>
      <c r="B19" s="346">
        <v>5270346</v>
      </c>
      <c r="C19" s="347">
        <v>2995078</v>
      </c>
      <c r="D19" s="346">
        <v>2924099</v>
      </c>
      <c r="E19" s="346">
        <v>6647090</v>
      </c>
      <c r="F19" s="346">
        <v>5365121</v>
      </c>
    </row>
    <row r="20" spans="1:6" ht="10.5">
      <c r="A20" s="128" t="s">
        <v>253</v>
      </c>
      <c r="B20" s="224"/>
      <c r="C20" s="225"/>
      <c r="D20" s="224"/>
      <c r="E20" s="224"/>
      <c r="F20" s="224"/>
    </row>
    <row r="21" spans="1:6">
      <c r="A21" s="170" t="s">
        <v>255</v>
      </c>
      <c r="B21" s="224">
        <v>1525445</v>
      </c>
      <c r="C21" s="225">
        <v>124820</v>
      </c>
      <c r="D21" s="224">
        <v>26531</v>
      </c>
      <c r="E21" s="224">
        <v>233807</v>
      </c>
      <c r="F21" s="224">
        <v>201902</v>
      </c>
    </row>
    <row r="22" spans="1:6" ht="10.5">
      <c r="A22" s="57" t="s">
        <v>416</v>
      </c>
      <c r="B22" s="346">
        <v>1525445</v>
      </c>
      <c r="C22" s="347">
        <v>124820</v>
      </c>
      <c r="D22" s="346">
        <v>26531</v>
      </c>
      <c r="E22" s="346">
        <v>233807</v>
      </c>
      <c r="F22" s="346">
        <v>201902</v>
      </c>
    </row>
    <row r="23" spans="1:6" ht="10.5">
      <c r="A23" s="57" t="s">
        <v>417</v>
      </c>
      <c r="B23" s="350">
        <v>6795791</v>
      </c>
      <c r="C23" s="351">
        <v>3119898</v>
      </c>
      <c r="D23" s="350">
        <v>2950630</v>
      </c>
      <c r="E23" s="350">
        <v>6880897</v>
      </c>
      <c r="F23" s="350">
        <v>5567023</v>
      </c>
    </row>
    <row r="24" spans="1:6" ht="10.5">
      <c r="A24" s="83" t="s">
        <v>418</v>
      </c>
      <c r="B24" s="226">
        <v>154548167</v>
      </c>
      <c r="C24" s="227">
        <v>175962726</v>
      </c>
      <c r="D24" s="226">
        <v>172493289</v>
      </c>
      <c r="E24" s="226">
        <v>173736070</v>
      </c>
      <c r="F24" s="226">
        <v>178905861</v>
      </c>
    </row>
    <row r="25" spans="1:6" ht="10.5">
      <c r="A25" s="83" t="s">
        <v>419</v>
      </c>
      <c r="B25" s="352">
        <v>-154548167</v>
      </c>
      <c r="C25" s="353">
        <v>-175962726</v>
      </c>
      <c r="D25" s="352">
        <v>-172493289</v>
      </c>
      <c r="E25" s="352">
        <v>-173736070</v>
      </c>
      <c r="F25" s="352">
        <v>-178905861</v>
      </c>
    </row>
    <row r="26" spans="1:6">
      <c r="A26" s="485" t="s">
        <v>420</v>
      </c>
      <c r="B26" s="224"/>
      <c r="C26" s="225"/>
      <c r="D26" s="224"/>
      <c r="E26" s="224"/>
      <c r="F26" s="224"/>
    </row>
    <row r="27" spans="1:6" ht="10.5">
      <c r="A27" s="83" t="s">
        <v>421</v>
      </c>
      <c r="B27" s="354">
        <v>-154548167</v>
      </c>
      <c r="C27" s="355">
        <v>-175962726</v>
      </c>
      <c r="D27" s="354">
        <v>-172493289</v>
      </c>
      <c r="E27" s="354">
        <v>-173736070</v>
      </c>
      <c r="F27" s="354">
        <v>-178905861</v>
      </c>
    </row>
    <row r="28" spans="1:6" ht="10.5">
      <c r="A28" s="147" t="s">
        <v>261</v>
      </c>
      <c r="B28" s="228"/>
      <c r="C28" s="229"/>
      <c r="D28" s="228"/>
      <c r="E28" s="228"/>
      <c r="F28" s="228"/>
    </row>
    <row r="29" spans="1:6" ht="10.5">
      <c r="A29" s="83" t="s">
        <v>422</v>
      </c>
      <c r="B29" s="224"/>
      <c r="C29" s="225"/>
      <c r="D29" s="224"/>
      <c r="E29" s="224"/>
      <c r="F29" s="224"/>
    </row>
    <row r="30" spans="1:6">
      <c r="A30" s="484" t="s">
        <v>262</v>
      </c>
      <c r="B30" s="224">
        <v>0</v>
      </c>
      <c r="C30" s="225">
        <v>0</v>
      </c>
      <c r="D30" s="224">
        <v>0</v>
      </c>
      <c r="E30" s="224">
        <v>0</v>
      </c>
      <c r="F30" s="224">
        <v>0</v>
      </c>
    </row>
    <row r="31" spans="1:6" ht="10.5">
      <c r="A31" s="83" t="s">
        <v>263</v>
      </c>
      <c r="B31" s="352">
        <v>0</v>
      </c>
      <c r="C31" s="353">
        <v>0</v>
      </c>
      <c r="D31" s="352">
        <v>0</v>
      </c>
      <c r="E31" s="352">
        <v>0</v>
      </c>
      <c r="F31" s="352">
        <v>0</v>
      </c>
    </row>
    <row r="32" spans="1:6" ht="10.5">
      <c r="A32" s="561" t="s">
        <v>423</v>
      </c>
      <c r="B32" s="352">
        <v>-154548167</v>
      </c>
      <c r="C32" s="353">
        <v>-175962726</v>
      </c>
      <c r="D32" s="352">
        <v>-172493289</v>
      </c>
      <c r="E32" s="352">
        <v>-173736070</v>
      </c>
      <c r="F32" s="352">
        <v>-178905861</v>
      </c>
    </row>
    <row r="33" spans="1:6">
      <c r="A33" s="562" t="s">
        <v>273</v>
      </c>
      <c r="B33" s="562"/>
      <c r="C33" s="562"/>
      <c r="D33" s="562"/>
      <c r="E33" s="562"/>
      <c r="F33" s="562"/>
    </row>
    <row r="34" spans="1:6">
      <c r="A34" s="27"/>
      <c r="B34" s="82"/>
      <c r="C34" s="58"/>
      <c r="D34" s="82"/>
      <c r="E34" s="82"/>
      <c r="F34" s="82"/>
    </row>
  </sheetData>
  <pageMargins left="1.4566929133858268" right="1.4566929133858268" top="0.98425196850393704" bottom="1.0629921259842521" header="0.51181102362204722" footer="0.51181102362204722"/>
  <pageSetup paperSize="9" scale="91" orientation="portrait" cellComments="asDisplayed" r:id="rId1"/>
  <headerFooter alignWithMargins="0"/>
  <rowBreaks count="1" manualBreakCount="1">
    <brk id="27"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F32"/>
  <sheetViews>
    <sheetView showGridLines="0" zoomScaleNormal="100" zoomScaleSheetLayoutView="110" workbookViewId="0">
      <selection activeCell="F28" sqref="F28"/>
    </sheetView>
  </sheetViews>
  <sheetFormatPr defaultColWidth="8" defaultRowHeight="10"/>
  <cols>
    <col min="1" max="1" width="28.453125" style="9" customWidth="1"/>
    <col min="2" max="6" width="10.453125" style="9" customWidth="1"/>
    <col min="7" max="16384" width="8" style="9"/>
  </cols>
  <sheetData>
    <row r="1" spans="1:6" ht="10.5">
      <c r="A1" s="563" t="s">
        <v>424</v>
      </c>
      <c r="B1" s="563"/>
      <c r="C1" s="563"/>
      <c r="D1" s="563"/>
      <c r="E1" s="563"/>
      <c r="F1" s="563"/>
    </row>
    <row r="2" spans="1:6" ht="10.5">
      <c r="A2" s="11"/>
    </row>
    <row r="3" spans="1:6">
      <c r="A3" s="85"/>
      <c r="B3" s="495" t="s">
        <v>233</v>
      </c>
      <c r="C3" s="496" t="s">
        <v>234</v>
      </c>
      <c r="D3" s="495" t="s">
        <v>235</v>
      </c>
      <c r="E3" s="495" t="s">
        <v>236</v>
      </c>
      <c r="F3" s="495" t="s">
        <v>237</v>
      </c>
    </row>
    <row r="4" spans="1:6" ht="10.5">
      <c r="A4" s="55" t="s">
        <v>277</v>
      </c>
      <c r="B4" s="82"/>
      <c r="C4" s="158"/>
      <c r="D4" s="82"/>
      <c r="E4" s="82"/>
      <c r="F4" s="82"/>
    </row>
    <row r="5" spans="1:6" ht="10.5">
      <c r="A5" s="83" t="s">
        <v>278</v>
      </c>
      <c r="B5" s="82"/>
      <c r="C5" s="158"/>
      <c r="D5" s="82"/>
      <c r="E5" s="82"/>
      <c r="F5" s="82"/>
    </row>
    <row r="6" spans="1:6">
      <c r="A6" s="484" t="s">
        <v>425</v>
      </c>
      <c r="B6" s="82">
        <v>797269</v>
      </c>
      <c r="C6" s="158">
        <v>942692</v>
      </c>
      <c r="D6" s="82">
        <v>765626</v>
      </c>
      <c r="E6" s="82">
        <v>681704</v>
      </c>
      <c r="F6" s="82">
        <v>973409</v>
      </c>
    </row>
    <row r="7" spans="1:6">
      <c r="A7" s="170" t="s">
        <v>280</v>
      </c>
      <c r="B7" s="82">
        <v>5860276</v>
      </c>
      <c r="C7" s="158">
        <v>2274542</v>
      </c>
      <c r="D7" s="82">
        <v>3166978</v>
      </c>
      <c r="E7" s="82">
        <v>6944975</v>
      </c>
      <c r="F7" s="82">
        <v>6412210</v>
      </c>
    </row>
    <row r="8" spans="1:6">
      <c r="A8" s="170" t="s">
        <v>426</v>
      </c>
      <c r="B8" s="82">
        <v>38525893</v>
      </c>
      <c r="C8" s="158">
        <v>51309270</v>
      </c>
      <c r="D8" s="82">
        <v>51558481</v>
      </c>
      <c r="E8" s="82">
        <v>51259251</v>
      </c>
      <c r="F8" s="82">
        <v>50951097</v>
      </c>
    </row>
    <row r="9" spans="1:6">
      <c r="A9" s="482" t="s">
        <v>282</v>
      </c>
      <c r="B9" s="333">
        <v>45183438</v>
      </c>
      <c r="C9" s="356">
        <v>54526504</v>
      </c>
      <c r="D9" s="333">
        <v>55491085</v>
      </c>
      <c r="E9" s="333">
        <v>58885930</v>
      </c>
      <c r="F9" s="333">
        <v>58336716</v>
      </c>
    </row>
    <row r="10" spans="1:6" ht="10.5">
      <c r="A10" s="57" t="s">
        <v>427</v>
      </c>
      <c r="B10" s="133">
        <v>45183438</v>
      </c>
      <c r="C10" s="165">
        <v>54526504</v>
      </c>
      <c r="D10" s="133">
        <v>55491085</v>
      </c>
      <c r="E10" s="133">
        <v>58885930</v>
      </c>
      <c r="F10" s="133">
        <v>58336716</v>
      </c>
    </row>
    <row r="11" spans="1:6" ht="10.5">
      <c r="A11" s="55" t="s">
        <v>291</v>
      </c>
      <c r="B11" s="82"/>
      <c r="C11" s="158"/>
      <c r="D11" s="82"/>
      <c r="E11" s="82"/>
      <c r="F11" s="82"/>
    </row>
    <row r="12" spans="1:6" ht="10.5">
      <c r="A12" s="83" t="s">
        <v>292</v>
      </c>
      <c r="B12" s="82"/>
      <c r="C12" s="158"/>
      <c r="D12" s="82"/>
      <c r="E12" s="82"/>
      <c r="F12" s="82"/>
    </row>
    <row r="13" spans="1:6">
      <c r="A13" s="485" t="s">
        <v>240</v>
      </c>
      <c r="B13" s="82">
        <v>20</v>
      </c>
      <c r="C13" s="158">
        <v>0</v>
      </c>
      <c r="D13" s="82">
        <v>0</v>
      </c>
      <c r="E13" s="82">
        <v>0</v>
      </c>
      <c r="F13" s="82">
        <v>0</v>
      </c>
    </row>
    <row r="14" spans="1:6">
      <c r="A14" s="485" t="s">
        <v>406</v>
      </c>
      <c r="B14" s="82">
        <v>5529887</v>
      </c>
      <c r="C14" s="158">
        <v>1958960</v>
      </c>
      <c r="D14" s="82">
        <v>408323</v>
      </c>
      <c r="E14" s="82">
        <v>101780</v>
      </c>
      <c r="F14" s="82">
        <v>36580</v>
      </c>
    </row>
    <row r="15" spans="1:6">
      <c r="A15" s="485" t="s">
        <v>293</v>
      </c>
      <c r="B15" s="82">
        <v>409058</v>
      </c>
      <c r="C15" s="158">
        <v>1892771</v>
      </c>
      <c r="D15" s="82">
        <v>1785820</v>
      </c>
      <c r="E15" s="82">
        <v>1657052</v>
      </c>
      <c r="F15" s="82">
        <v>1400442</v>
      </c>
    </row>
    <row r="16" spans="1:6">
      <c r="A16" s="483" t="s">
        <v>294</v>
      </c>
      <c r="B16" s="333">
        <v>5938965</v>
      </c>
      <c r="C16" s="356">
        <v>3851731</v>
      </c>
      <c r="D16" s="333">
        <v>2194143</v>
      </c>
      <c r="E16" s="333">
        <v>1758832</v>
      </c>
      <c r="F16" s="333">
        <v>1437022</v>
      </c>
    </row>
    <row r="17" spans="1:6" ht="10.5">
      <c r="A17" s="83" t="s">
        <v>295</v>
      </c>
      <c r="B17" s="82"/>
      <c r="C17" s="158"/>
      <c r="D17" s="82"/>
      <c r="E17" s="82"/>
      <c r="F17" s="82"/>
    </row>
    <row r="18" spans="1:6">
      <c r="A18" s="485" t="s">
        <v>428</v>
      </c>
      <c r="B18" s="82">
        <v>10110131</v>
      </c>
      <c r="C18" s="158">
        <v>8926651</v>
      </c>
      <c r="D18" s="82">
        <v>8926711</v>
      </c>
      <c r="E18" s="82">
        <v>8925933</v>
      </c>
      <c r="F18" s="82">
        <v>8925261</v>
      </c>
    </row>
    <row r="19" spans="1:6">
      <c r="A19" s="170" t="s">
        <v>348</v>
      </c>
      <c r="B19" s="82">
        <v>5851530</v>
      </c>
      <c r="C19" s="158">
        <v>18194664</v>
      </c>
      <c r="D19" s="82">
        <v>18212122</v>
      </c>
      <c r="E19" s="82">
        <v>17978315</v>
      </c>
      <c r="F19" s="82">
        <v>17776413</v>
      </c>
    </row>
    <row r="20" spans="1:6">
      <c r="A20" s="483" t="s">
        <v>297</v>
      </c>
      <c r="B20" s="333">
        <v>15961661</v>
      </c>
      <c r="C20" s="356">
        <v>27121315</v>
      </c>
      <c r="D20" s="333">
        <v>27138833</v>
      </c>
      <c r="E20" s="333">
        <v>26904248</v>
      </c>
      <c r="F20" s="333">
        <v>26701674</v>
      </c>
    </row>
    <row r="21" spans="1:6" ht="10.5">
      <c r="A21" s="83" t="s">
        <v>298</v>
      </c>
      <c r="B21" s="82"/>
      <c r="C21" s="158"/>
      <c r="D21" s="82"/>
      <c r="E21" s="82"/>
      <c r="F21" s="82"/>
    </row>
    <row r="22" spans="1:6">
      <c r="A22" s="485" t="s">
        <v>300</v>
      </c>
      <c r="B22" s="82">
        <v>33616</v>
      </c>
      <c r="C22" s="158">
        <v>61508</v>
      </c>
      <c r="D22" s="82">
        <v>71794</v>
      </c>
      <c r="E22" s="82">
        <v>76906</v>
      </c>
      <c r="F22" s="82">
        <v>78103</v>
      </c>
    </row>
    <row r="23" spans="1:6">
      <c r="A23" s="483" t="s">
        <v>301</v>
      </c>
      <c r="B23" s="333">
        <v>33616</v>
      </c>
      <c r="C23" s="356">
        <v>61508</v>
      </c>
      <c r="D23" s="333">
        <v>71794</v>
      </c>
      <c r="E23" s="333">
        <v>76906</v>
      </c>
      <c r="F23" s="333">
        <v>78103</v>
      </c>
    </row>
    <row r="24" spans="1:6" ht="10.5">
      <c r="A24" s="57" t="s">
        <v>429</v>
      </c>
      <c r="B24" s="343">
        <v>21934242</v>
      </c>
      <c r="C24" s="357">
        <v>31034554</v>
      </c>
      <c r="D24" s="343">
        <v>29404770</v>
      </c>
      <c r="E24" s="343">
        <v>28739986</v>
      </c>
      <c r="F24" s="343">
        <v>28216799</v>
      </c>
    </row>
    <row r="25" spans="1:6" ht="10.5">
      <c r="A25" s="62" t="s">
        <v>430</v>
      </c>
      <c r="B25" s="59">
        <v>23249196</v>
      </c>
      <c r="C25" s="358">
        <v>23491950</v>
      </c>
      <c r="D25" s="59">
        <v>26086315</v>
      </c>
      <c r="E25" s="59">
        <v>30145944</v>
      </c>
      <c r="F25" s="59">
        <v>30119917</v>
      </c>
    </row>
    <row r="26" spans="1:6">
      <c r="A26" s="287" t="s">
        <v>273</v>
      </c>
      <c r="B26" s="287"/>
      <c r="C26" s="287"/>
      <c r="D26" s="287"/>
      <c r="E26" s="287"/>
      <c r="F26" s="287"/>
    </row>
    <row r="29" spans="1:6" ht="10.5">
      <c r="A29" s="172"/>
    </row>
    <row r="30" spans="1:6">
      <c r="A30" s="173"/>
    </row>
    <row r="31" spans="1:6">
      <c r="A31" s="410"/>
    </row>
    <row r="32" spans="1:6" ht="10.5">
      <c r="A32" s="72"/>
    </row>
  </sheetData>
  <phoneticPr fontId="24"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F53"/>
  <sheetViews>
    <sheetView showGridLines="0" zoomScaleNormal="100" zoomScaleSheetLayoutView="110" workbookViewId="0">
      <selection activeCell="K22" sqref="K22"/>
    </sheetView>
  </sheetViews>
  <sheetFormatPr defaultColWidth="8" defaultRowHeight="10"/>
  <cols>
    <col min="1" max="1" width="28.453125" style="9" customWidth="1"/>
    <col min="2" max="4" width="13.7265625" style="9" bestFit="1" customWidth="1"/>
    <col min="5" max="5" width="13.453125" style="9" bestFit="1" customWidth="1"/>
    <col min="6" max="6" width="13.7265625" style="9" bestFit="1" customWidth="1"/>
    <col min="7" max="7" width="7.90625" style="9" customWidth="1"/>
    <col min="8" max="16384" width="8" style="9"/>
  </cols>
  <sheetData>
    <row r="1" spans="1:6" ht="10.5">
      <c r="A1" s="563" t="s">
        <v>431</v>
      </c>
      <c r="B1" s="563"/>
      <c r="C1" s="563"/>
      <c r="D1" s="563"/>
      <c r="E1" s="563"/>
      <c r="F1" s="563"/>
    </row>
    <row r="2" spans="1:6" ht="10.5">
      <c r="A2" s="11"/>
    </row>
    <row r="3" spans="1:6">
      <c r="A3" s="85"/>
      <c r="B3" s="495" t="s">
        <v>233</v>
      </c>
      <c r="C3" s="496" t="s">
        <v>234</v>
      </c>
      <c r="D3" s="495" t="s">
        <v>235</v>
      </c>
      <c r="E3" s="495" t="s">
        <v>236</v>
      </c>
      <c r="F3" s="495" t="s">
        <v>237</v>
      </c>
    </row>
    <row r="4" spans="1:6" ht="10.5">
      <c r="A4" s="55" t="s">
        <v>336</v>
      </c>
      <c r="B4" s="230"/>
      <c r="C4" s="231"/>
      <c r="D4" s="230"/>
      <c r="E4" s="230"/>
      <c r="F4" s="230"/>
    </row>
    <row r="5" spans="1:6" ht="10.5">
      <c r="A5" s="55" t="s">
        <v>337</v>
      </c>
      <c r="B5" s="230"/>
      <c r="C5" s="231"/>
      <c r="D5" s="230"/>
      <c r="E5" s="230"/>
      <c r="F5" s="230"/>
    </row>
    <row r="6" spans="1:6">
      <c r="A6" s="564" t="s">
        <v>410</v>
      </c>
      <c r="B6" s="230">
        <v>2201</v>
      </c>
      <c r="C6" s="231">
        <v>937</v>
      </c>
      <c r="D6" s="230">
        <v>777</v>
      </c>
      <c r="E6" s="230">
        <v>0</v>
      </c>
      <c r="F6" s="230">
        <v>0</v>
      </c>
    </row>
    <row r="7" spans="1:6">
      <c r="A7" s="170" t="s">
        <v>412</v>
      </c>
      <c r="B7" s="230">
        <v>15185</v>
      </c>
      <c r="C7" s="231">
        <v>46711</v>
      </c>
      <c r="D7" s="230">
        <v>85587</v>
      </c>
      <c r="E7" s="230">
        <v>129346</v>
      </c>
      <c r="F7" s="230">
        <v>157297</v>
      </c>
    </row>
    <row r="8" spans="1:6">
      <c r="A8" s="170" t="s">
        <v>413</v>
      </c>
      <c r="B8" s="230">
        <v>2576987</v>
      </c>
      <c r="C8" s="231">
        <v>2669000</v>
      </c>
      <c r="D8" s="230">
        <v>0</v>
      </c>
      <c r="E8" s="230">
        <v>844000</v>
      </c>
      <c r="F8" s="230">
        <v>4679000</v>
      </c>
    </row>
    <row r="9" spans="1:6">
      <c r="A9" s="484" t="s">
        <v>340</v>
      </c>
      <c r="B9" s="230">
        <v>1311103</v>
      </c>
      <c r="C9" s="231">
        <v>1529834</v>
      </c>
      <c r="D9" s="230">
        <v>1595894</v>
      </c>
      <c r="E9" s="230">
        <v>1666577</v>
      </c>
      <c r="F9" s="230">
        <v>1723049</v>
      </c>
    </row>
    <row r="10" spans="1:6">
      <c r="A10" s="170" t="s">
        <v>348</v>
      </c>
      <c r="B10" s="230">
        <v>24096552</v>
      </c>
      <c r="C10" s="231">
        <v>27204983</v>
      </c>
      <c r="D10" s="230">
        <v>27596403</v>
      </c>
      <c r="E10" s="230">
        <v>28928032</v>
      </c>
      <c r="F10" s="230">
        <v>28771759</v>
      </c>
    </row>
    <row r="11" spans="1:6">
      <c r="A11" s="137" t="s">
        <v>342</v>
      </c>
      <c r="B11" s="359">
        <v>28002028</v>
      </c>
      <c r="C11" s="360">
        <v>31451465</v>
      </c>
      <c r="D11" s="359">
        <v>29278661</v>
      </c>
      <c r="E11" s="359">
        <v>31567955</v>
      </c>
      <c r="F11" s="359">
        <v>35331105</v>
      </c>
    </row>
    <row r="12" spans="1:6" ht="10.5">
      <c r="A12" s="55" t="s">
        <v>343</v>
      </c>
      <c r="B12" s="230"/>
      <c r="C12" s="231"/>
      <c r="D12" s="230"/>
      <c r="E12" s="230"/>
      <c r="F12" s="230"/>
    </row>
    <row r="13" spans="1:6">
      <c r="A13" s="484" t="s">
        <v>406</v>
      </c>
      <c r="B13" s="230">
        <v>172187750</v>
      </c>
      <c r="C13" s="231">
        <v>205019795</v>
      </c>
      <c r="D13" s="230">
        <v>202581669</v>
      </c>
      <c r="E13" s="230">
        <v>207609311</v>
      </c>
      <c r="F13" s="230">
        <v>212251661</v>
      </c>
    </row>
    <row r="14" spans="1:6">
      <c r="A14" s="484" t="s">
        <v>240</v>
      </c>
      <c r="B14" s="230">
        <v>39848</v>
      </c>
      <c r="C14" s="231">
        <v>60811</v>
      </c>
      <c r="D14" s="230">
        <v>5197</v>
      </c>
      <c r="E14" s="230">
        <v>1557</v>
      </c>
      <c r="F14" s="230">
        <v>1557</v>
      </c>
    </row>
    <row r="15" spans="1:6">
      <c r="A15" s="484" t="s">
        <v>345</v>
      </c>
      <c r="B15" s="230">
        <v>1310064</v>
      </c>
      <c r="C15" s="231">
        <v>1529728</v>
      </c>
      <c r="D15" s="230">
        <v>1595894</v>
      </c>
      <c r="E15" s="230">
        <v>1666577</v>
      </c>
      <c r="F15" s="230">
        <v>1723049</v>
      </c>
    </row>
    <row r="16" spans="1:6">
      <c r="A16" s="484" t="s">
        <v>432</v>
      </c>
      <c r="B16" s="230">
        <v>3672</v>
      </c>
      <c r="C16" s="231">
        <v>14033</v>
      </c>
      <c r="D16" s="230">
        <v>54621</v>
      </c>
      <c r="E16" s="230">
        <v>130769</v>
      </c>
      <c r="F16" s="230">
        <v>119120</v>
      </c>
    </row>
    <row r="17" spans="1:6">
      <c r="A17" s="486" t="s">
        <v>348</v>
      </c>
      <c r="B17" s="230">
        <v>9597</v>
      </c>
      <c r="C17" s="231">
        <v>24876</v>
      </c>
      <c r="D17" s="230">
        <v>137134</v>
      </c>
      <c r="E17" s="230">
        <v>130681</v>
      </c>
      <c r="F17" s="230">
        <v>304705</v>
      </c>
    </row>
    <row r="18" spans="1:6">
      <c r="A18" s="145" t="s">
        <v>349</v>
      </c>
      <c r="B18" s="359">
        <v>173550931</v>
      </c>
      <c r="C18" s="360">
        <v>206649243</v>
      </c>
      <c r="D18" s="359">
        <v>204374515</v>
      </c>
      <c r="E18" s="359">
        <v>209538895</v>
      </c>
      <c r="F18" s="359">
        <v>214400092</v>
      </c>
    </row>
    <row r="19" spans="1:6" ht="10.5">
      <c r="A19" s="96" t="s">
        <v>433</v>
      </c>
      <c r="B19" s="232">
        <v>-145548903</v>
      </c>
      <c r="C19" s="233">
        <v>-175197778</v>
      </c>
      <c r="D19" s="232">
        <v>-175095854</v>
      </c>
      <c r="E19" s="232">
        <v>-177970940</v>
      </c>
      <c r="F19" s="232">
        <v>-179068987</v>
      </c>
    </row>
    <row r="20" spans="1:6" ht="10.5">
      <c r="A20" s="169" t="s">
        <v>351</v>
      </c>
      <c r="B20" s="230"/>
      <c r="C20" s="231"/>
      <c r="D20" s="230"/>
      <c r="E20" s="230"/>
      <c r="F20" s="230"/>
    </row>
    <row r="21" spans="1:6" ht="10.5">
      <c r="A21" s="169" t="s">
        <v>337</v>
      </c>
      <c r="B21" s="230"/>
      <c r="C21" s="231"/>
      <c r="D21" s="230"/>
      <c r="E21" s="230"/>
      <c r="F21" s="230"/>
    </row>
    <row r="22" spans="1:6">
      <c r="A22" s="565" t="s">
        <v>434</v>
      </c>
      <c r="B22" s="230">
        <v>331823</v>
      </c>
      <c r="C22" s="231">
        <v>283848</v>
      </c>
      <c r="D22" s="230">
        <v>230821</v>
      </c>
      <c r="E22" s="230">
        <v>275956</v>
      </c>
      <c r="F22" s="230">
        <v>510023</v>
      </c>
    </row>
    <row r="23" spans="1:6">
      <c r="A23" s="565" t="s">
        <v>435</v>
      </c>
      <c r="B23" s="230">
        <v>0</v>
      </c>
      <c r="C23" s="231">
        <v>5950</v>
      </c>
      <c r="D23" s="230">
        <v>0</v>
      </c>
      <c r="E23" s="230">
        <v>0</v>
      </c>
      <c r="F23" s="230">
        <v>0</v>
      </c>
    </row>
    <row r="24" spans="1:6">
      <c r="A24" s="145" t="s">
        <v>342</v>
      </c>
      <c r="B24" s="359">
        <v>331823</v>
      </c>
      <c r="C24" s="360">
        <v>289798</v>
      </c>
      <c r="D24" s="359">
        <v>230821</v>
      </c>
      <c r="E24" s="359">
        <v>275956</v>
      </c>
      <c r="F24" s="359">
        <v>510023</v>
      </c>
    </row>
    <row r="25" spans="1:6" ht="10.5">
      <c r="A25" s="55" t="s">
        <v>343</v>
      </c>
      <c r="B25" s="230"/>
      <c r="C25" s="231"/>
      <c r="D25" s="230"/>
      <c r="E25" s="230"/>
      <c r="F25" s="230"/>
    </row>
    <row r="26" spans="1:6">
      <c r="A26" s="565" t="s">
        <v>436</v>
      </c>
      <c r="B26" s="230">
        <v>2620402</v>
      </c>
      <c r="C26" s="231">
        <v>739893</v>
      </c>
      <c r="D26" s="230">
        <v>177066</v>
      </c>
      <c r="E26" s="230">
        <v>127755</v>
      </c>
      <c r="F26" s="230">
        <v>29165</v>
      </c>
    </row>
    <row r="27" spans="1:6">
      <c r="A27" s="565" t="s">
        <v>435</v>
      </c>
      <c r="B27" s="230">
        <v>704760</v>
      </c>
      <c r="C27" s="231">
        <v>247184</v>
      </c>
      <c r="D27" s="230">
        <v>57621</v>
      </c>
      <c r="E27" s="230">
        <v>56882</v>
      </c>
      <c r="F27" s="230">
        <v>0</v>
      </c>
    </row>
    <row r="28" spans="1:6">
      <c r="A28" s="170" t="s">
        <v>348</v>
      </c>
      <c r="B28" s="230">
        <v>165000</v>
      </c>
      <c r="C28" s="231">
        <v>165000</v>
      </c>
      <c r="D28" s="230">
        <v>165000</v>
      </c>
      <c r="E28" s="230">
        <v>0</v>
      </c>
      <c r="F28" s="230">
        <v>0</v>
      </c>
    </row>
    <row r="29" spans="1:6">
      <c r="A29" s="137" t="s">
        <v>349</v>
      </c>
      <c r="B29" s="359">
        <v>3490162</v>
      </c>
      <c r="C29" s="360">
        <v>1152077</v>
      </c>
      <c r="D29" s="359">
        <v>399687</v>
      </c>
      <c r="E29" s="359">
        <v>184637</v>
      </c>
      <c r="F29" s="359">
        <v>29165</v>
      </c>
    </row>
    <row r="30" spans="1:6" ht="10.5">
      <c r="A30" s="57" t="s">
        <v>354</v>
      </c>
      <c r="B30" s="361">
        <v>-3158339</v>
      </c>
      <c r="C30" s="362">
        <v>-862279</v>
      </c>
      <c r="D30" s="361">
        <v>-168866</v>
      </c>
      <c r="E30" s="361">
        <v>91319</v>
      </c>
      <c r="F30" s="361">
        <v>480858</v>
      </c>
    </row>
    <row r="31" spans="1:6" ht="10.5">
      <c r="A31" s="55" t="s">
        <v>356</v>
      </c>
      <c r="B31" s="230"/>
      <c r="C31" s="231"/>
      <c r="D31" s="230"/>
      <c r="E31" s="230"/>
      <c r="F31" s="230"/>
    </row>
    <row r="32" spans="1:6" ht="10.5">
      <c r="A32" s="57" t="s">
        <v>337</v>
      </c>
      <c r="B32" s="230"/>
      <c r="C32" s="231"/>
      <c r="D32" s="230"/>
      <c r="E32" s="230"/>
      <c r="F32" s="230"/>
    </row>
    <row r="33" spans="1:6">
      <c r="A33" s="170" t="s">
        <v>348</v>
      </c>
      <c r="B33" s="230">
        <v>462452</v>
      </c>
      <c r="C33" s="231">
        <v>410423</v>
      </c>
      <c r="D33" s="230">
        <v>37934</v>
      </c>
      <c r="E33" s="230">
        <v>-33922</v>
      </c>
      <c r="F33" s="230">
        <v>291705</v>
      </c>
    </row>
    <row r="34" spans="1:6">
      <c r="A34" s="137" t="s">
        <v>342</v>
      </c>
      <c r="B34" s="359">
        <v>462452</v>
      </c>
      <c r="C34" s="360">
        <v>410423</v>
      </c>
      <c r="D34" s="359">
        <v>37934</v>
      </c>
      <c r="E34" s="359">
        <v>-33922</v>
      </c>
      <c r="F34" s="359">
        <v>291705</v>
      </c>
    </row>
    <row r="35" spans="1:6" ht="10.5">
      <c r="A35" s="83" t="s">
        <v>358</v>
      </c>
      <c r="B35" s="361">
        <v>462452</v>
      </c>
      <c r="C35" s="362">
        <v>410423</v>
      </c>
      <c r="D35" s="361">
        <v>37934</v>
      </c>
      <c r="E35" s="361">
        <v>-33922</v>
      </c>
      <c r="F35" s="361">
        <v>291705</v>
      </c>
    </row>
    <row r="36" spans="1:6">
      <c r="A36" s="483" t="s">
        <v>437</v>
      </c>
      <c r="B36" s="234">
        <v>-148244790</v>
      </c>
      <c r="C36" s="235">
        <v>-175649634</v>
      </c>
      <c r="D36" s="234">
        <v>-175226786</v>
      </c>
      <c r="E36" s="234">
        <v>-177913543</v>
      </c>
      <c r="F36" s="234">
        <v>-178296424</v>
      </c>
    </row>
    <row r="37" spans="1:6">
      <c r="A37" s="485" t="s">
        <v>438</v>
      </c>
      <c r="B37" s="236">
        <v>449817</v>
      </c>
      <c r="C37" s="237">
        <v>797269</v>
      </c>
      <c r="D37" s="236">
        <v>942692</v>
      </c>
      <c r="E37" s="236">
        <v>765626</v>
      </c>
      <c r="F37" s="236">
        <v>681704</v>
      </c>
    </row>
    <row r="38" spans="1:6">
      <c r="A38" s="485" t="s">
        <v>439</v>
      </c>
      <c r="B38" s="230"/>
      <c r="C38" s="231"/>
      <c r="D38" s="230"/>
      <c r="E38" s="230"/>
      <c r="F38" s="230"/>
    </row>
    <row r="39" spans="1:6">
      <c r="A39" s="566" t="s">
        <v>440</v>
      </c>
      <c r="B39" s="230">
        <v>136725550</v>
      </c>
      <c r="C39" s="231">
        <v>180695853</v>
      </c>
      <c r="D39" s="230">
        <v>176497338</v>
      </c>
      <c r="E39" s="230">
        <v>180251820</v>
      </c>
      <c r="F39" s="230">
        <v>183687967</v>
      </c>
    </row>
    <row r="40" spans="1:6">
      <c r="A40" s="566" t="s">
        <v>441</v>
      </c>
      <c r="B40" s="230">
        <v>16704740</v>
      </c>
      <c r="C40" s="231">
        <v>356332</v>
      </c>
      <c r="D40" s="230">
        <v>74439</v>
      </c>
      <c r="E40" s="230">
        <v>65933</v>
      </c>
      <c r="F40" s="230">
        <v>339951</v>
      </c>
    </row>
    <row r="41" spans="1:6">
      <c r="A41" s="567" t="s">
        <v>442</v>
      </c>
      <c r="B41" s="363">
        <v>153430290</v>
      </c>
      <c r="C41" s="364">
        <v>181052185</v>
      </c>
      <c r="D41" s="365">
        <v>176571777</v>
      </c>
      <c r="E41" s="365">
        <v>180317753</v>
      </c>
      <c r="F41" s="365">
        <v>184027918</v>
      </c>
    </row>
    <row r="42" spans="1:6">
      <c r="A42" s="485" t="s">
        <v>443</v>
      </c>
      <c r="B42" s="366"/>
      <c r="C42" s="367"/>
      <c r="D42" s="366"/>
      <c r="E42" s="366"/>
      <c r="F42" s="366"/>
    </row>
    <row r="43" spans="1:6">
      <c r="A43" s="566" t="s">
        <v>440</v>
      </c>
      <c r="B43" s="230">
        <v>6856617</v>
      </c>
      <c r="C43" s="231">
        <v>5371291</v>
      </c>
      <c r="D43" s="230">
        <v>1522057</v>
      </c>
      <c r="E43" s="230">
        <v>2531965</v>
      </c>
      <c r="F43" s="230">
        <v>5760659</v>
      </c>
    </row>
    <row r="44" spans="1:6">
      <c r="A44" s="566" t="s">
        <v>441</v>
      </c>
      <c r="B44" s="230">
        <v>-2018569</v>
      </c>
      <c r="C44" s="231">
        <v>-114163</v>
      </c>
      <c r="D44" s="230">
        <v>0</v>
      </c>
      <c r="E44" s="230">
        <v>-43833</v>
      </c>
      <c r="F44" s="230">
        <v>-320870</v>
      </c>
    </row>
    <row r="45" spans="1:6">
      <c r="A45" s="567" t="s">
        <v>444</v>
      </c>
      <c r="B45" s="365">
        <v>4838048</v>
      </c>
      <c r="C45" s="364">
        <v>5257128</v>
      </c>
      <c r="D45" s="365">
        <v>1522057</v>
      </c>
      <c r="E45" s="365">
        <v>2488132</v>
      </c>
      <c r="F45" s="365">
        <v>5439789</v>
      </c>
    </row>
    <row r="46" spans="1:6" ht="10.5">
      <c r="A46" s="568" t="s">
        <v>445</v>
      </c>
      <c r="B46" s="368">
        <v>797269</v>
      </c>
      <c r="C46" s="369">
        <v>942692</v>
      </c>
      <c r="D46" s="368">
        <v>765626</v>
      </c>
      <c r="E46" s="368">
        <v>681704</v>
      </c>
      <c r="F46" s="368">
        <v>973409</v>
      </c>
    </row>
    <row r="47" spans="1:6">
      <c r="A47" s="287" t="s">
        <v>273</v>
      </c>
      <c r="B47" s="287"/>
      <c r="C47" s="287"/>
      <c r="D47" s="287"/>
      <c r="E47" s="287"/>
      <c r="F47" s="287"/>
    </row>
    <row r="48" spans="1:6">
      <c r="A48" s="371"/>
      <c r="B48" s="371"/>
      <c r="C48" s="371"/>
      <c r="D48" s="371"/>
      <c r="E48" s="371"/>
      <c r="F48" s="371"/>
    </row>
    <row r="50" spans="1:1" ht="10.5">
      <c r="A50" s="172"/>
    </row>
    <row r="51" spans="1:1">
      <c r="A51" s="173"/>
    </row>
    <row r="52" spans="1:1">
      <c r="A52" s="410"/>
    </row>
    <row r="53" spans="1:1" ht="10.5">
      <c r="A53" s="72"/>
    </row>
  </sheetData>
  <phoneticPr fontId="24"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96"/>
  <sheetViews>
    <sheetView showGridLines="0" zoomScaleNormal="100" zoomScaleSheetLayoutView="110" workbookViewId="0">
      <selection activeCell="A95" sqref="A95:XFD1048576"/>
    </sheetView>
  </sheetViews>
  <sheetFormatPr defaultColWidth="9.1796875" defaultRowHeight="10"/>
  <cols>
    <col min="1" max="1" width="28.1796875" style="395" customWidth="1"/>
    <col min="2" max="2" width="7.453125" style="395" customWidth="1"/>
    <col min="3" max="3" width="9.453125" style="395" customWidth="1"/>
    <col min="4" max="4" width="9.453125" style="405" customWidth="1"/>
    <col min="5" max="5" width="9.453125" style="395" customWidth="1"/>
    <col min="6" max="6" width="9.453125" style="405" customWidth="1"/>
    <col min="7" max="16384" width="9.1796875" style="395"/>
  </cols>
  <sheetData>
    <row r="1" spans="1:7" ht="10.5">
      <c r="A1" s="391" t="s">
        <v>53</v>
      </c>
      <c r="B1" s="392"/>
      <c r="C1" s="392"/>
      <c r="D1" s="393"/>
      <c r="E1" s="394"/>
      <c r="F1" s="393"/>
      <c r="G1" s="394"/>
    </row>
    <row r="2" spans="1:7" ht="10.5">
      <c r="A2" s="391"/>
      <c r="B2" s="392"/>
      <c r="C2" s="392"/>
      <c r="D2" s="393"/>
      <c r="E2" s="394"/>
      <c r="F2" s="393"/>
      <c r="G2" s="394"/>
    </row>
    <row r="3" spans="1:7">
      <c r="A3" s="396"/>
      <c r="B3" s="291" t="s">
        <v>54</v>
      </c>
      <c r="C3" s="397" t="s">
        <v>55</v>
      </c>
      <c r="D3" s="398" t="s">
        <v>56</v>
      </c>
      <c r="E3" s="397" t="s">
        <v>57</v>
      </c>
      <c r="F3" s="398" t="s">
        <v>58</v>
      </c>
      <c r="G3" s="394"/>
    </row>
    <row r="4" spans="1:7" ht="10.5">
      <c r="A4" s="399" t="s">
        <v>59</v>
      </c>
      <c r="B4" s="400"/>
      <c r="C4" s="151"/>
      <c r="D4" s="51"/>
      <c r="E4" s="151"/>
      <c r="F4" s="51"/>
      <c r="G4" s="394"/>
    </row>
    <row r="5" spans="1:7">
      <c r="A5" s="238" t="s">
        <v>60</v>
      </c>
      <c r="B5" s="240">
        <v>1.4</v>
      </c>
      <c r="C5" s="243"/>
      <c r="D5" s="244"/>
      <c r="E5" s="243"/>
      <c r="F5" s="244"/>
      <c r="G5" s="394"/>
    </row>
    <row r="6" spans="1:7">
      <c r="A6" s="238" t="s">
        <v>61</v>
      </c>
      <c r="B6" s="240"/>
      <c r="C6" s="243">
        <v>0</v>
      </c>
      <c r="D6" s="244">
        <v>5000</v>
      </c>
      <c r="E6" s="243">
        <v>15000</v>
      </c>
      <c r="F6" s="244">
        <v>15000</v>
      </c>
      <c r="G6" s="394"/>
    </row>
    <row r="7" spans="1:7">
      <c r="A7" s="238" t="s">
        <v>62</v>
      </c>
      <c r="B7" s="240" t="s">
        <v>63</v>
      </c>
      <c r="C7" s="243"/>
      <c r="D7" s="244"/>
      <c r="E7" s="243"/>
      <c r="F7" s="244"/>
      <c r="G7" s="394"/>
    </row>
    <row r="8" spans="1:7">
      <c r="A8" s="238" t="s">
        <v>61</v>
      </c>
      <c r="B8" s="240"/>
      <c r="C8" s="243">
        <v>0</v>
      </c>
      <c r="D8" s="244">
        <v>87100</v>
      </c>
      <c r="E8" s="243">
        <v>58200</v>
      </c>
      <c r="F8" s="244">
        <v>42400</v>
      </c>
      <c r="G8" s="394"/>
    </row>
    <row r="9" spans="1:7">
      <c r="A9" s="238" t="s">
        <v>64</v>
      </c>
      <c r="B9" s="240"/>
      <c r="C9" s="243">
        <v>100</v>
      </c>
      <c r="D9" s="244">
        <v>503</v>
      </c>
      <c r="E9" s="243">
        <v>0</v>
      </c>
      <c r="F9" s="244">
        <v>0</v>
      </c>
      <c r="G9" s="394"/>
    </row>
    <row r="10" spans="1:7">
      <c r="A10" s="238" t="s">
        <v>65</v>
      </c>
      <c r="B10" s="240">
        <v>1.9</v>
      </c>
      <c r="C10" s="243"/>
      <c r="D10" s="244"/>
      <c r="E10" s="243"/>
      <c r="F10" s="244"/>
      <c r="G10" s="394"/>
    </row>
    <row r="11" spans="1:7">
      <c r="A11" s="238" t="s">
        <v>61</v>
      </c>
      <c r="B11" s="240"/>
      <c r="C11" s="243">
        <v>33000</v>
      </c>
      <c r="D11" s="244">
        <v>15000</v>
      </c>
      <c r="E11" s="243">
        <v>14000</v>
      </c>
      <c r="F11" s="244">
        <v>0</v>
      </c>
      <c r="G11" s="394"/>
    </row>
    <row r="12" spans="1:7">
      <c r="A12" s="238" t="s">
        <v>66</v>
      </c>
      <c r="B12" s="240">
        <v>1.9</v>
      </c>
      <c r="C12" s="243"/>
      <c r="D12" s="244"/>
      <c r="E12" s="243"/>
      <c r="F12" s="244"/>
      <c r="G12" s="394"/>
    </row>
    <row r="13" spans="1:7">
      <c r="A13" s="238" t="s">
        <v>61</v>
      </c>
      <c r="B13" s="240"/>
      <c r="C13" s="243">
        <v>2014</v>
      </c>
      <c r="D13" s="244">
        <v>3356</v>
      </c>
      <c r="E13" s="243">
        <v>3403</v>
      </c>
      <c r="F13" s="244">
        <v>2699</v>
      </c>
      <c r="G13" s="394"/>
    </row>
    <row r="14" spans="1:7">
      <c r="A14" s="238" t="s">
        <v>67</v>
      </c>
      <c r="B14" s="240">
        <v>1.1000000000000001</v>
      </c>
      <c r="C14" s="243"/>
      <c r="D14" s="244"/>
      <c r="E14" s="243"/>
      <c r="F14" s="244"/>
      <c r="G14" s="394"/>
    </row>
    <row r="15" spans="1:7">
      <c r="A15" s="238" t="s">
        <v>61</v>
      </c>
      <c r="B15" s="240"/>
      <c r="C15" s="243">
        <v>4634</v>
      </c>
      <c r="D15" s="244">
        <v>21799</v>
      </c>
      <c r="E15" s="243">
        <v>9428</v>
      </c>
      <c r="F15" s="244">
        <v>9486</v>
      </c>
      <c r="G15" s="394"/>
    </row>
    <row r="16" spans="1:7">
      <c r="A16" s="238" t="s">
        <v>68</v>
      </c>
      <c r="B16" s="240">
        <v>1.9</v>
      </c>
      <c r="C16" s="243"/>
      <c r="D16" s="244"/>
      <c r="E16" s="243"/>
      <c r="F16" s="244"/>
      <c r="G16" s="394"/>
    </row>
    <row r="17" spans="1:6">
      <c r="A17" s="238" t="s">
        <v>61</v>
      </c>
      <c r="B17" s="240"/>
      <c r="C17" s="243">
        <v>7330431</v>
      </c>
      <c r="D17" s="244">
        <v>0</v>
      </c>
      <c r="E17" s="243">
        <v>0</v>
      </c>
      <c r="F17" s="244">
        <v>0</v>
      </c>
    </row>
    <row r="18" spans="1:6">
      <c r="A18" s="238" t="s">
        <v>69</v>
      </c>
      <c r="B18" s="240">
        <v>1.9</v>
      </c>
      <c r="C18" s="243"/>
      <c r="D18" s="244"/>
      <c r="E18" s="243"/>
      <c r="F18" s="244"/>
    </row>
    <row r="19" spans="1:6">
      <c r="A19" s="238" t="s">
        <v>61</v>
      </c>
      <c r="B19" s="240"/>
      <c r="C19" s="243">
        <v>106961</v>
      </c>
      <c r="D19" s="244">
        <v>0</v>
      </c>
      <c r="E19" s="243">
        <v>0</v>
      </c>
      <c r="F19" s="244">
        <v>0</v>
      </c>
    </row>
    <row r="20" spans="1:6">
      <c r="A20" s="238" t="s">
        <v>70</v>
      </c>
      <c r="B20" s="240">
        <v>1.9</v>
      </c>
      <c r="C20" s="243"/>
      <c r="D20" s="244"/>
      <c r="E20" s="243"/>
      <c r="F20" s="244"/>
    </row>
    <row r="21" spans="1:6">
      <c r="A21" s="238" t="s">
        <v>61</v>
      </c>
      <c r="B21" s="240"/>
      <c r="C21" s="243" t="s">
        <v>71</v>
      </c>
      <c r="D21" s="244" t="s">
        <v>71</v>
      </c>
      <c r="E21" s="243" t="s">
        <v>71</v>
      </c>
      <c r="F21" s="244" t="s">
        <v>71</v>
      </c>
    </row>
    <row r="22" spans="1:6">
      <c r="A22" s="238" t="s">
        <v>72</v>
      </c>
      <c r="B22" s="240">
        <v>1.9</v>
      </c>
      <c r="C22" s="243"/>
      <c r="D22" s="244"/>
      <c r="E22" s="243"/>
      <c r="F22" s="244"/>
    </row>
    <row r="23" spans="1:6">
      <c r="A23" s="238" t="s">
        <v>61</v>
      </c>
      <c r="B23" s="240"/>
      <c r="C23" s="243">
        <v>1500</v>
      </c>
      <c r="D23" s="244">
        <v>0</v>
      </c>
      <c r="E23" s="243">
        <v>0</v>
      </c>
      <c r="F23" s="244">
        <v>0</v>
      </c>
    </row>
    <row r="24" spans="1:6">
      <c r="A24" s="238" t="s">
        <v>73</v>
      </c>
      <c r="B24" s="240">
        <v>1.9</v>
      </c>
      <c r="C24" s="243"/>
      <c r="D24" s="244"/>
      <c r="E24" s="243"/>
      <c r="F24" s="244"/>
    </row>
    <row r="25" spans="1:6">
      <c r="A25" s="238" t="s">
        <v>61</v>
      </c>
      <c r="B25" s="240"/>
      <c r="C25" s="243">
        <v>13036</v>
      </c>
      <c r="D25" s="244">
        <v>0</v>
      </c>
      <c r="E25" s="243">
        <v>0</v>
      </c>
      <c r="F25" s="244">
        <v>0</v>
      </c>
    </row>
    <row r="26" spans="1:6">
      <c r="A26" s="238" t="s">
        <v>74</v>
      </c>
      <c r="B26" s="240">
        <v>1.5</v>
      </c>
      <c r="C26" s="243"/>
      <c r="D26" s="244"/>
      <c r="E26" s="243"/>
      <c r="F26" s="244"/>
    </row>
    <row r="27" spans="1:6">
      <c r="A27" s="238" t="s">
        <v>61</v>
      </c>
      <c r="B27" s="240"/>
      <c r="C27" s="243">
        <v>809098</v>
      </c>
      <c r="D27" s="244">
        <v>127806</v>
      </c>
      <c r="E27" s="243">
        <v>0</v>
      </c>
      <c r="F27" s="244">
        <v>0</v>
      </c>
    </row>
    <row r="28" spans="1:6">
      <c r="A28" s="238" t="s">
        <v>75</v>
      </c>
      <c r="B28" s="240">
        <v>1.9</v>
      </c>
      <c r="C28" s="243"/>
      <c r="D28" s="244"/>
      <c r="E28" s="243"/>
      <c r="F28" s="244"/>
    </row>
    <row r="29" spans="1:6">
      <c r="A29" s="238" t="s">
        <v>61</v>
      </c>
      <c r="B29" s="240"/>
      <c r="C29" s="243">
        <v>0</v>
      </c>
      <c r="D29" s="244">
        <v>10000</v>
      </c>
      <c r="E29" s="243">
        <v>10000</v>
      </c>
      <c r="F29" s="244">
        <v>5000</v>
      </c>
    </row>
    <row r="30" spans="1:6">
      <c r="A30" s="238" t="s">
        <v>76</v>
      </c>
      <c r="B30" s="240">
        <v>1.1000000000000001</v>
      </c>
      <c r="C30" s="243"/>
      <c r="D30" s="244"/>
      <c r="E30" s="243"/>
      <c r="F30" s="244"/>
    </row>
    <row r="31" spans="1:6">
      <c r="A31" s="238" t="s">
        <v>64</v>
      </c>
      <c r="B31" s="240"/>
      <c r="C31" s="243">
        <v>1387</v>
      </c>
      <c r="D31" s="244">
        <v>868</v>
      </c>
      <c r="E31" s="243">
        <v>471</v>
      </c>
      <c r="F31" s="244">
        <v>474</v>
      </c>
    </row>
    <row r="32" spans="1:6">
      <c r="A32" s="238" t="s">
        <v>77</v>
      </c>
      <c r="B32" s="240">
        <v>1.9</v>
      </c>
      <c r="C32" s="243"/>
      <c r="D32" s="244"/>
      <c r="E32" s="243"/>
      <c r="F32" s="244"/>
    </row>
    <row r="33" spans="1:6">
      <c r="A33" s="238" t="s">
        <v>61</v>
      </c>
      <c r="B33" s="240"/>
      <c r="C33" s="243">
        <v>4481</v>
      </c>
      <c r="D33" s="244">
        <v>0</v>
      </c>
      <c r="E33" s="243">
        <v>0</v>
      </c>
      <c r="F33" s="244">
        <v>0</v>
      </c>
    </row>
    <row r="34" spans="1:6">
      <c r="A34" s="238" t="s">
        <v>78</v>
      </c>
      <c r="B34" s="240">
        <v>1.9</v>
      </c>
      <c r="C34" s="243"/>
      <c r="D34" s="244"/>
      <c r="E34" s="243"/>
      <c r="F34" s="244"/>
    </row>
    <row r="35" spans="1:6">
      <c r="A35" s="238" t="s">
        <v>61</v>
      </c>
      <c r="B35" s="240"/>
      <c r="C35" s="243">
        <v>1000</v>
      </c>
      <c r="D35" s="244">
        <v>89175</v>
      </c>
      <c r="E35" s="243">
        <v>83225</v>
      </c>
      <c r="F35" s="244">
        <v>0</v>
      </c>
    </row>
    <row r="36" spans="1:6">
      <c r="A36" s="238" t="s">
        <v>79</v>
      </c>
      <c r="B36" s="240" t="s">
        <v>80</v>
      </c>
      <c r="C36" s="243"/>
      <c r="D36" s="244"/>
      <c r="E36" s="243"/>
      <c r="F36" s="244"/>
    </row>
    <row r="37" spans="1:6">
      <c r="A37" s="238" t="s">
        <v>81</v>
      </c>
      <c r="B37" s="240"/>
      <c r="C37" s="243">
        <v>926</v>
      </c>
      <c r="D37" s="244">
        <v>752</v>
      </c>
      <c r="E37" s="243">
        <v>-87</v>
      </c>
      <c r="F37" s="244">
        <v>-73</v>
      </c>
    </row>
    <row r="38" spans="1:6">
      <c r="A38" s="238" t="s">
        <v>82</v>
      </c>
      <c r="B38" s="240">
        <v>1.9</v>
      </c>
      <c r="C38" s="243"/>
      <c r="D38" s="244"/>
      <c r="E38" s="243"/>
      <c r="F38" s="244"/>
    </row>
    <row r="39" spans="1:6">
      <c r="A39" s="238" t="s">
        <v>61</v>
      </c>
      <c r="B39" s="240"/>
      <c r="C39" s="243">
        <v>0</v>
      </c>
      <c r="D39" s="244">
        <v>3180</v>
      </c>
      <c r="E39" s="243">
        <v>3225</v>
      </c>
      <c r="F39" s="244">
        <v>3266</v>
      </c>
    </row>
    <row r="40" spans="1:6">
      <c r="A40" s="238" t="s">
        <v>83</v>
      </c>
      <c r="B40" s="240">
        <v>1.9</v>
      </c>
      <c r="C40" s="243"/>
      <c r="D40" s="244"/>
      <c r="E40" s="243"/>
      <c r="F40" s="244"/>
    </row>
    <row r="41" spans="1:6">
      <c r="A41" s="238" t="s">
        <v>61</v>
      </c>
      <c r="B41" s="240"/>
      <c r="C41" s="243">
        <v>677</v>
      </c>
      <c r="D41" s="244">
        <v>1355</v>
      </c>
      <c r="E41" s="243">
        <v>1355</v>
      </c>
      <c r="F41" s="244">
        <v>1355</v>
      </c>
    </row>
    <row r="42" spans="1:6">
      <c r="A42" s="238" t="s">
        <v>84</v>
      </c>
      <c r="B42" s="240">
        <v>1.9</v>
      </c>
      <c r="C42" s="243"/>
      <c r="D42" s="244"/>
      <c r="E42" s="243"/>
      <c r="F42" s="244"/>
    </row>
    <row r="43" spans="1:6">
      <c r="A43" s="238" t="s">
        <v>61</v>
      </c>
      <c r="B43" s="240"/>
      <c r="C43" s="243">
        <v>0</v>
      </c>
      <c r="D43" s="244">
        <v>10059</v>
      </c>
      <c r="E43" s="243">
        <v>0</v>
      </c>
      <c r="F43" s="244">
        <v>0</v>
      </c>
    </row>
    <row r="44" spans="1:6">
      <c r="A44" s="238" t="s">
        <v>85</v>
      </c>
      <c r="B44" s="240">
        <v>1.9</v>
      </c>
      <c r="C44" s="243"/>
      <c r="D44" s="244"/>
      <c r="E44" s="243"/>
      <c r="F44" s="244"/>
    </row>
    <row r="45" spans="1:6">
      <c r="A45" s="238" t="s">
        <v>61</v>
      </c>
      <c r="B45" s="240"/>
      <c r="C45" s="243">
        <v>4600</v>
      </c>
      <c r="D45" s="244">
        <v>10000</v>
      </c>
      <c r="E45" s="243">
        <v>0</v>
      </c>
      <c r="F45" s="244">
        <v>0</v>
      </c>
    </row>
    <row r="46" spans="1:6">
      <c r="A46" s="238" t="s">
        <v>86</v>
      </c>
      <c r="B46" s="240">
        <v>1.4</v>
      </c>
      <c r="C46" s="243"/>
      <c r="D46" s="244"/>
      <c r="E46" s="243"/>
      <c r="F46" s="244"/>
    </row>
    <row r="47" spans="1:6">
      <c r="A47" s="238" t="s">
        <v>61</v>
      </c>
      <c r="B47" s="240"/>
      <c r="C47" s="243">
        <v>-700</v>
      </c>
      <c r="D47" s="244">
        <v>0</v>
      </c>
      <c r="E47" s="243">
        <v>0</v>
      </c>
      <c r="F47" s="244">
        <v>0</v>
      </c>
    </row>
    <row r="48" spans="1:6">
      <c r="A48" s="238" t="s">
        <v>87</v>
      </c>
      <c r="B48" s="240">
        <v>1.9</v>
      </c>
      <c r="C48" s="243"/>
      <c r="D48" s="244"/>
      <c r="E48" s="243"/>
      <c r="F48" s="244"/>
    </row>
    <row r="49" spans="1:6">
      <c r="A49" s="238" t="s">
        <v>61</v>
      </c>
      <c r="B49" s="240"/>
      <c r="C49" s="243">
        <v>140363</v>
      </c>
      <c r="D49" s="244">
        <v>344113</v>
      </c>
      <c r="E49" s="243">
        <v>426789</v>
      </c>
      <c r="F49" s="244">
        <v>571258</v>
      </c>
    </row>
    <row r="50" spans="1:6">
      <c r="A50" s="238" t="s">
        <v>88</v>
      </c>
      <c r="B50" s="240" t="s">
        <v>89</v>
      </c>
      <c r="C50" s="243"/>
      <c r="D50" s="244"/>
      <c r="E50" s="243"/>
      <c r="F50" s="244"/>
    </row>
    <row r="51" spans="1:6">
      <c r="A51" s="238" t="s">
        <v>81</v>
      </c>
      <c r="B51" s="240"/>
      <c r="C51" s="243">
        <v>-4981</v>
      </c>
      <c r="D51" s="244">
        <v>-15665</v>
      </c>
      <c r="E51" s="243">
        <v>-14856</v>
      </c>
      <c r="F51" s="244">
        <v>-14203</v>
      </c>
    </row>
    <row r="52" spans="1:6">
      <c r="A52" s="238" t="s">
        <v>90</v>
      </c>
      <c r="B52" s="240">
        <v>1.9</v>
      </c>
      <c r="C52" s="243"/>
      <c r="D52" s="244"/>
      <c r="E52" s="243"/>
      <c r="F52" s="244"/>
    </row>
    <row r="53" spans="1:6">
      <c r="A53" s="238" t="s">
        <v>61</v>
      </c>
      <c r="B53" s="240"/>
      <c r="C53" s="243">
        <v>1000</v>
      </c>
      <c r="D53" s="244">
        <v>2000</v>
      </c>
      <c r="E53" s="243">
        <v>0</v>
      </c>
      <c r="F53" s="244">
        <v>0</v>
      </c>
    </row>
    <row r="54" spans="1:6">
      <c r="A54" s="238" t="s">
        <v>91</v>
      </c>
      <c r="B54" s="240">
        <v>1.9</v>
      </c>
      <c r="C54" s="243"/>
      <c r="D54" s="244"/>
      <c r="E54" s="243"/>
      <c r="F54" s="244"/>
    </row>
    <row r="55" spans="1:6">
      <c r="A55" s="238" t="s">
        <v>61</v>
      </c>
      <c r="B55" s="240"/>
      <c r="C55" s="243">
        <v>70500</v>
      </c>
      <c r="D55" s="244">
        <v>0</v>
      </c>
      <c r="E55" s="243">
        <v>0</v>
      </c>
      <c r="F55" s="244">
        <v>0</v>
      </c>
    </row>
    <row r="56" spans="1:6">
      <c r="A56" s="238" t="s">
        <v>92</v>
      </c>
      <c r="B56" s="240" t="s">
        <v>93</v>
      </c>
      <c r="C56" s="243"/>
      <c r="D56" s="244"/>
      <c r="E56" s="243"/>
      <c r="F56" s="244"/>
    </row>
    <row r="57" spans="1:6">
      <c r="A57" s="238" t="s">
        <v>61</v>
      </c>
      <c r="B57" s="240"/>
      <c r="C57" s="243">
        <v>1433</v>
      </c>
      <c r="D57" s="244">
        <v>2723</v>
      </c>
      <c r="E57" s="243">
        <v>0</v>
      </c>
      <c r="F57" s="244">
        <v>0</v>
      </c>
    </row>
    <row r="58" spans="1:6">
      <c r="A58" s="238" t="s">
        <v>64</v>
      </c>
      <c r="B58" s="240"/>
      <c r="C58" s="243">
        <v>61</v>
      </c>
      <c r="D58" s="244">
        <v>416</v>
      </c>
      <c r="E58" s="243">
        <v>4</v>
      </c>
      <c r="F58" s="244">
        <v>0</v>
      </c>
    </row>
    <row r="59" spans="1:6">
      <c r="A59" s="238" t="s">
        <v>94</v>
      </c>
      <c r="B59" s="240">
        <v>1.9</v>
      </c>
      <c r="C59" s="243"/>
      <c r="D59" s="244"/>
      <c r="E59" s="243"/>
      <c r="F59" s="244"/>
    </row>
    <row r="60" spans="1:6">
      <c r="A60" s="238" t="s">
        <v>61</v>
      </c>
      <c r="B60" s="240"/>
      <c r="C60" s="243">
        <v>0</v>
      </c>
      <c r="D60" s="244">
        <v>0</v>
      </c>
      <c r="E60" s="243">
        <v>12500</v>
      </c>
      <c r="F60" s="244">
        <v>12500</v>
      </c>
    </row>
    <row r="61" spans="1:6">
      <c r="A61" s="238" t="s">
        <v>95</v>
      </c>
      <c r="B61" s="240">
        <v>1.4</v>
      </c>
      <c r="C61" s="243"/>
      <c r="D61" s="244"/>
      <c r="E61" s="243"/>
      <c r="F61" s="244"/>
    </row>
    <row r="62" spans="1:6">
      <c r="A62" s="238" t="s">
        <v>61</v>
      </c>
      <c r="B62" s="240"/>
      <c r="C62" s="243">
        <v>10000</v>
      </c>
      <c r="D62" s="244">
        <v>15000</v>
      </c>
      <c r="E62" s="243">
        <v>15000</v>
      </c>
      <c r="F62" s="244">
        <v>10000</v>
      </c>
    </row>
    <row r="63" spans="1:6">
      <c r="A63" s="238" t="s">
        <v>96</v>
      </c>
      <c r="B63" s="240">
        <v>1.9</v>
      </c>
      <c r="C63" s="243"/>
      <c r="D63" s="244"/>
      <c r="E63" s="243"/>
      <c r="F63" s="244"/>
    </row>
    <row r="64" spans="1:6">
      <c r="A64" s="238" t="s">
        <v>61</v>
      </c>
      <c r="B64" s="240"/>
      <c r="C64" s="243">
        <v>787</v>
      </c>
      <c r="D64" s="244">
        <v>8704</v>
      </c>
      <c r="E64" s="243">
        <v>8518</v>
      </c>
      <c r="F64" s="244">
        <v>0</v>
      </c>
    </row>
    <row r="65" spans="1:9">
      <c r="A65" s="238" t="s">
        <v>97</v>
      </c>
      <c r="B65" s="240">
        <v>1.9</v>
      </c>
      <c r="C65" s="243"/>
      <c r="D65" s="244"/>
      <c r="E65" s="243"/>
      <c r="F65" s="244"/>
    </row>
    <row r="66" spans="1:9">
      <c r="A66" s="238" t="s">
        <v>61</v>
      </c>
      <c r="B66" s="240"/>
      <c r="C66" s="243">
        <v>0</v>
      </c>
      <c r="D66" s="244">
        <v>100000</v>
      </c>
      <c r="E66" s="243">
        <v>50000</v>
      </c>
      <c r="F66" s="244">
        <v>0</v>
      </c>
    </row>
    <row r="67" spans="1:9">
      <c r="A67" s="238" t="s">
        <v>98</v>
      </c>
      <c r="B67" s="240">
        <v>1.4</v>
      </c>
      <c r="C67" s="243"/>
      <c r="D67" s="244"/>
      <c r="E67" s="243"/>
      <c r="F67" s="244"/>
    </row>
    <row r="68" spans="1:9">
      <c r="A68" s="238" t="s">
        <v>61</v>
      </c>
      <c r="B68" s="240"/>
      <c r="C68" s="243">
        <v>0</v>
      </c>
      <c r="D68" s="244">
        <v>5000</v>
      </c>
      <c r="E68" s="243">
        <v>30000</v>
      </c>
      <c r="F68" s="244">
        <v>45000</v>
      </c>
    </row>
    <row r="69" spans="1:9">
      <c r="A69" s="238" t="s">
        <v>99</v>
      </c>
      <c r="B69" s="240" t="s">
        <v>93</v>
      </c>
      <c r="C69" s="243"/>
      <c r="D69" s="244"/>
      <c r="E69" s="243"/>
      <c r="F69" s="244"/>
    </row>
    <row r="70" spans="1:9">
      <c r="A70" s="238" t="s">
        <v>61</v>
      </c>
      <c r="B70" s="240"/>
      <c r="C70" s="243">
        <v>622</v>
      </c>
      <c r="D70" s="244">
        <v>917</v>
      </c>
      <c r="E70" s="243">
        <v>0</v>
      </c>
      <c r="F70" s="244">
        <v>0</v>
      </c>
    </row>
    <row r="71" spans="1:9">
      <c r="A71" s="238" t="s">
        <v>64</v>
      </c>
      <c r="B71" s="240"/>
      <c r="C71" s="243">
        <v>121</v>
      </c>
      <c r="D71" s="244">
        <v>440</v>
      </c>
      <c r="E71" s="243">
        <v>0</v>
      </c>
      <c r="F71" s="244">
        <v>0</v>
      </c>
    </row>
    <row r="72" spans="1:9">
      <c r="A72" s="238" t="s">
        <v>100</v>
      </c>
      <c r="B72" s="240">
        <v>1.1000000000000001</v>
      </c>
      <c r="C72" s="243"/>
      <c r="D72" s="244"/>
      <c r="E72" s="243"/>
      <c r="F72" s="244"/>
    </row>
    <row r="73" spans="1:9">
      <c r="A73" s="238" t="s">
        <v>61</v>
      </c>
      <c r="B73" s="240"/>
      <c r="C73" s="243" t="s">
        <v>71</v>
      </c>
      <c r="D73" s="244" t="s">
        <v>71</v>
      </c>
      <c r="E73" s="243" t="s">
        <v>71</v>
      </c>
      <c r="F73" s="244" t="s">
        <v>71</v>
      </c>
    </row>
    <row r="74" spans="1:9">
      <c r="A74" s="238" t="s">
        <v>64</v>
      </c>
      <c r="B74" s="240"/>
      <c r="C74" s="243" t="s">
        <v>71</v>
      </c>
      <c r="D74" s="244" t="s">
        <v>71</v>
      </c>
      <c r="E74" s="243" t="s">
        <v>71</v>
      </c>
      <c r="F74" s="244" t="s">
        <v>71</v>
      </c>
    </row>
    <row r="75" spans="1:9">
      <c r="A75" s="238" t="s">
        <v>101</v>
      </c>
      <c r="B75" s="240">
        <v>1.9</v>
      </c>
      <c r="C75" s="243"/>
      <c r="D75" s="244"/>
      <c r="E75" s="243"/>
      <c r="F75" s="244"/>
    </row>
    <row r="76" spans="1:9">
      <c r="A76" s="238" t="s">
        <v>61</v>
      </c>
      <c r="B76" s="240"/>
      <c r="C76" s="243">
        <v>0</v>
      </c>
      <c r="D76" s="244">
        <v>15000</v>
      </c>
      <c r="E76" s="243">
        <v>15000</v>
      </c>
      <c r="F76" s="244">
        <v>0</v>
      </c>
    </row>
    <row r="77" spans="1:9">
      <c r="A77" s="238" t="s">
        <v>102</v>
      </c>
      <c r="B77" s="240">
        <v>1.1000000000000001</v>
      </c>
      <c r="C77" s="243"/>
      <c r="D77" s="244"/>
      <c r="E77" s="243"/>
      <c r="F77" s="244"/>
    </row>
    <row r="78" spans="1:9">
      <c r="A78" s="238" t="s">
        <v>64</v>
      </c>
      <c r="B78" s="240"/>
      <c r="C78" s="243">
        <v>277</v>
      </c>
      <c r="D78" s="244">
        <v>247</v>
      </c>
      <c r="E78" s="243">
        <v>0</v>
      </c>
      <c r="F78" s="244">
        <v>0</v>
      </c>
    </row>
    <row r="79" spans="1:9">
      <c r="A79" s="238" t="s">
        <v>103</v>
      </c>
      <c r="B79" s="240">
        <v>1.9</v>
      </c>
      <c r="C79" s="243"/>
      <c r="D79" s="244"/>
      <c r="E79" s="243"/>
      <c r="F79" s="244"/>
      <c r="G79" s="394"/>
      <c r="H79" s="394"/>
      <c r="I79" s="394"/>
    </row>
    <row r="80" spans="1:9">
      <c r="A80" s="238" t="s">
        <v>61</v>
      </c>
      <c r="B80" s="240"/>
      <c r="C80" s="243">
        <v>4000</v>
      </c>
      <c r="D80" s="244">
        <v>6569</v>
      </c>
      <c r="E80" s="243">
        <v>5569</v>
      </c>
      <c r="F80" s="244">
        <v>5000</v>
      </c>
      <c r="G80" s="394"/>
      <c r="H80" s="394"/>
      <c r="I80" s="394"/>
    </row>
    <row r="81" spans="1:9">
      <c r="A81" s="238" t="s">
        <v>104</v>
      </c>
      <c r="B81" s="240">
        <v>1.1000000000000001</v>
      </c>
      <c r="C81" s="243"/>
      <c r="D81" s="244"/>
      <c r="E81" s="243"/>
      <c r="F81" s="244"/>
      <c r="G81" s="394"/>
      <c r="H81" s="394"/>
      <c r="I81" s="394"/>
    </row>
    <row r="82" spans="1:9">
      <c r="A82" s="238" t="s">
        <v>61</v>
      </c>
      <c r="B82" s="240"/>
      <c r="C82" s="243">
        <v>0</v>
      </c>
      <c r="D82" s="244">
        <v>0</v>
      </c>
      <c r="E82" s="243">
        <v>0</v>
      </c>
      <c r="F82" s="244">
        <v>0</v>
      </c>
      <c r="G82" s="394"/>
      <c r="H82" s="394"/>
      <c r="I82" s="394"/>
    </row>
    <row r="83" spans="1:9">
      <c r="A83" s="238" t="s">
        <v>105</v>
      </c>
      <c r="B83" s="240">
        <v>1.1000000000000001</v>
      </c>
      <c r="C83" s="243"/>
      <c r="D83" s="244"/>
      <c r="E83" s="243"/>
      <c r="F83" s="244"/>
      <c r="G83" s="394"/>
      <c r="H83" s="394"/>
      <c r="I83" s="394"/>
    </row>
    <row r="84" spans="1:9">
      <c r="A84" s="238" t="s">
        <v>64</v>
      </c>
      <c r="B84" s="240"/>
      <c r="C84" s="243">
        <v>2234</v>
      </c>
      <c r="D84" s="244">
        <v>12725</v>
      </c>
      <c r="E84" s="243">
        <v>5122</v>
      </c>
      <c r="F84" s="244">
        <v>4391</v>
      </c>
      <c r="G84" s="394"/>
      <c r="H84" s="394"/>
      <c r="I84" s="394"/>
    </row>
    <row r="85" spans="1:9">
      <c r="A85" s="238" t="s">
        <v>106</v>
      </c>
      <c r="B85" s="240">
        <v>1.9</v>
      </c>
      <c r="C85" s="243"/>
      <c r="D85" s="244"/>
      <c r="E85" s="243"/>
      <c r="F85" s="244"/>
      <c r="G85" s="394"/>
      <c r="H85" s="394"/>
      <c r="I85" s="394"/>
    </row>
    <row r="86" spans="1:9">
      <c r="A86" s="238" t="s">
        <v>61</v>
      </c>
      <c r="B86" s="240"/>
      <c r="C86" s="243">
        <v>7500</v>
      </c>
      <c r="D86" s="244">
        <v>0</v>
      </c>
      <c r="E86" s="243">
        <v>0</v>
      </c>
      <c r="F86" s="244">
        <v>0</v>
      </c>
      <c r="G86" s="394"/>
      <c r="H86" s="394"/>
      <c r="I86" s="394"/>
    </row>
    <row r="87" spans="1:9" ht="10.5">
      <c r="A87" s="239" t="s">
        <v>107</v>
      </c>
      <c r="B87" s="241"/>
      <c r="C87" s="245">
        <v>8547062</v>
      </c>
      <c r="D87" s="246">
        <v>884142</v>
      </c>
      <c r="E87" s="245">
        <v>751866</v>
      </c>
      <c r="F87" s="246">
        <v>713553</v>
      </c>
      <c r="G87" s="394"/>
      <c r="H87" s="394"/>
      <c r="I87" s="394"/>
    </row>
    <row r="88" spans="1:9" ht="10.5">
      <c r="A88" s="239" t="s">
        <v>108</v>
      </c>
      <c r="B88" s="241"/>
      <c r="C88" s="247"/>
      <c r="D88" s="248"/>
      <c r="E88" s="247"/>
      <c r="F88" s="248"/>
      <c r="G88" s="394"/>
      <c r="H88" s="394"/>
      <c r="I88" s="394"/>
    </row>
    <row r="89" spans="1:9">
      <c r="A89" s="401" t="s">
        <v>16</v>
      </c>
      <c r="B89" s="242"/>
      <c r="C89" s="249">
        <v>8542882</v>
      </c>
      <c r="D89" s="250">
        <v>868943</v>
      </c>
      <c r="E89" s="249">
        <v>746269</v>
      </c>
      <c r="F89" s="250">
        <v>708688</v>
      </c>
      <c r="G89" s="394"/>
      <c r="H89" s="394"/>
      <c r="I89" s="394"/>
    </row>
    <row r="90" spans="1:9">
      <c r="A90" s="401" t="s">
        <v>6</v>
      </c>
      <c r="B90" s="242"/>
      <c r="C90" s="251">
        <v>4180</v>
      </c>
      <c r="D90" s="252">
        <v>15199</v>
      </c>
      <c r="E90" s="251">
        <v>5597</v>
      </c>
      <c r="F90" s="252">
        <v>4865</v>
      </c>
      <c r="G90" s="394"/>
      <c r="H90" s="394"/>
      <c r="I90" s="394"/>
    </row>
    <row r="91" spans="1:9" ht="10.5">
      <c r="A91" s="292" t="s">
        <v>109</v>
      </c>
      <c r="B91" s="293"/>
      <c r="C91" s="294">
        <v>8547062</v>
      </c>
      <c r="D91" s="295">
        <v>884142</v>
      </c>
      <c r="E91" s="294">
        <v>751866</v>
      </c>
      <c r="F91" s="295">
        <v>713553</v>
      </c>
      <c r="G91" s="394"/>
      <c r="H91" s="394"/>
      <c r="I91" s="1"/>
    </row>
    <row r="92" spans="1:9">
      <c r="A92" s="402" t="s">
        <v>110</v>
      </c>
      <c r="B92" s="402"/>
      <c r="C92" s="402"/>
      <c r="D92" s="402"/>
      <c r="E92" s="402"/>
      <c r="F92" s="402"/>
      <c r="G92" s="394"/>
      <c r="H92" s="403"/>
      <c r="I92" s="394"/>
    </row>
    <row r="93" spans="1:9">
      <c r="A93" s="393" t="s">
        <v>111</v>
      </c>
      <c r="B93" s="393"/>
      <c r="C93" s="393"/>
      <c r="D93" s="393"/>
      <c r="E93" s="393"/>
      <c r="F93" s="393"/>
      <c r="G93" s="394"/>
      <c r="H93" s="394"/>
      <c r="I93" s="394"/>
    </row>
    <row r="94" spans="1:9">
      <c r="A94" s="393" t="s">
        <v>112</v>
      </c>
      <c r="B94" s="393"/>
      <c r="C94" s="393"/>
      <c r="D94" s="393"/>
      <c r="E94" s="393"/>
      <c r="F94" s="393"/>
      <c r="G94" s="394"/>
      <c r="H94" s="394"/>
      <c r="I94" s="394"/>
    </row>
    <row r="95" spans="1:9">
      <c r="A95" s="393"/>
      <c r="B95" s="393"/>
      <c r="C95" s="393"/>
      <c r="D95" s="393"/>
      <c r="E95" s="393"/>
      <c r="F95" s="393"/>
    </row>
    <row r="96" spans="1:9">
      <c r="A96" s="404"/>
      <c r="B96" s="393"/>
      <c r="C96" s="393"/>
      <c r="D96" s="393"/>
      <c r="E96" s="393"/>
      <c r="F96" s="393"/>
    </row>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showGridLines="0" zoomScaleNormal="100" zoomScaleSheetLayoutView="110" workbookViewId="0">
      <selection activeCell="D57" sqref="D57"/>
    </sheetView>
  </sheetViews>
  <sheetFormatPr defaultColWidth="8" defaultRowHeight="10"/>
  <cols>
    <col min="1" max="1" width="28.7265625" style="32" customWidth="1"/>
    <col min="2" max="2" width="8" style="32" customWidth="1"/>
    <col min="3" max="6" width="10.26953125" style="31" customWidth="1"/>
    <col min="7" max="16384" width="8" style="32"/>
  </cols>
  <sheetData>
    <row r="1" spans="1:6" ht="10.5">
      <c r="A1" s="406" t="s">
        <v>113</v>
      </c>
      <c r="B1" s="406"/>
    </row>
    <row r="2" spans="1:6" ht="10.5">
      <c r="A2" s="406"/>
      <c r="B2" s="406"/>
    </row>
    <row r="3" spans="1:6">
      <c r="A3" s="73"/>
      <c r="B3" s="407" t="s">
        <v>114</v>
      </c>
      <c r="C3" s="397" t="s">
        <v>55</v>
      </c>
      <c r="D3" s="408" t="s">
        <v>56</v>
      </c>
      <c r="E3" s="408" t="s">
        <v>57</v>
      </c>
      <c r="F3" s="408" t="s">
        <v>58</v>
      </c>
    </row>
    <row r="4" spans="1:6" ht="10.5">
      <c r="A4" s="253" t="s">
        <v>17</v>
      </c>
      <c r="B4" s="74"/>
      <c r="C4" s="258"/>
      <c r="D4" s="257"/>
      <c r="E4" s="257"/>
      <c r="F4" s="257"/>
    </row>
    <row r="5" spans="1:6" ht="10.5">
      <c r="A5" s="253" t="s">
        <v>115</v>
      </c>
      <c r="B5" s="255"/>
      <c r="C5" s="258"/>
      <c r="D5" s="257"/>
      <c r="E5" s="257"/>
      <c r="F5" s="257"/>
    </row>
    <row r="6" spans="1:6" ht="10.5">
      <c r="A6" s="409" t="s">
        <v>116</v>
      </c>
      <c r="B6" s="254"/>
      <c r="C6" s="258"/>
      <c r="D6" s="257"/>
      <c r="E6" s="257"/>
      <c r="F6" s="257"/>
    </row>
    <row r="7" spans="1:6" ht="10.5">
      <c r="A7" s="409" t="s">
        <v>117</v>
      </c>
      <c r="B7" s="254"/>
      <c r="C7" s="258"/>
      <c r="D7" s="259"/>
      <c r="E7" s="259"/>
      <c r="F7" s="259"/>
    </row>
    <row r="8" spans="1:6">
      <c r="A8" s="410" t="s">
        <v>67</v>
      </c>
      <c r="B8" s="254">
        <v>1.1000000000000001</v>
      </c>
      <c r="C8" s="243">
        <v>4634</v>
      </c>
      <c r="D8" s="260">
        <v>21799</v>
      </c>
      <c r="E8" s="260">
        <v>9428</v>
      </c>
      <c r="F8" s="260">
        <v>9486</v>
      </c>
    </row>
    <row r="9" spans="1:6">
      <c r="A9" s="410" t="s">
        <v>79</v>
      </c>
      <c r="B9" s="254">
        <v>1.1000000000000001</v>
      </c>
      <c r="C9" s="243">
        <v>6153</v>
      </c>
      <c r="D9" s="260">
        <v>0</v>
      </c>
      <c r="E9" s="260">
        <v>0</v>
      </c>
      <c r="F9" s="260">
        <v>0</v>
      </c>
    </row>
    <row r="10" spans="1:6">
      <c r="A10" s="410" t="s">
        <v>88</v>
      </c>
      <c r="B10" s="254">
        <v>1.3</v>
      </c>
      <c r="C10" s="243">
        <v>3000</v>
      </c>
      <c r="D10" s="260">
        <v>0</v>
      </c>
      <c r="E10" s="260">
        <v>0</v>
      </c>
      <c r="F10" s="260">
        <v>0</v>
      </c>
    </row>
    <row r="11" spans="1:6">
      <c r="A11" s="410" t="s">
        <v>92</v>
      </c>
      <c r="B11" s="254">
        <v>1.3</v>
      </c>
      <c r="C11" s="243">
        <v>1433</v>
      </c>
      <c r="D11" s="260">
        <v>2723</v>
      </c>
      <c r="E11" s="260">
        <v>0</v>
      </c>
      <c r="F11" s="260">
        <v>0</v>
      </c>
    </row>
    <row r="12" spans="1:6">
      <c r="A12" s="410" t="s">
        <v>99</v>
      </c>
      <c r="B12" s="254">
        <v>1.3</v>
      </c>
      <c r="C12" s="243">
        <v>622</v>
      </c>
      <c r="D12" s="260">
        <v>917</v>
      </c>
      <c r="E12" s="260">
        <v>0</v>
      </c>
      <c r="F12" s="260">
        <v>0</v>
      </c>
    </row>
    <row r="13" spans="1:6" ht="10.5">
      <c r="A13" s="409" t="s">
        <v>118</v>
      </c>
      <c r="B13" s="254"/>
      <c r="C13" s="261">
        <v>15842</v>
      </c>
      <c r="D13" s="262">
        <v>25439</v>
      </c>
      <c r="E13" s="262">
        <v>9428</v>
      </c>
      <c r="F13" s="262">
        <v>9486</v>
      </c>
    </row>
    <row r="14" spans="1:6" ht="10.5">
      <c r="A14" s="409" t="s">
        <v>119</v>
      </c>
      <c r="B14" s="254" t="s">
        <v>93</v>
      </c>
      <c r="C14" s="261">
        <v>43248</v>
      </c>
      <c r="D14" s="262">
        <v>0</v>
      </c>
      <c r="E14" s="262">
        <v>0</v>
      </c>
      <c r="F14" s="262">
        <v>0</v>
      </c>
    </row>
    <row r="15" spans="1:6" ht="10.5">
      <c r="A15" s="409" t="s">
        <v>120</v>
      </c>
      <c r="B15" s="254">
        <v>1.1000000000000001</v>
      </c>
      <c r="C15" s="261">
        <v>0</v>
      </c>
      <c r="D15" s="262">
        <v>5</v>
      </c>
      <c r="E15" s="262">
        <v>10</v>
      </c>
      <c r="F15" s="262">
        <v>24</v>
      </c>
    </row>
    <row r="16" spans="1:6" ht="10.5">
      <c r="A16" s="409" t="s">
        <v>121</v>
      </c>
      <c r="B16" s="254" t="s">
        <v>93</v>
      </c>
      <c r="C16" s="261">
        <v>-4971</v>
      </c>
      <c r="D16" s="262">
        <v>-20682</v>
      </c>
      <c r="E16" s="262">
        <v>-96427</v>
      </c>
      <c r="F16" s="262">
        <v>-161740</v>
      </c>
    </row>
    <row r="17" spans="1:6" ht="10.5">
      <c r="A17" s="409" t="s">
        <v>122</v>
      </c>
      <c r="B17" s="254"/>
      <c r="C17" s="258"/>
      <c r="D17" s="257"/>
      <c r="E17" s="257"/>
      <c r="F17" s="257"/>
    </row>
    <row r="18" spans="1:6" ht="10.5">
      <c r="A18" s="409" t="s">
        <v>123</v>
      </c>
      <c r="B18" s="254"/>
      <c r="C18" s="258"/>
      <c r="D18" s="257"/>
      <c r="E18" s="257"/>
      <c r="F18" s="257"/>
    </row>
    <row r="19" spans="1:6" ht="10.5">
      <c r="A19" s="409" t="s">
        <v>117</v>
      </c>
      <c r="B19" s="254"/>
      <c r="C19" s="243"/>
      <c r="D19" s="260"/>
      <c r="E19" s="260"/>
      <c r="F19" s="260"/>
    </row>
    <row r="20" spans="1:6">
      <c r="A20" s="410" t="s">
        <v>60</v>
      </c>
      <c r="B20" s="254">
        <v>1.4</v>
      </c>
      <c r="C20" s="243">
        <v>0</v>
      </c>
      <c r="D20" s="260">
        <v>5000</v>
      </c>
      <c r="E20" s="260">
        <v>15000</v>
      </c>
      <c r="F20" s="260">
        <v>15000</v>
      </c>
    </row>
    <row r="21" spans="1:6">
      <c r="A21" s="410" t="s">
        <v>62</v>
      </c>
      <c r="B21" s="254">
        <v>1.4</v>
      </c>
      <c r="C21" s="243">
        <v>0</v>
      </c>
      <c r="D21" s="260">
        <v>87100</v>
      </c>
      <c r="E21" s="260">
        <v>58200</v>
      </c>
      <c r="F21" s="260">
        <v>42400</v>
      </c>
    </row>
    <row r="22" spans="1:6">
      <c r="A22" s="410" t="s">
        <v>65</v>
      </c>
      <c r="B22" s="254">
        <v>1.9</v>
      </c>
      <c r="C22" s="243">
        <v>33000</v>
      </c>
      <c r="D22" s="260">
        <v>15000</v>
      </c>
      <c r="E22" s="260">
        <v>14000</v>
      </c>
      <c r="F22" s="260">
        <v>0</v>
      </c>
    </row>
    <row r="23" spans="1:6">
      <c r="A23" s="410" t="s">
        <v>66</v>
      </c>
      <c r="B23" s="254">
        <v>1.9</v>
      </c>
      <c r="C23" s="243">
        <v>2014</v>
      </c>
      <c r="D23" s="260">
        <v>3356</v>
      </c>
      <c r="E23" s="260">
        <v>3403</v>
      </c>
      <c r="F23" s="260">
        <v>2699</v>
      </c>
    </row>
    <row r="24" spans="1:6">
      <c r="A24" s="410" t="s">
        <v>68</v>
      </c>
      <c r="B24" s="254">
        <v>1.9</v>
      </c>
      <c r="C24" s="243">
        <v>7330431</v>
      </c>
      <c r="D24" s="260">
        <v>0</v>
      </c>
      <c r="E24" s="260">
        <v>0</v>
      </c>
      <c r="F24" s="260">
        <v>0</v>
      </c>
    </row>
    <row r="25" spans="1:6">
      <c r="A25" s="410" t="s">
        <v>69</v>
      </c>
      <c r="B25" s="254">
        <v>1.9</v>
      </c>
      <c r="C25" s="243">
        <v>106961</v>
      </c>
      <c r="D25" s="260">
        <v>0</v>
      </c>
      <c r="E25" s="260">
        <v>0</v>
      </c>
      <c r="F25" s="260">
        <v>0</v>
      </c>
    </row>
    <row r="26" spans="1:6">
      <c r="A26" s="410" t="s">
        <v>70</v>
      </c>
      <c r="B26" s="254">
        <v>1.9</v>
      </c>
      <c r="C26" s="243" t="s">
        <v>71</v>
      </c>
      <c r="D26" s="260" t="s">
        <v>71</v>
      </c>
      <c r="E26" s="260" t="s">
        <v>71</v>
      </c>
      <c r="F26" s="260" t="s">
        <v>71</v>
      </c>
    </row>
    <row r="27" spans="1:6">
      <c r="A27" s="410" t="s">
        <v>72</v>
      </c>
      <c r="B27" s="254">
        <v>1.9</v>
      </c>
      <c r="C27" s="243">
        <v>1500</v>
      </c>
      <c r="D27" s="260">
        <v>0</v>
      </c>
      <c r="E27" s="260">
        <v>0</v>
      </c>
      <c r="F27" s="260">
        <v>0</v>
      </c>
    </row>
    <row r="28" spans="1:6">
      <c r="A28" s="410" t="s">
        <v>73</v>
      </c>
      <c r="B28" s="254">
        <v>1.9</v>
      </c>
      <c r="C28" s="243">
        <v>13036</v>
      </c>
      <c r="D28" s="260">
        <v>0</v>
      </c>
      <c r="E28" s="260">
        <v>0</v>
      </c>
      <c r="F28" s="260">
        <v>0</v>
      </c>
    </row>
    <row r="29" spans="1:6">
      <c r="A29" s="410" t="s">
        <v>74</v>
      </c>
      <c r="B29" s="240">
        <v>1.5</v>
      </c>
      <c r="C29" s="243">
        <v>809098</v>
      </c>
      <c r="D29" s="260">
        <v>127806</v>
      </c>
      <c r="E29" s="260">
        <v>0</v>
      </c>
      <c r="F29" s="260">
        <v>0</v>
      </c>
    </row>
    <row r="30" spans="1:6">
      <c r="A30" s="410" t="s">
        <v>75</v>
      </c>
      <c r="B30" s="254">
        <v>1.9</v>
      </c>
      <c r="C30" s="243">
        <v>0</v>
      </c>
      <c r="D30" s="260">
        <v>10000</v>
      </c>
      <c r="E30" s="260">
        <v>10000</v>
      </c>
      <c r="F30" s="260">
        <v>5000</v>
      </c>
    </row>
    <row r="31" spans="1:6">
      <c r="A31" s="410" t="s">
        <v>77</v>
      </c>
      <c r="B31" s="254">
        <v>1.9</v>
      </c>
      <c r="C31" s="243">
        <v>4481</v>
      </c>
      <c r="D31" s="260">
        <v>0</v>
      </c>
      <c r="E31" s="260">
        <v>0</v>
      </c>
      <c r="F31" s="260">
        <v>0</v>
      </c>
    </row>
    <row r="32" spans="1:6">
      <c r="A32" s="410" t="s">
        <v>78</v>
      </c>
      <c r="B32" s="240">
        <v>1.9</v>
      </c>
      <c r="C32" s="243">
        <v>1000</v>
      </c>
      <c r="D32" s="260">
        <v>89175</v>
      </c>
      <c r="E32" s="260">
        <v>83225</v>
      </c>
      <c r="F32" s="260">
        <v>0</v>
      </c>
    </row>
    <row r="33" spans="1:6">
      <c r="A33" s="410" t="s">
        <v>79</v>
      </c>
      <c r="B33" s="254">
        <v>1.9</v>
      </c>
      <c r="C33" s="243">
        <v>984</v>
      </c>
      <c r="D33" s="260">
        <v>854</v>
      </c>
      <c r="E33" s="260">
        <v>0</v>
      </c>
      <c r="F33" s="260">
        <v>0</v>
      </c>
    </row>
    <row r="34" spans="1:6">
      <c r="A34" s="410" t="s">
        <v>82</v>
      </c>
      <c r="B34" s="254">
        <v>1.9</v>
      </c>
      <c r="C34" s="243">
        <v>0</v>
      </c>
      <c r="D34" s="260">
        <v>3180</v>
      </c>
      <c r="E34" s="260">
        <v>3225</v>
      </c>
      <c r="F34" s="260">
        <v>3266</v>
      </c>
    </row>
    <row r="35" spans="1:6">
      <c r="A35" s="410" t="s">
        <v>83</v>
      </c>
      <c r="B35" s="254">
        <v>1.9</v>
      </c>
      <c r="C35" s="243">
        <v>677</v>
      </c>
      <c r="D35" s="260">
        <v>1355</v>
      </c>
      <c r="E35" s="260">
        <v>1355</v>
      </c>
      <c r="F35" s="260">
        <v>1355</v>
      </c>
    </row>
    <row r="36" spans="1:6">
      <c r="A36" s="410" t="s">
        <v>84</v>
      </c>
      <c r="B36" s="254">
        <v>1.9</v>
      </c>
      <c r="C36" s="243">
        <v>0</v>
      </c>
      <c r="D36" s="260">
        <v>10059</v>
      </c>
      <c r="E36" s="260">
        <v>0</v>
      </c>
      <c r="F36" s="260">
        <v>0</v>
      </c>
    </row>
    <row r="37" spans="1:6">
      <c r="A37" s="410" t="s">
        <v>85</v>
      </c>
      <c r="B37" s="254">
        <v>1.9</v>
      </c>
      <c r="C37" s="243">
        <v>4600</v>
      </c>
      <c r="D37" s="260">
        <v>10000</v>
      </c>
      <c r="E37" s="260">
        <v>0</v>
      </c>
      <c r="F37" s="260">
        <v>0</v>
      </c>
    </row>
    <row r="38" spans="1:6">
      <c r="A38" s="410" t="s">
        <v>86</v>
      </c>
      <c r="B38" s="254">
        <v>1.4</v>
      </c>
      <c r="C38" s="243">
        <v>-700</v>
      </c>
      <c r="D38" s="260">
        <v>0</v>
      </c>
      <c r="E38" s="260">
        <v>0</v>
      </c>
      <c r="F38" s="260">
        <v>0</v>
      </c>
    </row>
    <row r="39" spans="1:6">
      <c r="A39" s="410" t="s">
        <v>87</v>
      </c>
      <c r="B39" s="254">
        <v>1.9</v>
      </c>
      <c r="C39" s="243">
        <v>140363</v>
      </c>
      <c r="D39" s="260">
        <v>344113</v>
      </c>
      <c r="E39" s="260">
        <v>426789</v>
      </c>
      <c r="F39" s="260">
        <v>571258</v>
      </c>
    </row>
    <row r="40" spans="1:6">
      <c r="A40" s="410" t="s">
        <v>88</v>
      </c>
      <c r="B40" s="254">
        <v>1.2</v>
      </c>
      <c r="C40" s="243">
        <v>650000</v>
      </c>
      <c r="D40" s="260">
        <v>0</v>
      </c>
      <c r="E40" s="260">
        <v>0</v>
      </c>
      <c r="F40" s="260">
        <v>0</v>
      </c>
    </row>
    <row r="41" spans="1:6">
      <c r="A41" s="410" t="s">
        <v>90</v>
      </c>
      <c r="B41" s="254">
        <v>1.9</v>
      </c>
      <c r="C41" s="243">
        <v>1000</v>
      </c>
      <c r="D41" s="260">
        <v>2000</v>
      </c>
      <c r="E41" s="260">
        <v>0</v>
      </c>
      <c r="F41" s="260">
        <v>0</v>
      </c>
    </row>
    <row r="42" spans="1:6">
      <c r="A42" s="410" t="s">
        <v>91</v>
      </c>
      <c r="B42" s="254">
        <v>1.9</v>
      </c>
      <c r="C42" s="243">
        <v>70500</v>
      </c>
      <c r="D42" s="260">
        <v>0</v>
      </c>
      <c r="E42" s="260">
        <v>0</v>
      </c>
      <c r="F42" s="260">
        <v>0</v>
      </c>
    </row>
    <row r="43" spans="1:6">
      <c r="A43" s="410" t="s">
        <v>94</v>
      </c>
      <c r="B43" s="254">
        <v>1.9</v>
      </c>
      <c r="C43" s="243">
        <v>0</v>
      </c>
      <c r="D43" s="260">
        <v>0</v>
      </c>
      <c r="E43" s="260">
        <v>12500</v>
      </c>
      <c r="F43" s="260">
        <v>12500</v>
      </c>
    </row>
    <row r="44" spans="1:6">
      <c r="A44" s="410" t="s">
        <v>95</v>
      </c>
      <c r="B44" s="254">
        <v>1.4</v>
      </c>
      <c r="C44" s="243">
        <v>10000</v>
      </c>
      <c r="D44" s="260">
        <v>15000</v>
      </c>
      <c r="E44" s="260">
        <v>15000</v>
      </c>
      <c r="F44" s="260">
        <v>10000</v>
      </c>
    </row>
    <row r="45" spans="1:6">
      <c r="A45" s="410" t="s">
        <v>96</v>
      </c>
      <c r="B45" s="254">
        <v>1.9</v>
      </c>
      <c r="C45" s="243">
        <v>787</v>
      </c>
      <c r="D45" s="260">
        <v>8704</v>
      </c>
      <c r="E45" s="260">
        <v>8518</v>
      </c>
      <c r="F45" s="260">
        <v>0</v>
      </c>
    </row>
    <row r="46" spans="1:6">
      <c r="A46" s="410" t="s">
        <v>97</v>
      </c>
      <c r="B46" s="254">
        <v>1.9</v>
      </c>
      <c r="C46" s="243">
        <v>0</v>
      </c>
      <c r="D46" s="260">
        <v>100000</v>
      </c>
      <c r="E46" s="260">
        <v>50000</v>
      </c>
      <c r="F46" s="260">
        <v>0</v>
      </c>
    </row>
    <row r="47" spans="1:6">
      <c r="A47" s="410" t="s">
        <v>98</v>
      </c>
      <c r="B47" s="254">
        <v>1.4</v>
      </c>
      <c r="C47" s="243">
        <v>0</v>
      </c>
      <c r="D47" s="260">
        <v>5000</v>
      </c>
      <c r="E47" s="260">
        <v>30000</v>
      </c>
      <c r="F47" s="260">
        <v>45000</v>
      </c>
    </row>
    <row r="48" spans="1:6">
      <c r="A48" s="410" t="s">
        <v>100</v>
      </c>
      <c r="B48" s="254">
        <v>1.1000000000000001</v>
      </c>
      <c r="C48" s="243" t="s">
        <v>71</v>
      </c>
      <c r="D48" s="260" t="s">
        <v>71</v>
      </c>
      <c r="E48" s="260" t="s">
        <v>71</v>
      </c>
      <c r="F48" s="260" t="s">
        <v>71</v>
      </c>
    </row>
    <row r="49" spans="1:23">
      <c r="A49" s="410" t="s">
        <v>101</v>
      </c>
      <c r="B49" s="240">
        <v>1.9</v>
      </c>
      <c r="C49" s="243">
        <v>0</v>
      </c>
      <c r="D49" s="260">
        <v>15000</v>
      </c>
      <c r="E49" s="260">
        <v>15000</v>
      </c>
      <c r="F49" s="260">
        <v>0</v>
      </c>
    </row>
    <row r="50" spans="1:23">
      <c r="A50" s="410" t="s">
        <v>103</v>
      </c>
      <c r="B50" s="240">
        <v>1.9</v>
      </c>
      <c r="C50" s="243">
        <v>4000</v>
      </c>
      <c r="D50" s="260">
        <v>6569</v>
      </c>
      <c r="E50" s="260">
        <v>5569</v>
      </c>
      <c r="F50" s="260">
        <v>5000</v>
      </c>
    </row>
    <row r="51" spans="1:23">
      <c r="A51" s="410" t="s">
        <v>106</v>
      </c>
      <c r="B51" s="240">
        <v>1.9</v>
      </c>
      <c r="C51" s="243">
        <v>7500</v>
      </c>
      <c r="D51" s="260">
        <v>0</v>
      </c>
      <c r="E51" s="260">
        <v>0</v>
      </c>
      <c r="F51" s="260">
        <v>0</v>
      </c>
    </row>
    <row r="52" spans="1:23" ht="10.5">
      <c r="A52" s="409" t="s">
        <v>118</v>
      </c>
      <c r="B52" s="254"/>
      <c r="C52" s="261">
        <v>9191232</v>
      </c>
      <c r="D52" s="262">
        <v>859271</v>
      </c>
      <c r="E52" s="262">
        <v>751784</v>
      </c>
      <c r="F52" s="262">
        <v>713478</v>
      </c>
    </row>
    <row r="53" spans="1:23" ht="10.5">
      <c r="A53" s="409" t="s">
        <v>124</v>
      </c>
      <c r="B53" s="254">
        <v>1.9</v>
      </c>
      <c r="C53" s="261">
        <v>305934</v>
      </c>
      <c r="D53" s="262">
        <v>196416</v>
      </c>
      <c r="E53" s="262">
        <v>420462</v>
      </c>
      <c r="F53" s="262">
        <v>713368</v>
      </c>
    </row>
    <row r="54" spans="1:23" ht="10.5">
      <c r="A54" s="409" t="s">
        <v>125</v>
      </c>
      <c r="B54" s="254" t="s">
        <v>126</v>
      </c>
      <c r="C54" s="261">
        <v>3143</v>
      </c>
      <c r="D54" s="262">
        <v>3706</v>
      </c>
      <c r="E54" s="262">
        <v>6842</v>
      </c>
      <c r="F54" s="262">
        <v>15029</v>
      </c>
    </row>
    <row r="55" spans="1:23" ht="10.5">
      <c r="A55" s="409" t="s">
        <v>121</v>
      </c>
      <c r="B55" s="254"/>
      <c r="C55" s="258"/>
      <c r="D55" s="257"/>
      <c r="E55" s="257"/>
      <c r="F55" s="257"/>
    </row>
    <row r="56" spans="1:23">
      <c r="A56" s="410" t="s">
        <v>127</v>
      </c>
      <c r="B56" s="254">
        <v>1.4</v>
      </c>
      <c r="C56" s="258">
        <v>3843362</v>
      </c>
      <c r="D56" s="257">
        <v>1446141</v>
      </c>
      <c r="E56" s="257">
        <v>905445</v>
      </c>
      <c r="F56" s="257">
        <v>1430230</v>
      </c>
    </row>
    <row r="57" spans="1:23">
      <c r="A57" s="410" t="s">
        <v>121</v>
      </c>
      <c r="B57" s="254" t="s">
        <v>128</v>
      </c>
      <c r="C57" s="258">
        <v>3382261</v>
      </c>
      <c r="D57" s="257">
        <v>3118585</v>
      </c>
      <c r="E57" s="257">
        <v>2345039</v>
      </c>
      <c r="F57" s="257">
        <v>2321491</v>
      </c>
    </row>
    <row r="58" spans="1:23" ht="10.5">
      <c r="A58" s="409" t="s">
        <v>129</v>
      </c>
      <c r="B58" s="254"/>
      <c r="C58" s="261">
        <v>7225623</v>
      </c>
      <c r="D58" s="262">
        <v>4564726</v>
      </c>
      <c r="E58" s="262">
        <v>3250484</v>
      </c>
      <c r="F58" s="262">
        <v>3751721</v>
      </c>
    </row>
    <row r="59" spans="1:23" ht="10.5">
      <c r="A59" s="411" t="s">
        <v>130</v>
      </c>
      <c r="B59" s="256"/>
      <c r="C59" s="273">
        <v>16780051</v>
      </c>
      <c r="D59" s="263">
        <v>5628881</v>
      </c>
      <c r="E59" s="263">
        <v>4342583</v>
      </c>
      <c r="F59" s="263">
        <v>5041366</v>
      </c>
    </row>
    <row r="60" spans="1:23" ht="11.5">
      <c r="A60" s="412"/>
      <c r="B60" s="75"/>
      <c r="C60" s="203"/>
      <c r="D60" s="204"/>
      <c r="E60" s="204"/>
      <c r="F60" s="204"/>
      <c r="H60" s="413"/>
      <c r="I60" s="413"/>
      <c r="J60" s="413"/>
      <c r="K60" s="413"/>
      <c r="L60" s="413"/>
      <c r="M60" s="413"/>
      <c r="N60" s="413"/>
      <c r="O60" s="413"/>
      <c r="P60" s="413"/>
      <c r="Q60" s="413"/>
      <c r="R60" s="413"/>
      <c r="S60" s="413"/>
      <c r="T60" s="413"/>
      <c r="U60" s="413"/>
      <c r="V60" s="413"/>
      <c r="W60" s="413"/>
    </row>
    <row r="61" spans="1:23" s="413" customFormat="1" ht="11.5">
      <c r="A61" s="406" t="s">
        <v>131</v>
      </c>
      <c r="B61" s="414"/>
      <c r="C61" s="414"/>
      <c r="D61" s="414"/>
      <c r="E61" s="414"/>
      <c r="F61" s="414"/>
    </row>
    <row r="62" spans="1:23" s="413" customFormat="1" ht="11.5">
      <c r="A62" s="406" t="s">
        <v>132</v>
      </c>
      <c r="B62" s="414"/>
      <c r="C62" s="414"/>
      <c r="D62" s="414"/>
      <c r="E62" s="414"/>
      <c r="F62" s="414"/>
      <c r="H62" s="32"/>
      <c r="I62" s="32"/>
      <c r="J62" s="32"/>
      <c r="K62" s="32"/>
      <c r="L62" s="32"/>
      <c r="M62" s="32"/>
      <c r="N62" s="32"/>
      <c r="O62" s="32"/>
      <c r="P62" s="32"/>
      <c r="Q62" s="32"/>
      <c r="R62" s="32"/>
      <c r="S62" s="32"/>
      <c r="T62" s="32"/>
      <c r="U62" s="32"/>
      <c r="V62" s="32"/>
      <c r="W62" s="32"/>
    </row>
    <row r="63" spans="1:23">
      <c r="A63" s="73"/>
      <c r="B63" s="407" t="s">
        <v>114</v>
      </c>
      <c r="C63" s="397" t="str">
        <f>C3</f>
        <v>2021-22
$'000</v>
      </c>
      <c r="D63" s="408" t="str">
        <f>D3</f>
        <v>2022-23
$'000</v>
      </c>
      <c r="E63" s="408" t="str">
        <f>E3</f>
        <v>2023-24
$'000</v>
      </c>
      <c r="F63" s="408" t="str">
        <f>F3</f>
        <v>2024-25
$'000</v>
      </c>
    </row>
    <row r="64" spans="1:23" ht="10.5">
      <c r="A64" s="253" t="s">
        <v>17</v>
      </c>
      <c r="B64" s="255"/>
      <c r="C64" s="258"/>
      <c r="D64" s="257"/>
      <c r="E64" s="257"/>
      <c r="F64" s="257"/>
    </row>
    <row r="65" spans="1:6" ht="10.5">
      <c r="A65" s="409" t="s">
        <v>133</v>
      </c>
      <c r="B65" s="254"/>
      <c r="C65" s="258"/>
      <c r="D65" s="265"/>
      <c r="E65" s="265"/>
      <c r="F65" s="265"/>
    </row>
    <row r="66" spans="1:6" ht="10.5">
      <c r="A66" s="409" t="s">
        <v>116</v>
      </c>
      <c r="B66" s="254"/>
      <c r="C66" s="258"/>
      <c r="D66" s="265"/>
      <c r="E66" s="265"/>
      <c r="F66" s="265"/>
    </row>
    <row r="67" spans="1:6" ht="10.5">
      <c r="A67" s="409" t="s">
        <v>117</v>
      </c>
      <c r="B67" s="254"/>
      <c r="C67" s="258"/>
      <c r="D67" s="259"/>
      <c r="E67" s="259"/>
      <c r="F67" s="259"/>
    </row>
    <row r="68" spans="1:6">
      <c r="A68" s="410" t="s">
        <v>62</v>
      </c>
      <c r="B68" s="254">
        <v>1.1000000000000001</v>
      </c>
      <c r="C68" s="266">
        <v>100</v>
      </c>
      <c r="D68" s="257">
        <v>503</v>
      </c>
      <c r="E68" s="257">
        <v>0</v>
      </c>
      <c r="F68" s="257">
        <v>0</v>
      </c>
    </row>
    <row r="69" spans="1:6">
      <c r="A69" s="410" t="s">
        <v>76</v>
      </c>
      <c r="B69" s="254">
        <v>1.1000000000000001</v>
      </c>
      <c r="C69" s="266">
        <v>1387</v>
      </c>
      <c r="D69" s="257">
        <v>868</v>
      </c>
      <c r="E69" s="257">
        <v>471</v>
      </c>
      <c r="F69" s="257">
        <v>474</v>
      </c>
    </row>
    <row r="70" spans="1:6">
      <c r="A70" s="410" t="s">
        <v>92</v>
      </c>
      <c r="B70" s="254">
        <v>1.1000000000000001</v>
      </c>
      <c r="C70" s="266">
        <v>61</v>
      </c>
      <c r="D70" s="257">
        <v>416</v>
      </c>
      <c r="E70" s="257">
        <v>4</v>
      </c>
      <c r="F70" s="257">
        <v>0</v>
      </c>
    </row>
    <row r="71" spans="1:6">
      <c r="A71" s="410" t="s">
        <v>99</v>
      </c>
      <c r="B71" s="254">
        <v>1.1000000000000001</v>
      </c>
      <c r="C71" s="266">
        <v>121</v>
      </c>
      <c r="D71" s="257">
        <v>440</v>
      </c>
      <c r="E71" s="257">
        <v>0</v>
      </c>
      <c r="F71" s="257">
        <v>0</v>
      </c>
    </row>
    <row r="72" spans="1:6">
      <c r="A72" s="410" t="s">
        <v>100</v>
      </c>
      <c r="B72" s="254">
        <v>1.1000000000000001</v>
      </c>
      <c r="C72" s="266" t="s">
        <v>71</v>
      </c>
      <c r="D72" s="257" t="s">
        <v>71</v>
      </c>
      <c r="E72" s="257" t="s">
        <v>71</v>
      </c>
      <c r="F72" s="257" t="s">
        <v>71</v>
      </c>
    </row>
    <row r="73" spans="1:6">
      <c r="A73" s="410" t="s">
        <v>102</v>
      </c>
      <c r="B73" s="254">
        <v>1.1000000000000001</v>
      </c>
      <c r="C73" s="266">
        <v>277</v>
      </c>
      <c r="D73" s="257">
        <v>247</v>
      </c>
      <c r="E73" s="257">
        <v>0</v>
      </c>
      <c r="F73" s="257">
        <v>0</v>
      </c>
    </row>
    <row r="74" spans="1:6">
      <c r="A74" s="410" t="s">
        <v>105</v>
      </c>
      <c r="B74" s="254">
        <v>1.1000000000000001</v>
      </c>
      <c r="C74" s="266">
        <v>2234</v>
      </c>
      <c r="D74" s="257">
        <v>12725</v>
      </c>
      <c r="E74" s="257">
        <v>5122</v>
      </c>
      <c r="F74" s="257">
        <v>4391</v>
      </c>
    </row>
    <row r="75" spans="1:6" ht="10.5">
      <c r="A75" s="409" t="s">
        <v>118</v>
      </c>
      <c r="B75" s="254"/>
      <c r="C75" s="261">
        <v>4180</v>
      </c>
      <c r="D75" s="262">
        <v>15199</v>
      </c>
      <c r="E75" s="262">
        <v>5597</v>
      </c>
      <c r="F75" s="262">
        <v>4865</v>
      </c>
    </row>
    <row r="76" spans="1:6" ht="10.5">
      <c r="A76" s="409" t="s">
        <v>125</v>
      </c>
      <c r="B76" s="415">
        <v>1.1000000000000001</v>
      </c>
      <c r="C76" s="267">
        <v>0</v>
      </c>
      <c r="D76" s="265">
        <v>293</v>
      </c>
      <c r="E76" s="265">
        <v>744</v>
      </c>
      <c r="F76" s="265">
        <v>1743</v>
      </c>
    </row>
    <row r="77" spans="1:6" ht="10.5">
      <c r="A77" s="409" t="s">
        <v>121</v>
      </c>
      <c r="B77" s="415">
        <v>1.1000000000000001</v>
      </c>
      <c r="C77" s="267">
        <v>-504</v>
      </c>
      <c r="D77" s="265">
        <v>3764</v>
      </c>
      <c r="E77" s="265">
        <v>5551</v>
      </c>
      <c r="F77" s="265">
        <v>-9629</v>
      </c>
    </row>
    <row r="78" spans="1:6" ht="10.5">
      <c r="A78" s="409" t="s">
        <v>134</v>
      </c>
      <c r="B78" s="254"/>
      <c r="C78" s="268">
        <v>3676</v>
      </c>
      <c r="D78" s="269">
        <v>19256</v>
      </c>
      <c r="E78" s="269">
        <v>11892</v>
      </c>
      <c r="F78" s="269">
        <v>-3021</v>
      </c>
    </row>
    <row r="79" spans="1:6" ht="10.5">
      <c r="A79" s="416" t="s">
        <v>135</v>
      </c>
      <c r="B79" s="264"/>
      <c r="C79" s="268">
        <v>16783727</v>
      </c>
      <c r="D79" s="270">
        <v>5648137</v>
      </c>
      <c r="E79" s="270">
        <v>4354475</v>
      </c>
      <c r="F79" s="270">
        <v>5038345</v>
      </c>
    </row>
    <row r="80" spans="1:6">
      <c r="A80" s="417" t="s">
        <v>44</v>
      </c>
      <c r="B80" s="418"/>
      <c r="C80" s="140"/>
    </row>
    <row r="81" spans="1:3">
      <c r="A81" s="394" t="s">
        <v>136</v>
      </c>
      <c r="B81" s="418"/>
      <c r="C81" s="140"/>
    </row>
    <row r="82" spans="1:3">
      <c r="A82" s="394" t="s">
        <v>137</v>
      </c>
      <c r="B82" s="418"/>
      <c r="C82" s="140"/>
    </row>
  </sheetData>
  <sortState ref="A19:G51">
    <sortCondition ref="A19:A51"/>
  </sortState>
  <pageMargins left="1.4566929133858268" right="1.4566929133858268" top="0.78740157480314965" bottom="0.86614173228346458" header="0.51181102362204722" footer="0.51181102362204722"/>
  <pageSetup paperSize="9" scale="97" orientation="portrait" cellComments="asDisplayed" r:id="rId1"/>
  <headerFooter alignWithMargins="0"/>
  <rowBreaks count="1" manualBreakCount="1">
    <brk id="60"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27"/>
  <sheetViews>
    <sheetView showGridLines="0" zoomScale="115" zoomScaleNormal="115" zoomScaleSheetLayoutView="110" workbookViewId="0">
      <selection activeCell="D27" sqref="D27"/>
    </sheetView>
  </sheetViews>
  <sheetFormatPr defaultColWidth="8" defaultRowHeight="10"/>
  <cols>
    <col min="1" max="1" width="26.1796875" style="105" customWidth="1"/>
    <col min="2" max="2" width="8.81640625" style="105" customWidth="1"/>
    <col min="3" max="6" width="8.453125" style="105" customWidth="1"/>
    <col min="7" max="16384" width="8" style="105"/>
  </cols>
  <sheetData>
    <row r="1" spans="1:6" ht="10.5">
      <c r="A1" s="103" t="s">
        <v>138</v>
      </c>
      <c r="B1" s="104"/>
      <c r="C1" s="104"/>
    </row>
    <row r="3" spans="1:6">
      <c r="A3" s="106"/>
      <c r="B3" s="419" t="s">
        <v>139</v>
      </c>
      <c r="C3" s="420" t="s">
        <v>140</v>
      </c>
      <c r="D3" s="420" t="s">
        <v>141</v>
      </c>
      <c r="E3" s="421" t="s">
        <v>142</v>
      </c>
      <c r="F3" s="421" t="s">
        <v>143</v>
      </c>
    </row>
    <row r="4" spans="1:6" ht="10.5">
      <c r="A4" s="107" t="s">
        <v>144</v>
      </c>
      <c r="B4" s="104"/>
      <c r="E4" s="152"/>
      <c r="F4" s="152"/>
    </row>
    <row r="5" spans="1:6" ht="10.5">
      <c r="A5" s="422" t="s">
        <v>145</v>
      </c>
      <c r="B5" s="104">
        <v>138448</v>
      </c>
      <c r="C5" s="105">
        <v>90949</v>
      </c>
      <c r="D5" s="105">
        <v>138915</v>
      </c>
      <c r="E5" s="152">
        <v>47966</v>
      </c>
      <c r="F5" s="152">
        <v>0</v>
      </c>
    </row>
    <row r="6" spans="1:6" ht="10.5">
      <c r="A6" s="107" t="s">
        <v>146</v>
      </c>
      <c r="B6" s="296">
        <f>SUM(B5)</f>
        <v>138448</v>
      </c>
      <c r="C6" s="296">
        <f t="shared" ref="C6:E6" si="0">SUM(C5)</f>
        <v>90949</v>
      </c>
      <c r="D6" s="296">
        <f t="shared" si="0"/>
        <v>138915</v>
      </c>
      <c r="E6" s="297">
        <f t="shared" si="0"/>
        <v>47966</v>
      </c>
      <c r="F6" s="297">
        <v>0</v>
      </c>
    </row>
    <row r="7" spans="1:6" ht="10.5">
      <c r="A7" s="103" t="s">
        <v>147</v>
      </c>
      <c r="B7" s="104"/>
      <c r="E7" s="152"/>
      <c r="F7" s="152"/>
    </row>
    <row r="8" spans="1:6" ht="10.5">
      <c r="A8" s="422" t="s">
        <v>148</v>
      </c>
      <c r="B8" s="198">
        <v>267126</v>
      </c>
      <c r="C8" s="198">
        <v>334542.99487723975</v>
      </c>
      <c r="D8" s="198">
        <v>338218.99487723975</v>
      </c>
      <c r="E8" s="152">
        <v>3676</v>
      </c>
      <c r="F8" s="152">
        <v>0</v>
      </c>
    </row>
    <row r="9" spans="1:6" ht="10.5">
      <c r="A9" s="108" t="s">
        <v>149</v>
      </c>
      <c r="B9" s="296">
        <f>B8</f>
        <v>267126</v>
      </c>
      <c r="C9" s="296">
        <f t="shared" ref="C9:F9" si="1">C8</f>
        <v>334542.99487723975</v>
      </c>
      <c r="D9" s="296">
        <f t="shared" si="1"/>
        <v>338218.99487723975</v>
      </c>
      <c r="E9" s="297">
        <f t="shared" si="1"/>
        <v>3676</v>
      </c>
      <c r="F9" s="297">
        <f t="shared" si="1"/>
        <v>0</v>
      </c>
    </row>
    <row r="10" spans="1:6" ht="10.5">
      <c r="A10" s="423" t="s">
        <v>150</v>
      </c>
      <c r="B10" s="146">
        <f>B6+B9</f>
        <v>405574</v>
      </c>
      <c r="C10" s="146">
        <f t="shared" ref="C10:F10" si="2">C6+C9</f>
        <v>425491.99487723975</v>
      </c>
      <c r="D10" s="146">
        <f t="shared" si="2"/>
        <v>477133.99487723975</v>
      </c>
      <c r="E10" s="153">
        <f t="shared" si="2"/>
        <v>51642</v>
      </c>
      <c r="F10" s="153">
        <f t="shared" si="2"/>
        <v>0</v>
      </c>
    </row>
    <row r="11" spans="1:6">
      <c r="A11" s="424" t="s">
        <v>151</v>
      </c>
      <c r="B11" s="425"/>
      <c r="C11" s="425"/>
      <c r="D11" s="425"/>
      <c r="E11" s="425"/>
      <c r="F11" s="425"/>
    </row>
    <row r="13" spans="1:6">
      <c r="A13" s="109"/>
      <c r="B13" s="109"/>
      <c r="C13" s="109"/>
      <c r="D13" s="109"/>
      <c r="E13" s="109"/>
    </row>
    <row r="14" spans="1:6">
      <c r="A14" s="110"/>
      <c r="B14" s="109"/>
      <c r="C14" s="109"/>
      <c r="D14" s="109"/>
      <c r="E14" s="109"/>
    </row>
    <row r="15" spans="1:6">
      <c r="A15" s="110"/>
      <c r="B15" s="109"/>
      <c r="C15" s="109"/>
      <c r="D15" s="109"/>
      <c r="E15" s="109"/>
    </row>
    <row r="23" spans="1:7" s="9" customFormat="1" ht="10.5">
      <c r="A23" s="172"/>
    </row>
    <row r="24" spans="1:7" s="9" customFormat="1">
      <c r="A24" s="173"/>
    </row>
    <row r="25" spans="1:7" s="32" customFormat="1">
      <c r="A25" s="410"/>
      <c r="B25" s="33"/>
      <c r="C25" s="34"/>
      <c r="D25" s="34"/>
      <c r="E25" s="34"/>
      <c r="F25" s="34"/>
      <c r="G25" s="33"/>
    </row>
    <row r="26" spans="1:7" s="9" customFormat="1" ht="10.5">
      <c r="A26" s="72"/>
    </row>
    <row r="27" spans="1:7" s="9" customFormat="1"/>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9"/>
  <sheetViews>
    <sheetView showGridLines="0" zoomScaleNormal="100" zoomScaleSheetLayoutView="110" workbookViewId="0">
      <selection activeCell="F53" sqref="F53"/>
    </sheetView>
  </sheetViews>
  <sheetFormatPr defaultColWidth="8" defaultRowHeight="10"/>
  <cols>
    <col min="1" max="1" width="26.1796875" style="113" customWidth="1"/>
    <col min="2" max="2" width="8.81640625" style="113" customWidth="1"/>
    <col min="3" max="6" width="8.453125" style="113" customWidth="1"/>
    <col min="7" max="16384" width="8" style="113"/>
  </cols>
  <sheetData>
    <row r="1" spans="1:6" ht="10.5">
      <c r="A1" s="111" t="s">
        <v>152</v>
      </c>
      <c r="B1" s="112"/>
    </row>
    <row r="3" spans="1:6">
      <c r="A3" s="114"/>
      <c r="B3" s="419" t="s">
        <v>139</v>
      </c>
      <c r="C3" s="420" t="s">
        <v>140</v>
      </c>
      <c r="D3" s="420" t="s">
        <v>141</v>
      </c>
      <c r="E3" s="421" t="s">
        <v>142</v>
      </c>
      <c r="F3" s="421" t="s">
        <v>143</v>
      </c>
    </row>
    <row r="4" spans="1:6" ht="10.5">
      <c r="A4" s="426" t="s">
        <v>153</v>
      </c>
      <c r="B4" s="112"/>
      <c r="E4" s="154"/>
      <c r="F4" s="154"/>
    </row>
    <row r="5" spans="1:6" ht="10.5">
      <c r="A5" s="422" t="s">
        <v>145</v>
      </c>
      <c r="B5" s="112">
        <v>165000</v>
      </c>
      <c r="C5" s="113">
        <v>165000</v>
      </c>
      <c r="D5" s="113">
        <v>171153</v>
      </c>
      <c r="E5" s="154">
        <v>6153</v>
      </c>
      <c r="F5" s="154">
        <v>0</v>
      </c>
    </row>
    <row r="6" spans="1:6" ht="10.5">
      <c r="A6" s="427" t="s">
        <v>154</v>
      </c>
      <c r="B6" s="298">
        <f>SUM(B5)</f>
        <v>165000</v>
      </c>
      <c r="C6" s="298">
        <f t="shared" ref="C6:E6" si="0">SUM(C5)</f>
        <v>165000</v>
      </c>
      <c r="D6" s="298">
        <f t="shared" si="0"/>
        <v>171153</v>
      </c>
      <c r="E6" s="299">
        <f t="shared" si="0"/>
        <v>6153</v>
      </c>
      <c r="F6" s="299">
        <v>0</v>
      </c>
    </row>
    <row r="8" spans="1:6">
      <c r="A8" s="113" t="s">
        <v>155</v>
      </c>
    </row>
    <row r="9" spans="1:6">
      <c r="A9" s="113" t="s">
        <v>156</v>
      </c>
    </row>
    <row r="10" spans="1:6">
      <c r="A10" s="109"/>
      <c r="B10" s="109"/>
      <c r="C10" s="109"/>
      <c r="D10" s="109"/>
      <c r="E10" s="109"/>
    </row>
    <row r="11" spans="1:6">
      <c r="A11" s="110"/>
      <c r="B11" s="109"/>
      <c r="C11" s="109"/>
      <c r="D11" s="109"/>
      <c r="E11" s="109"/>
    </row>
    <row r="12" spans="1:6">
      <c r="A12" s="110"/>
      <c r="B12" s="109"/>
      <c r="C12" s="109"/>
      <c r="D12" s="109"/>
      <c r="E12" s="109"/>
    </row>
    <row r="13" spans="1:6">
      <c r="A13" s="110"/>
      <c r="B13" s="109"/>
      <c r="C13" s="109"/>
      <c r="D13" s="109"/>
      <c r="E13" s="109"/>
    </row>
    <row r="15" spans="1:6" s="9" customFormat="1" ht="10.5">
      <c r="A15" s="172"/>
    </row>
    <row r="16" spans="1:6" s="9" customFormat="1">
      <c r="A16" s="173"/>
    </row>
    <row r="17" spans="1:7" s="32" customFormat="1">
      <c r="A17" s="410"/>
      <c r="B17" s="33"/>
      <c r="C17" s="34"/>
      <c r="D17" s="34"/>
      <c r="E17" s="34"/>
      <c r="F17" s="34"/>
      <c r="G17" s="33"/>
    </row>
    <row r="18" spans="1:7" s="9" customFormat="1" ht="10.5">
      <c r="A18" s="72"/>
    </row>
    <row r="19" spans="1:7" s="9" customFormat="1"/>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sheetPr>
  <dimension ref="A1:P123"/>
  <sheetViews>
    <sheetView showGridLines="0" zoomScaleNormal="100" zoomScaleSheetLayoutView="110" workbookViewId="0">
      <selection activeCell="H44" sqref="H44"/>
    </sheetView>
  </sheetViews>
  <sheetFormatPr defaultColWidth="9.1796875" defaultRowHeight="10"/>
  <cols>
    <col min="1" max="1" width="30.453125" style="279" customWidth="1"/>
    <col min="2" max="6" width="10" style="279" customWidth="1"/>
    <col min="7" max="16384" width="9.1796875" style="279"/>
  </cols>
  <sheetData>
    <row r="1" spans="1:8" ht="10.5">
      <c r="A1" s="90" t="s">
        <v>157</v>
      </c>
      <c r="B1" s="91"/>
      <c r="C1" s="91"/>
      <c r="E1" s="428"/>
    </row>
    <row r="2" spans="1:8" ht="10.5">
      <c r="A2" s="90"/>
      <c r="B2" s="91"/>
      <c r="C2" s="91"/>
      <c r="D2" s="428"/>
      <c r="E2" s="428"/>
    </row>
    <row r="3" spans="1:8" ht="10.5">
      <c r="A3" s="429" t="s">
        <v>158</v>
      </c>
      <c r="B3" s="429"/>
      <c r="C3" s="429"/>
      <c r="D3" s="429"/>
      <c r="E3" s="429"/>
      <c r="F3" s="429"/>
      <c r="H3" s="430"/>
    </row>
    <row r="4" spans="1:8" ht="10.5">
      <c r="A4" s="431"/>
      <c r="B4" s="432" t="s">
        <v>159</v>
      </c>
      <c r="C4" s="433" t="s">
        <v>160</v>
      </c>
      <c r="D4" s="434" t="s">
        <v>161</v>
      </c>
      <c r="E4" s="434" t="s">
        <v>162</v>
      </c>
      <c r="F4" s="434" t="s">
        <v>163</v>
      </c>
    </row>
    <row r="5" spans="1:8" ht="10.5">
      <c r="A5" s="200" t="s">
        <v>164</v>
      </c>
      <c r="B5" s="200"/>
      <c r="C5" s="200"/>
      <c r="D5" s="300"/>
      <c r="E5" s="300"/>
      <c r="F5" s="300"/>
    </row>
    <row r="6" spans="1:8" s="436" customFormat="1">
      <c r="A6" s="435" t="s">
        <v>165</v>
      </c>
      <c r="B6" s="92"/>
      <c r="C6" s="155"/>
      <c r="D6" s="428"/>
      <c r="E6" s="428"/>
      <c r="F6" s="428"/>
    </row>
    <row r="7" spans="1:8">
      <c r="A7" s="99" t="s">
        <v>166</v>
      </c>
      <c r="B7" s="52">
        <v>60865</v>
      </c>
      <c r="C7" s="156">
        <v>46971</v>
      </c>
      <c r="D7" s="428">
        <v>63881</v>
      </c>
      <c r="E7" s="428">
        <v>14839</v>
      </c>
      <c r="F7" s="428">
        <v>12947</v>
      </c>
    </row>
    <row r="8" spans="1:8">
      <c r="A8" s="437" t="s">
        <v>167</v>
      </c>
      <c r="B8" s="52"/>
      <c r="C8" s="156"/>
      <c r="D8" s="428"/>
      <c r="E8" s="428"/>
      <c r="F8" s="428"/>
    </row>
    <row r="9" spans="1:8">
      <c r="A9" s="437" t="s">
        <v>168</v>
      </c>
      <c r="B9" s="52">
        <v>41448516</v>
      </c>
      <c r="C9" s="156">
        <v>44830176</v>
      </c>
      <c r="D9" s="428">
        <v>44749625</v>
      </c>
      <c r="E9" s="428">
        <v>46368575</v>
      </c>
      <c r="F9" s="428">
        <v>48151911</v>
      </c>
    </row>
    <row r="10" spans="1:8">
      <c r="A10" s="99" t="s">
        <v>169</v>
      </c>
      <c r="B10" s="52">
        <v>30124</v>
      </c>
      <c r="C10" s="156">
        <v>75793</v>
      </c>
      <c r="D10" s="428">
        <v>14150</v>
      </c>
      <c r="E10" s="428">
        <v>7723</v>
      </c>
      <c r="F10" s="428">
        <v>7951</v>
      </c>
    </row>
    <row r="11" spans="1:8" ht="10.5">
      <c r="A11" s="438" t="s">
        <v>170</v>
      </c>
      <c r="B11" s="116">
        <v>41539505</v>
      </c>
      <c r="C11" s="157">
        <v>44952940</v>
      </c>
      <c r="D11" s="116">
        <v>44827656</v>
      </c>
      <c r="E11" s="116">
        <v>46391137</v>
      </c>
      <c r="F11" s="116">
        <v>48172809</v>
      </c>
      <c r="H11" s="430"/>
    </row>
    <row r="12" spans="1:8">
      <c r="A12" s="439" t="s">
        <v>171</v>
      </c>
      <c r="B12" s="52"/>
      <c r="C12" s="156"/>
      <c r="D12" s="428"/>
      <c r="E12" s="428"/>
      <c r="F12" s="428"/>
    </row>
    <row r="13" spans="1:8">
      <c r="A13" s="440" t="s">
        <v>9</v>
      </c>
      <c r="B13" s="52">
        <v>259082</v>
      </c>
      <c r="C13" s="199">
        <v>326495</v>
      </c>
      <c r="D13" s="279">
        <v>307029</v>
      </c>
      <c r="E13" s="279">
        <v>255341</v>
      </c>
      <c r="F13" s="279">
        <v>240773</v>
      </c>
    </row>
    <row r="14" spans="1:8" ht="10.5">
      <c r="A14" s="440" t="s">
        <v>172</v>
      </c>
      <c r="B14" s="52">
        <v>12056</v>
      </c>
      <c r="C14" s="199">
        <v>15156</v>
      </c>
      <c r="D14" s="279">
        <v>15156</v>
      </c>
      <c r="E14" s="279">
        <v>15156</v>
      </c>
      <c r="F14" s="279">
        <v>15156</v>
      </c>
      <c r="H14" s="430"/>
    </row>
    <row r="15" spans="1:8">
      <c r="A15" s="440" t="s">
        <v>169</v>
      </c>
      <c r="B15" s="52">
        <v>6425</v>
      </c>
      <c r="C15" s="199">
        <v>9118</v>
      </c>
      <c r="D15" s="279">
        <v>8508</v>
      </c>
      <c r="E15" s="279">
        <v>8464</v>
      </c>
      <c r="F15" s="279">
        <v>8671</v>
      </c>
    </row>
    <row r="16" spans="1:8" ht="10.5">
      <c r="A16" s="441" t="s">
        <v>173</v>
      </c>
      <c r="B16" s="116">
        <v>277563</v>
      </c>
      <c r="C16" s="157">
        <v>350769</v>
      </c>
      <c r="D16" s="116">
        <v>330693</v>
      </c>
      <c r="E16" s="116">
        <v>278961</v>
      </c>
      <c r="F16" s="116">
        <v>264600</v>
      </c>
    </row>
    <row r="17" spans="1:16" s="442" customFormat="1" ht="10.5">
      <c r="A17" s="115" t="s">
        <v>174</v>
      </c>
      <c r="B17" s="93">
        <v>41817068</v>
      </c>
      <c r="C17" s="157">
        <v>45303709</v>
      </c>
      <c r="D17" s="93">
        <v>45158349</v>
      </c>
      <c r="E17" s="93">
        <v>46670098</v>
      </c>
      <c r="F17" s="93">
        <v>48437409</v>
      </c>
      <c r="H17" s="430"/>
    </row>
    <row r="18" spans="1:16" s="442" customFormat="1" ht="10.5">
      <c r="A18" s="443"/>
      <c r="B18" s="94"/>
      <c r="C18" s="94"/>
      <c r="D18" s="94"/>
      <c r="E18" s="94"/>
      <c r="F18" s="94"/>
    </row>
    <row r="19" spans="1:16" ht="10.5">
      <c r="A19" s="431"/>
      <c r="B19" s="432" t="s">
        <v>159</v>
      </c>
      <c r="C19" s="433" t="s">
        <v>160</v>
      </c>
      <c r="D19" s="434" t="s">
        <v>161</v>
      </c>
      <c r="E19" s="434" t="s">
        <v>162</v>
      </c>
      <c r="F19" s="434" t="s">
        <v>163</v>
      </c>
    </row>
    <row r="20" spans="1:16" s="436" customFormat="1" ht="10.5">
      <c r="A20" s="300" t="s">
        <v>175</v>
      </c>
      <c r="B20" s="300"/>
      <c r="C20" s="300"/>
      <c r="D20" s="300"/>
      <c r="E20" s="300"/>
      <c r="F20" s="300"/>
    </row>
    <row r="21" spans="1:16">
      <c r="A21" s="439" t="s">
        <v>165</v>
      </c>
      <c r="B21" s="52"/>
      <c r="C21" s="156"/>
    </row>
    <row r="22" spans="1:16">
      <c r="A22" s="440" t="s">
        <v>20</v>
      </c>
      <c r="B22" s="52"/>
      <c r="C22" s="156"/>
    </row>
    <row r="23" spans="1:16">
      <c r="A23" s="444" t="s">
        <v>176</v>
      </c>
      <c r="B23" s="52">
        <v>4381</v>
      </c>
      <c r="C23" s="156">
        <v>24006</v>
      </c>
      <c r="D23" s="279">
        <v>63672</v>
      </c>
      <c r="E23" s="279">
        <v>113812</v>
      </c>
      <c r="F23" s="279">
        <v>151029</v>
      </c>
    </row>
    <row r="24" spans="1:16" ht="10.5">
      <c r="A24" s="440" t="s">
        <v>169</v>
      </c>
      <c r="B24" s="52">
        <v>1683644</v>
      </c>
      <c r="C24" s="156">
        <v>370691</v>
      </c>
      <c r="D24" s="428">
        <v>18362</v>
      </c>
      <c r="E24" s="428">
        <v>361697</v>
      </c>
      <c r="F24" s="428">
        <v>312013</v>
      </c>
      <c r="H24" s="445"/>
      <c r="I24" s="445"/>
      <c r="J24" s="445"/>
      <c r="K24" s="445"/>
      <c r="L24" s="445"/>
      <c r="M24" s="445"/>
      <c r="N24" s="445"/>
      <c r="O24" s="445"/>
      <c r="P24" s="445"/>
    </row>
    <row r="25" spans="1:16" ht="10.5">
      <c r="A25" s="438" t="s">
        <v>170</v>
      </c>
      <c r="B25" s="301">
        <v>1688025</v>
      </c>
      <c r="C25" s="302">
        <v>394697</v>
      </c>
      <c r="D25" s="301">
        <v>82034</v>
      </c>
      <c r="E25" s="301">
        <v>475509</v>
      </c>
      <c r="F25" s="301">
        <v>463042</v>
      </c>
    </row>
    <row r="26" spans="1:16" s="442" customFormat="1" ht="10.5">
      <c r="A26" s="115" t="s">
        <v>177</v>
      </c>
      <c r="B26" s="301">
        <v>1688025</v>
      </c>
      <c r="C26" s="303">
        <v>394697</v>
      </c>
      <c r="D26" s="304">
        <v>82034</v>
      </c>
      <c r="E26" s="304">
        <v>475509</v>
      </c>
      <c r="F26" s="304">
        <v>463042</v>
      </c>
      <c r="H26" s="430"/>
    </row>
    <row r="27" spans="1:16" s="442" customFormat="1" ht="10.5">
      <c r="A27" s="443"/>
      <c r="B27" s="94"/>
      <c r="C27" s="428"/>
      <c r="D27" s="94"/>
      <c r="E27" s="94"/>
      <c r="F27" s="94"/>
      <c r="H27" s="430"/>
    </row>
    <row r="28" spans="1:16" s="442" customFormat="1" ht="10.5">
      <c r="A28" s="431"/>
      <c r="B28" s="432" t="s">
        <v>159</v>
      </c>
      <c r="C28" s="433" t="s">
        <v>160</v>
      </c>
      <c r="D28" s="434" t="s">
        <v>161</v>
      </c>
      <c r="E28" s="434" t="s">
        <v>162</v>
      </c>
      <c r="F28" s="434" t="s">
        <v>163</v>
      </c>
      <c r="H28" s="430"/>
    </row>
    <row r="29" spans="1:16" s="436" customFormat="1" ht="10.5">
      <c r="A29" s="305" t="s">
        <v>178</v>
      </c>
      <c r="B29" s="305"/>
      <c r="C29" s="305"/>
      <c r="D29" s="305"/>
      <c r="E29" s="305"/>
      <c r="F29" s="305"/>
    </row>
    <row r="30" spans="1:16">
      <c r="A30" s="439" t="s">
        <v>165</v>
      </c>
      <c r="B30" s="52"/>
      <c r="C30" s="156"/>
    </row>
    <row r="31" spans="1:16">
      <c r="A31" s="99" t="s">
        <v>166</v>
      </c>
      <c r="B31" s="52">
        <v>11915</v>
      </c>
      <c r="C31" s="156">
        <v>30198</v>
      </c>
      <c r="D31" s="52">
        <v>10558</v>
      </c>
      <c r="E31" s="52">
        <v>7261</v>
      </c>
      <c r="F31" s="52">
        <v>6134</v>
      </c>
    </row>
    <row r="32" spans="1:16" s="99" customFormat="1" ht="10.5">
      <c r="A32" s="440" t="s">
        <v>169</v>
      </c>
      <c r="B32" s="52">
        <v>314368</v>
      </c>
      <c r="C32" s="156">
        <v>1512869</v>
      </c>
      <c r="D32" s="52">
        <v>23013</v>
      </c>
      <c r="E32" s="52">
        <v>17816</v>
      </c>
      <c r="F32" s="52">
        <v>10989</v>
      </c>
      <c r="H32" s="445"/>
      <c r="I32" s="445"/>
      <c r="J32" s="445"/>
      <c r="K32" s="445"/>
      <c r="L32" s="445"/>
      <c r="M32" s="445"/>
      <c r="N32" s="445"/>
      <c r="O32" s="445"/>
      <c r="P32" s="445"/>
    </row>
    <row r="33" spans="1:16" ht="10.5">
      <c r="A33" s="438" t="s">
        <v>170</v>
      </c>
      <c r="B33" s="301">
        <v>326283</v>
      </c>
      <c r="C33" s="302">
        <v>1543067</v>
      </c>
      <c r="D33" s="301">
        <v>33571</v>
      </c>
      <c r="E33" s="301">
        <v>25077</v>
      </c>
      <c r="F33" s="301">
        <v>17123</v>
      </c>
      <c r="H33" s="445"/>
      <c r="I33" s="445"/>
      <c r="J33" s="445"/>
      <c r="K33" s="445"/>
      <c r="L33" s="445"/>
      <c r="M33" s="445"/>
      <c r="N33" s="445"/>
      <c r="O33" s="445"/>
      <c r="P33" s="445"/>
    </row>
    <row r="34" spans="1:16" s="442" customFormat="1" ht="10.5">
      <c r="A34" s="306" t="s">
        <v>179</v>
      </c>
      <c r="B34" s="301">
        <v>326283</v>
      </c>
      <c r="C34" s="302">
        <v>1543067</v>
      </c>
      <c r="D34" s="301">
        <v>33571</v>
      </c>
      <c r="E34" s="301">
        <v>25077</v>
      </c>
      <c r="F34" s="301">
        <v>17123</v>
      </c>
    </row>
    <row r="35" spans="1:16" ht="10.5">
      <c r="A35" s="83"/>
      <c r="B35" s="95"/>
      <c r="D35" s="446"/>
      <c r="E35" s="446"/>
      <c r="F35" s="446"/>
    </row>
    <row r="36" spans="1:16" ht="10.5">
      <c r="A36" s="431"/>
      <c r="B36" s="432" t="s">
        <v>159</v>
      </c>
      <c r="C36" s="433" t="s">
        <v>160</v>
      </c>
      <c r="D36" s="434" t="s">
        <v>161</v>
      </c>
      <c r="E36" s="434" t="s">
        <v>162</v>
      </c>
      <c r="F36" s="434" t="s">
        <v>163</v>
      </c>
    </row>
    <row r="37" spans="1:16" ht="10.5">
      <c r="A37" s="200" t="s">
        <v>180</v>
      </c>
      <c r="B37" s="200"/>
      <c r="C37" s="200"/>
      <c r="D37" s="300"/>
      <c r="E37" s="300"/>
      <c r="F37" s="300"/>
    </row>
    <row r="38" spans="1:16" s="436" customFormat="1">
      <c r="A38" s="435" t="s">
        <v>165</v>
      </c>
      <c r="B38" s="92"/>
      <c r="C38" s="155"/>
      <c r="D38" s="428"/>
      <c r="E38" s="428"/>
      <c r="F38" s="428"/>
    </row>
    <row r="39" spans="1:16" s="436" customFormat="1">
      <c r="A39" s="437" t="s">
        <v>20</v>
      </c>
      <c r="B39" s="52"/>
      <c r="C39" s="156"/>
      <c r="D39" s="428"/>
      <c r="E39" s="428"/>
      <c r="F39" s="428"/>
    </row>
    <row r="40" spans="1:16" s="436" customFormat="1">
      <c r="A40" s="437" t="s">
        <v>181</v>
      </c>
      <c r="B40" s="52"/>
      <c r="C40" s="156"/>
      <c r="D40" s="428"/>
      <c r="E40" s="428"/>
      <c r="F40" s="428"/>
    </row>
    <row r="41" spans="1:16" s="436" customFormat="1">
      <c r="A41" s="437" t="s">
        <v>182</v>
      </c>
      <c r="B41" s="52">
        <v>73072680</v>
      </c>
      <c r="C41" s="156">
        <v>73070000</v>
      </c>
      <c r="D41" s="428">
        <v>77415684</v>
      </c>
      <c r="E41" s="428">
        <v>80248949</v>
      </c>
      <c r="F41" s="428">
        <v>84874881</v>
      </c>
    </row>
    <row r="42" spans="1:16" s="436" customFormat="1">
      <c r="A42" s="437" t="s">
        <v>167</v>
      </c>
      <c r="B42" s="52"/>
      <c r="C42" s="156"/>
      <c r="D42" s="428"/>
      <c r="E42" s="428"/>
      <c r="F42" s="428"/>
    </row>
    <row r="43" spans="1:16" s="436" customFormat="1">
      <c r="A43" s="437" t="s">
        <v>183</v>
      </c>
      <c r="B43" s="52"/>
      <c r="C43" s="156"/>
      <c r="D43" s="428"/>
      <c r="E43" s="428"/>
      <c r="F43" s="428"/>
    </row>
    <row r="44" spans="1:16" s="436" customFormat="1">
      <c r="A44" s="437" t="s">
        <v>184</v>
      </c>
      <c r="B44" s="52">
        <v>41247</v>
      </c>
      <c r="C44" s="156">
        <v>41700</v>
      </c>
      <c r="D44" s="428">
        <v>42284</v>
      </c>
      <c r="E44" s="428">
        <v>42918</v>
      </c>
      <c r="F44" s="428">
        <v>43606</v>
      </c>
    </row>
    <row r="45" spans="1:16">
      <c r="A45" s="437" t="s">
        <v>185</v>
      </c>
      <c r="B45" s="52">
        <v>19584</v>
      </c>
      <c r="C45" s="156">
        <v>33180</v>
      </c>
      <c r="D45" s="428">
        <v>36167</v>
      </c>
      <c r="E45" s="428">
        <v>33081</v>
      </c>
      <c r="F45" s="428">
        <v>25189</v>
      </c>
    </row>
    <row r="46" spans="1:16">
      <c r="A46" s="437" t="s">
        <v>186</v>
      </c>
      <c r="B46" s="52">
        <v>417032</v>
      </c>
      <c r="C46" s="156">
        <v>658704</v>
      </c>
      <c r="D46" s="428">
        <v>673865</v>
      </c>
      <c r="E46" s="428">
        <v>603364</v>
      </c>
      <c r="F46" s="428">
        <v>487913</v>
      </c>
    </row>
    <row r="47" spans="1:16">
      <c r="A47" s="437" t="s">
        <v>187</v>
      </c>
      <c r="B47" s="52">
        <v>1546593</v>
      </c>
      <c r="C47" s="156">
        <v>2246457</v>
      </c>
      <c r="D47" s="428">
        <v>2390491</v>
      </c>
      <c r="E47" s="428">
        <v>2486359</v>
      </c>
      <c r="F47" s="428">
        <v>2840037</v>
      </c>
    </row>
    <row r="48" spans="1:16" ht="10.5">
      <c r="A48" s="438" t="s">
        <v>170</v>
      </c>
      <c r="B48" s="116">
        <v>75097136</v>
      </c>
      <c r="C48" s="157">
        <v>76050041</v>
      </c>
      <c r="D48" s="116">
        <v>80558491</v>
      </c>
      <c r="E48" s="116">
        <v>83414671</v>
      </c>
      <c r="F48" s="116">
        <v>88271626</v>
      </c>
      <c r="H48" s="430"/>
    </row>
    <row r="49" spans="1:16" s="442" customFormat="1" ht="10.5">
      <c r="A49" s="115" t="s">
        <v>188</v>
      </c>
      <c r="B49" s="93">
        <v>75097136</v>
      </c>
      <c r="C49" s="157">
        <v>76050041</v>
      </c>
      <c r="D49" s="93">
        <v>80558491</v>
      </c>
      <c r="E49" s="93">
        <v>83414671</v>
      </c>
      <c r="F49" s="93">
        <v>88271626</v>
      </c>
      <c r="H49" s="430"/>
    </row>
    <row r="50" spans="1:16" s="442" customFormat="1" ht="10.5">
      <c r="A50" s="443"/>
      <c r="B50" s="94"/>
      <c r="C50" s="94"/>
      <c r="D50" s="94"/>
      <c r="E50" s="94"/>
      <c r="F50" s="94"/>
    </row>
    <row r="51" spans="1:16" ht="10.5">
      <c r="A51" s="431"/>
      <c r="B51" s="432" t="s">
        <v>159</v>
      </c>
      <c r="C51" s="433" t="s">
        <v>160</v>
      </c>
      <c r="D51" s="434" t="s">
        <v>161</v>
      </c>
      <c r="E51" s="434" t="s">
        <v>162</v>
      </c>
      <c r="F51" s="434" t="s">
        <v>163</v>
      </c>
    </row>
    <row r="52" spans="1:16" s="436" customFormat="1" ht="10.5">
      <c r="A52" s="300" t="s">
        <v>189</v>
      </c>
      <c r="B52" s="300"/>
      <c r="C52" s="300"/>
      <c r="D52" s="300"/>
      <c r="E52" s="300"/>
      <c r="F52" s="300"/>
    </row>
    <row r="53" spans="1:16">
      <c r="A53" s="439" t="s">
        <v>165</v>
      </c>
      <c r="B53" s="52"/>
      <c r="C53" s="156"/>
    </row>
    <row r="54" spans="1:16">
      <c r="A54" s="440" t="s">
        <v>20</v>
      </c>
      <c r="B54" s="52"/>
      <c r="C54" s="156"/>
    </row>
    <row r="55" spans="1:16">
      <c r="A55" s="444" t="s">
        <v>190</v>
      </c>
      <c r="B55" s="52"/>
      <c r="C55" s="156"/>
    </row>
    <row r="56" spans="1:16">
      <c r="A56" s="444" t="s">
        <v>182</v>
      </c>
      <c r="B56" s="52">
        <v>22434695</v>
      </c>
      <c r="C56" s="156">
        <v>24828090</v>
      </c>
      <c r="D56" s="279">
        <v>27113302</v>
      </c>
      <c r="E56" s="279">
        <v>28642170</v>
      </c>
      <c r="F56" s="279">
        <v>30405137</v>
      </c>
    </row>
    <row r="57" spans="1:16">
      <c r="A57" s="437" t="s">
        <v>167</v>
      </c>
      <c r="B57" s="52"/>
      <c r="C57" s="156"/>
    </row>
    <row r="58" spans="1:16" ht="10.5">
      <c r="A58" s="437" t="s">
        <v>183</v>
      </c>
      <c r="B58" s="52">
        <v>73653</v>
      </c>
      <c r="C58" s="156">
        <v>318687</v>
      </c>
      <c r="D58" s="428">
        <v>127806</v>
      </c>
      <c r="E58" s="428">
        <v>0</v>
      </c>
      <c r="F58" s="428">
        <v>0</v>
      </c>
      <c r="H58" s="445"/>
      <c r="I58" s="445"/>
      <c r="J58" s="445"/>
      <c r="K58" s="445"/>
      <c r="L58" s="445"/>
      <c r="M58" s="445"/>
      <c r="N58" s="445"/>
      <c r="O58" s="445"/>
      <c r="P58" s="445"/>
    </row>
    <row r="59" spans="1:16" ht="10.5">
      <c r="A59" s="438" t="s">
        <v>170</v>
      </c>
      <c r="B59" s="301">
        <v>22508348</v>
      </c>
      <c r="C59" s="302">
        <v>25146777</v>
      </c>
      <c r="D59" s="301">
        <v>27241108</v>
      </c>
      <c r="E59" s="301">
        <v>28642170</v>
      </c>
      <c r="F59" s="301">
        <v>30405137</v>
      </c>
    </row>
    <row r="60" spans="1:16" s="442" customFormat="1" ht="10.5">
      <c r="A60" s="115" t="s">
        <v>191</v>
      </c>
      <c r="B60" s="301">
        <v>22508348</v>
      </c>
      <c r="C60" s="303">
        <v>25146777</v>
      </c>
      <c r="D60" s="304">
        <v>27241108</v>
      </c>
      <c r="E60" s="304">
        <v>28642170</v>
      </c>
      <c r="F60" s="304">
        <v>30405137</v>
      </c>
      <c r="H60" s="430"/>
    </row>
    <row r="61" spans="1:16" s="442" customFormat="1" ht="10.5">
      <c r="A61" s="443"/>
      <c r="B61" s="94"/>
      <c r="C61" s="428"/>
      <c r="D61" s="94"/>
      <c r="E61" s="94"/>
      <c r="F61" s="94"/>
      <c r="H61" s="430"/>
    </row>
    <row r="62" spans="1:16" s="442" customFormat="1" ht="10.5">
      <c r="A62" s="431"/>
      <c r="B62" s="432" t="s">
        <v>159</v>
      </c>
      <c r="C62" s="433" t="s">
        <v>160</v>
      </c>
      <c r="D62" s="434" t="s">
        <v>161</v>
      </c>
      <c r="E62" s="434" t="s">
        <v>162</v>
      </c>
      <c r="F62" s="434" t="s">
        <v>163</v>
      </c>
      <c r="H62" s="430"/>
    </row>
    <row r="63" spans="1:16" s="436" customFormat="1" ht="10.5">
      <c r="A63" s="305" t="s">
        <v>192</v>
      </c>
      <c r="B63" s="305"/>
      <c r="C63" s="305"/>
      <c r="D63" s="305"/>
      <c r="E63" s="305"/>
      <c r="F63" s="305"/>
    </row>
    <row r="64" spans="1:16">
      <c r="A64" s="439" t="s">
        <v>165</v>
      </c>
      <c r="B64" s="52"/>
      <c r="C64" s="156"/>
    </row>
    <row r="65" spans="1:16">
      <c r="A65" s="437" t="s">
        <v>20</v>
      </c>
      <c r="B65" s="52"/>
      <c r="C65" s="156"/>
      <c r="D65" s="52"/>
      <c r="E65" s="52"/>
      <c r="F65" s="52"/>
    </row>
    <row r="66" spans="1:16" s="99" customFormat="1" ht="10.5">
      <c r="A66" s="437" t="s">
        <v>193</v>
      </c>
      <c r="B66" s="52"/>
      <c r="C66" s="156"/>
      <c r="D66" s="428"/>
      <c r="E66" s="428"/>
      <c r="F66" s="428"/>
      <c r="H66" s="445"/>
      <c r="I66" s="445"/>
      <c r="J66" s="445"/>
      <c r="K66" s="445"/>
      <c r="L66" s="445"/>
      <c r="M66" s="445"/>
      <c r="N66" s="445"/>
      <c r="O66" s="445"/>
      <c r="P66" s="445"/>
    </row>
    <row r="67" spans="1:16" ht="10.5">
      <c r="A67" s="444" t="s">
        <v>22</v>
      </c>
      <c r="B67" s="52">
        <v>1560568</v>
      </c>
      <c r="C67" s="156">
        <v>1577500</v>
      </c>
      <c r="D67" s="428">
        <v>1600295</v>
      </c>
      <c r="E67" s="428">
        <v>1625260</v>
      </c>
      <c r="F67" s="428">
        <v>1652240</v>
      </c>
      <c r="H67" s="445"/>
      <c r="I67" s="445"/>
      <c r="J67" s="445"/>
      <c r="K67" s="445"/>
      <c r="L67" s="445"/>
      <c r="M67" s="445"/>
      <c r="N67" s="445"/>
      <c r="O67" s="445"/>
      <c r="P67" s="445"/>
    </row>
    <row r="68" spans="1:16" ht="10.5">
      <c r="A68" s="438" t="s">
        <v>170</v>
      </c>
      <c r="B68" s="301">
        <v>1560568</v>
      </c>
      <c r="C68" s="302">
        <v>1577500</v>
      </c>
      <c r="D68" s="301">
        <v>1600295</v>
      </c>
      <c r="E68" s="301">
        <v>1625260</v>
      </c>
      <c r="F68" s="301">
        <v>1652240</v>
      </c>
    </row>
    <row r="69" spans="1:16" s="442" customFormat="1" ht="10.5">
      <c r="A69" s="306" t="s">
        <v>194</v>
      </c>
      <c r="B69" s="301">
        <v>1560568</v>
      </c>
      <c r="C69" s="302">
        <v>1577500</v>
      </c>
      <c r="D69" s="301">
        <v>1600295</v>
      </c>
      <c r="E69" s="301">
        <v>1625260</v>
      </c>
      <c r="F69" s="301">
        <v>1652240</v>
      </c>
    </row>
    <row r="70" spans="1:16" s="442" customFormat="1" ht="10.5">
      <c r="A70" s="443"/>
      <c r="B70" s="94"/>
      <c r="C70" s="428"/>
      <c r="D70" s="94"/>
      <c r="E70" s="94"/>
      <c r="F70" s="94"/>
      <c r="H70" s="430"/>
    </row>
    <row r="71" spans="1:16" s="442" customFormat="1" ht="10.5">
      <c r="A71" s="431"/>
      <c r="B71" s="432" t="s">
        <v>159</v>
      </c>
      <c r="C71" s="433" t="s">
        <v>160</v>
      </c>
      <c r="D71" s="434" t="s">
        <v>161</v>
      </c>
      <c r="E71" s="434" t="s">
        <v>162</v>
      </c>
      <c r="F71" s="434" t="s">
        <v>163</v>
      </c>
      <c r="H71" s="430"/>
    </row>
    <row r="72" spans="1:16" s="436" customFormat="1" ht="10.5">
      <c r="A72" s="307" t="s">
        <v>195</v>
      </c>
      <c r="B72" s="307"/>
      <c r="C72" s="307"/>
      <c r="D72" s="307"/>
      <c r="E72" s="307"/>
      <c r="F72" s="307"/>
    </row>
    <row r="73" spans="1:16">
      <c r="A73" s="99" t="s">
        <v>20</v>
      </c>
      <c r="B73" s="205"/>
      <c r="C73" s="206"/>
      <c r="D73" s="207"/>
      <c r="E73" s="207"/>
      <c r="F73" s="207"/>
    </row>
    <row r="74" spans="1:16" ht="10.5">
      <c r="A74" s="99" t="s">
        <v>196</v>
      </c>
      <c r="B74" s="207"/>
      <c r="C74" s="208"/>
      <c r="D74" s="207"/>
      <c r="E74" s="207"/>
      <c r="F74" s="207"/>
    </row>
    <row r="75" spans="1:16" s="99" customFormat="1" ht="10.5">
      <c r="A75" s="447" t="s">
        <v>197</v>
      </c>
      <c r="B75" s="205">
        <v>0</v>
      </c>
      <c r="C75" s="209">
        <v>0</v>
      </c>
      <c r="D75" s="205">
        <v>0</v>
      </c>
      <c r="E75" s="205">
        <v>0</v>
      </c>
      <c r="F75" s="205">
        <v>0</v>
      </c>
      <c r="H75" s="445"/>
      <c r="I75" s="445"/>
      <c r="J75" s="445"/>
      <c r="K75" s="445"/>
      <c r="L75" s="445"/>
      <c r="M75" s="445"/>
      <c r="N75" s="445"/>
      <c r="O75" s="445"/>
      <c r="P75" s="445"/>
    </row>
    <row r="76" spans="1:16" ht="10.5">
      <c r="A76" s="448" t="s">
        <v>170</v>
      </c>
      <c r="B76" s="274">
        <v>0</v>
      </c>
      <c r="C76" s="275">
        <v>0</v>
      </c>
      <c r="D76" s="276">
        <v>0</v>
      </c>
      <c r="E76" s="276">
        <v>0</v>
      </c>
      <c r="F76" s="276">
        <v>0</v>
      </c>
      <c r="H76" s="445"/>
      <c r="I76" s="445"/>
      <c r="J76" s="445"/>
      <c r="K76" s="445"/>
      <c r="L76" s="445"/>
      <c r="M76" s="445"/>
      <c r="N76" s="445"/>
      <c r="O76" s="445"/>
      <c r="P76" s="445"/>
    </row>
    <row r="77" spans="1:16" s="442" customFormat="1" ht="10.5">
      <c r="A77" s="213" t="s">
        <v>198</v>
      </c>
      <c r="B77" s="210">
        <v>0</v>
      </c>
      <c r="C77" s="211">
        <v>0</v>
      </c>
      <c r="D77" s="212">
        <v>0</v>
      </c>
      <c r="E77" s="212">
        <v>0</v>
      </c>
      <c r="F77" s="212">
        <v>0</v>
      </c>
    </row>
    <row r="78" spans="1:16" ht="10.5">
      <c r="A78" s="83"/>
      <c r="B78" s="95"/>
      <c r="D78" s="446"/>
      <c r="E78" s="446"/>
      <c r="F78" s="446"/>
    </row>
    <row r="79" spans="1:16" ht="10.5">
      <c r="A79" s="431"/>
      <c r="B79" s="432" t="s">
        <v>159</v>
      </c>
      <c r="C79" s="433" t="s">
        <v>160</v>
      </c>
      <c r="D79" s="434" t="s">
        <v>161</v>
      </c>
      <c r="E79" s="434" t="s">
        <v>162</v>
      </c>
      <c r="F79" s="434" t="s">
        <v>163</v>
      </c>
    </row>
    <row r="80" spans="1:16" ht="10.5">
      <c r="A80" s="200" t="s">
        <v>199</v>
      </c>
      <c r="B80" s="218"/>
      <c r="C80" s="218"/>
      <c r="D80" s="308"/>
      <c r="E80" s="308"/>
      <c r="F80" s="308"/>
    </row>
    <row r="81" spans="1:16" s="436" customFormat="1">
      <c r="A81" s="435" t="s">
        <v>165</v>
      </c>
      <c r="B81" s="92"/>
      <c r="C81" s="155"/>
      <c r="D81" s="219"/>
      <c r="E81" s="219"/>
      <c r="F81" s="219"/>
    </row>
    <row r="82" spans="1:16">
      <c r="A82" s="437" t="s">
        <v>20</v>
      </c>
      <c r="B82" s="52"/>
      <c r="C82" s="156"/>
      <c r="D82" s="219"/>
      <c r="E82" s="219"/>
      <c r="F82" s="219"/>
    </row>
    <row r="83" spans="1:16">
      <c r="A83" s="437" t="s">
        <v>200</v>
      </c>
      <c r="B83" s="52"/>
      <c r="C83" s="156"/>
      <c r="D83" s="219"/>
      <c r="E83" s="219"/>
      <c r="F83" s="219"/>
    </row>
    <row r="84" spans="1:16">
      <c r="A84" s="437" t="s">
        <v>201</v>
      </c>
      <c r="B84" s="52">
        <v>1594524</v>
      </c>
      <c r="C84" s="156">
        <v>1616171</v>
      </c>
      <c r="D84" s="219">
        <v>1639838</v>
      </c>
      <c r="E84" s="219">
        <v>1600197</v>
      </c>
      <c r="F84" s="219">
        <v>1625800</v>
      </c>
    </row>
    <row r="85" spans="1:16" ht="10.5">
      <c r="A85" s="438" t="s">
        <v>170</v>
      </c>
      <c r="B85" s="116">
        <v>1594524</v>
      </c>
      <c r="C85" s="157">
        <v>1616171</v>
      </c>
      <c r="D85" s="116">
        <v>1639838</v>
      </c>
      <c r="E85" s="116">
        <v>1600197</v>
      </c>
      <c r="F85" s="116">
        <v>1625800</v>
      </c>
      <c r="H85" s="430"/>
    </row>
    <row r="86" spans="1:16" s="442" customFormat="1" ht="10.5">
      <c r="A86" s="115" t="s">
        <v>202</v>
      </c>
      <c r="B86" s="93">
        <v>1594524</v>
      </c>
      <c r="C86" s="157">
        <v>1616171</v>
      </c>
      <c r="D86" s="93">
        <v>1639838</v>
      </c>
      <c r="E86" s="93">
        <v>1600197</v>
      </c>
      <c r="F86" s="93">
        <v>1625800</v>
      </c>
      <c r="H86" s="430"/>
    </row>
    <row r="87" spans="1:16" s="442" customFormat="1" ht="10.5">
      <c r="A87" s="443"/>
      <c r="B87" s="94"/>
      <c r="C87" s="94"/>
      <c r="D87" s="94"/>
      <c r="E87" s="94"/>
      <c r="F87" s="94"/>
    </row>
    <row r="88" spans="1:16" ht="10.5">
      <c r="A88" s="431"/>
      <c r="B88" s="432" t="s">
        <v>159</v>
      </c>
      <c r="C88" s="433" t="s">
        <v>160</v>
      </c>
      <c r="D88" s="434" t="s">
        <v>161</v>
      </c>
      <c r="E88" s="434" t="s">
        <v>162</v>
      </c>
      <c r="F88" s="434" t="s">
        <v>163</v>
      </c>
    </row>
    <row r="89" spans="1:16" s="436" customFormat="1" ht="10.5">
      <c r="A89" s="300" t="s">
        <v>203</v>
      </c>
      <c r="B89" s="300"/>
      <c r="C89" s="300"/>
      <c r="D89" s="300"/>
      <c r="E89" s="300"/>
      <c r="F89" s="300"/>
    </row>
    <row r="90" spans="1:16">
      <c r="A90" s="439" t="s">
        <v>165</v>
      </c>
      <c r="B90" s="52"/>
      <c r="C90" s="156"/>
      <c r="D90" s="220"/>
      <c r="E90" s="220"/>
      <c r="F90" s="220"/>
    </row>
    <row r="91" spans="1:16">
      <c r="A91" s="440" t="s">
        <v>20</v>
      </c>
      <c r="B91" s="52"/>
      <c r="C91" s="156"/>
      <c r="D91" s="220"/>
      <c r="E91" s="220"/>
      <c r="F91" s="220"/>
    </row>
    <row r="92" spans="1:16">
      <c r="A92" s="437" t="s">
        <v>204</v>
      </c>
      <c r="B92" s="52"/>
      <c r="C92" s="156"/>
      <c r="D92" s="220"/>
      <c r="E92" s="220"/>
      <c r="F92" s="220"/>
    </row>
    <row r="93" spans="1:16">
      <c r="A93" s="444" t="s">
        <v>22</v>
      </c>
      <c r="B93" s="52">
        <v>2810721</v>
      </c>
      <c r="C93" s="156">
        <v>1196904</v>
      </c>
      <c r="D93" s="220">
        <v>0</v>
      </c>
      <c r="E93" s="220">
        <v>0</v>
      </c>
      <c r="F93" s="220">
        <v>0</v>
      </c>
    </row>
    <row r="94" spans="1:16">
      <c r="A94" s="437" t="s">
        <v>167</v>
      </c>
      <c r="B94" s="52"/>
      <c r="C94" s="156"/>
      <c r="D94" s="220"/>
      <c r="E94" s="220"/>
      <c r="F94" s="220"/>
    </row>
    <row r="95" spans="1:16">
      <c r="A95" s="437" t="s">
        <v>183</v>
      </c>
      <c r="B95" s="52">
        <v>14069626</v>
      </c>
      <c r="C95" s="156">
        <v>25920126</v>
      </c>
      <c r="D95" s="220">
        <v>19460926</v>
      </c>
      <c r="E95" s="220">
        <v>18442946</v>
      </c>
      <c r="F95" s="220">
        <v>13865107</v>
      </c>
    </row>
    <row r="96" spans="1:16" ht="10.5">
      <c r="A96" s="440" t="s">
        <v>169</v>
      </c>
      <c r="B96" s="52">
        <v>149221</v>
      </c>
      <c r="C96" s="156">
        <v>684400</v>
      </c>
      <c r="D96" s="219">
        <v>0</v>
      </c>
      <c r="E96" s="219">
        <v>0</v>
      </c>
      <c r="F96" s="219">
        <v>0</v>
      </c>
      <c r="H96" s="445"/>
      <c r="I96" s="445"/>
      <c r="J96" s="445"/>
      <c r="K96" s="445"/>
      <c r="L96" s="445"/>
      <c r="M96" s="445"/>
      <c r="N96" s="445"/>
      <c r="O96" s="445"/>
      <c r="P96" s="445"/>
    </row>
    <row r="97" spans="1:16" ht="10.5">
      <c r="A97" s="438" t="s">
        <v>170</v>
      </c>
      <c r="B97" s="301">
        <v>17029568</v>
      </c>
      <c r="C97" s="302">
        <v>27801430</v>
      </c>
      <c r="D97" s="301">
        <v>19460926</v>
      </c>
      <c r="E97" s="301">
        <v>18442946</v>
      </c>
      <c r="F97" s="301">
        <v>13865107</v>
      </c>
    </row>
    <row r="98" spans="1:16" s="442" customFormat="1" ht="10.5">
      <c r="A98" s="115" t="s">
        <v>205</v>
      </c>
      <c r="B98" s="301">
        <v>17029568</v>
      </c>
      <c r="C98" s="303">
        <v>27801430</v>
      </c>
      <c r="D98" s="304">
        <v>19460926</v>
      </c>
      <c r="E98" s="304">
        <v>18442946</v>
      </c>
      <c r="F98" s="304">
        <v>13865107</v>
      </c>
      <c r="H98" s="430"/>
    </row>
    <row r="99" spans="1:16" s="442" customFormat="1" ht="10.5">
      <c r="A99" s="443"/>
      <c r="B99" s="94"/>
      <c r="C99" s="428"/>
      <c r="D99" s="94"/>
      <c r="E99" s="94"/>
      <c r="F99" s="94"/>
      <c r="H99" s="430"/>
    </row>
    <row r="100" spans="1:16" s="442" customFormat="1" ht="10.5">
      <c r="A100" s="449"/>
      <c r="B100" s="450" t="s">
        <v>159</v>
      </c>
      <c r="C100" s="451" t="s">
        <v>160</v>
      </c>
      <c r="D100" s="452" t="s">
        <v>161</v>
      </c>
      <c r="E100" s="452" t="s">
        <v>162</v>
      </c>
      <c r="F100" s="452" t="s">
        <v>163</v>
      </c>
      <c r="H100" s="430"/>
    </row>
    <row r="101" spans="1:16" ht="10.5">
      <c r="A101" s="300" t="s">
        <v>206</v>
      </c>
      <c r="B101" s="305"/>
      <c r="C101" s="305"/>
      <c r="D101" s="305"/>
      <c r="E101" s="305"/>
      <c r="F101" s="305"/>
    </row>
    <row r="102" spans="1:16">
      <c r="A102" s="279" t="s">
        <v>165</v>
      </c>
      <c r="B102" s="52"/>
      <c r="C102" s="199"/>
      <c r="D102" s="220"/>
      <c r="E102" s="220"/>
      <c r="F102" s="220"/>
    </row>
    <row r="103" spans="1:16">
      <c r="A103" s="99" t="s">
        <v>207</v>
      </c>
      <c r="B103" s="52">
        <v>72780</v>
      </c>
      <c r="C103" s="199">
        <v>77169</v>
      </c>
      <c r="D103" s="220">
        <v>74439</v>
      </c>
      <c r="E103" s="220">
        <v>22100</v>
      </c>
      <c r="F103" s="220">
        <v>19081</v>
      </c>
    </row>
    <row r="104" spans="1:16">
      <c r="A104" s="99" t="s">
        <v>20</v>
      </c>
      <c r="B104" s="52">
        <v>101477571</v>
      </c>
      <c r="C104" s="199">
        <v>102312671</v>
      </c>
      <c r="D104" s="220">
        <v>107832791</v>
      </c>
      <c r="E104" s="220">
        <v>112230388</v>
      </c>
      <c r="F104" s="220">
        <v>118709087</v>
      </c>
    </row>
    <row r="105" spans="1:16">
      <c r="A105" s="99" t="s">
        <v>167</v>
      </c>
      <c r="B105" s="52">
        <v>57616249</v>
      </c>
      <c r="C105" s="199">
        <v>74049030</v>
      </c>
      <c r="D105" s="220">
        <v>67481164</v>
      </c>
      <c r="E105" s="220">
        <v>67977243</v>
      </c>
      <c r="F105" s="220">
        <v>65413763</v>
      </c>
    </row>
    <row r="106" spans="1:16" s="99" customFormat="1" ht="10.5">
      <c r="A106" s="99" t="s">
        <v>169</v>
      </c>
      <c r="B106" s="52">
        <v>2177357</v>
      </c>
      <c r="C106" s="199">
        <v>2643753</v>
      </c>
      <c r="D106" s="52">
        <v>55525</v>
      </c>
      <c r="E106" s="52">
        <v>387236</v>
      </c>
      <c r="F106" s="52">
        <v>330953</v>
      </c>
      <c r="H106" s="445"/>
      <c r="I106" s="445"/>
      <c r="J106" s="445"/>
      <c r="K106" s="445"/>
      <c r="L106" s="445"/>
      <c r="M106" s="445"/>
      <c r="N106" s="445"/>
      <c r="O106" s="445"/>
      <c r="P106" s="445"/>
    </row>
    <row r="107" spans="1:16" ht="10.5">
      <c r="A107" s="448" t="s">
        <v>170</v>
      </c>
      <c r="B107" s="301">
        <v>161343957</v>
      </c>
      <c r="C107" s="302">
        <v>179082623</v>
      </c>
      <c r="D107" s="301">
        <v>175443919</v>
      </c>
      <c r="E107" s="301">
        <v>180616967</v>
      </c>
      <c r="F107" s="301">
        <v>184472884</v>
      </c>
      <c r="H107" s="445"/>
      <c r="I107" s="445"/>
      <c r="J107" s="445"/>
      <c r="K107" s="445"/>
      <c r="L107" s="445"/>
      <c r="M107" s="445"/>
      <c r="N107" s="445"/>
      <c r="O107" s="445"/>
      <c r="P107" s="445"/>
    </row>
    <row r="108" spans="1:16">
      <c r="A108" s="279" t="s">
        <v>171</v>
      </c>
      <c r="B108" s="52"/>
      <c r="C108" s="199"/>
      <c r="D108" s="220"/>
      <c r="E108" s="220"/>
      <c r="F108" s="220"/>
    </row>
    <row r="109" spans="1:16" ht="10.5">
      <c r="A109" s="99" t="s">
        <v>9</v>
      </c>
      <c r="B109" s="52">
        <v>259082</v>
      </c>
      <c r="C109" s="199">
        <v>326495</v>
      </c>
      <c r="D109" s="220">
        <v>307029</v>
      </c>
      <c r="E109" s="220">
        <v>255341</v>
      </c>
      <c r="F109" s="220">
        <v>240773</v>
      </c>
      <c r="H109" s="430"/>
    </row>
    <row r="110" spans="1:16">
      <c r="A110" s="99" t="s">
        <v>172</v>
      </c>
      <c r="B110" s="52">
        <v>12056</v>
      </c>
      <c r="C110" s="199">
        <v>15156</v>
      </c>
      <c r="D110" s="220">
        <v>15156</v>
      </c>
      <c r="E110" s="220">
        <v>15156</v>
      </c>
      <c r="F110" s="220">
        <v>15156</v>
      </c>
    </row>
    <row r="111" spans="1:16">
      <c r="A111" s="99" t="s">
        <v>169</v>
      </c>
      <c r="B111" s="52">
        <v>6425</v>
      </c>
      <c r="C111" s="199">
        <v>9118</v>
      </c>
      <c r="D111" s="220">
        <v>8508</v>
      </c>
      <c r="E111" s="220">
        <v>8464</v>
      </c>
      <c r="F111" s="220">
        <v>8671</v>
      </c>
    </row>
    <row r="112" spans="1:16" s="442" customFormat="1" ht="10.5">
      <c r="A112" s="448" t="s">
        <v>173</v>
      </c>
      <c r="B112" s="301">
        <v>277563</v>
      </c>
      <c r="C112" s="302">
        <v>350769</v>
      </c>
      <c r="D112" s="301">
        <v>330693</v>
      </c>
      <c r="E112" s="301">
        <v>278961</v>
      </c>
      <c r="F112" s="301">
        <v>264600</v>
      </c>
    </row>
    <row r="113" spans="1:15" s="442" customFormat="1" ht="10.5">
      <c r="A113" s="306" t="s">
        <v>208</v>
      </c>
      <c r="B113" s="301">
        <v>161621520</v>
      </c>
      <c r="C113" s="302">
        <v>179433392</v>
      </c>
      <c r="D113" s="301">
        <v>175774612</v>
      </c>
      <c r="E113" s="301">
        <v>180895928</v>
      </c>
      <c r="F113" s="301">
        <v>184737484</v>
      </c>
    </row>
    <row r="114" spans="1:15" ht="10.5">
      <c r="A114" s="96"/>
      <c r="B114" s="94"/>
      <c r="C114" s="94"/>
      <c r="D114" s="428"/>
      <c r="E114" s="428"/>
      <c r="F114" s="428"/>
      <c r="H114" s="430"/>
    </row>
    <row r="115" spans="1:15">
      <c r="A115" s="309"/>
      <c r="B115" s="310" t="s">
        <v>209</v>
      </c>
      <c r="C115" s="311" t="s">
        <v>34</v>
      </c>
      <c r="D115" s="428"/>
      <c r="E115" s="428"/>
      <c r="F115" s="428"/>
    </row>
    <row r="116" spans="1:15" ht="10.5">
      <c r="A116" s="97" t="s">
        <v>35</v>
      </c>
      <c r="B116" s="312">
        <v>1097</v>
      </c>
      <c r="C116" s="313">
        <v>1357</v>
      </c>
      <c r="D116" s="98"/>
      <c r="E116" s="98"/>
      <c r="F116" s="98"/>
    </row>
    <row r="117" spans="1:15" s="436" customFormat="1">
      <c r="A117" s="278" t="s">
        <v>210</v>
      </c>
      <c r="B117" s="453"/>
      <c r="C117" s="453"/>
      <c r="D117" s="453"/>
      <c r="E117" s="453"/>
      <c r="F117" s="453"/>
    </row>
    <row r="118" spans="1:15" s="436" customFormat="1">
      <c r="A118" s="278" t="s">
        <v>211</v>
      </c>
      <c r="B118" s="278"/>
      <c r="C118" s="278"/>
      <c r="D118" s="278"/>
      <c r="E118" s="278"/>
      <c r="F118" s="278"/>
    </row>
    <row r="119" spans="1:15" s="436" customFormat="1">
      <c r="A119" s="454" t="s">
        <v>212</v>
      </c>
      <c r="B119" s="454"/>
      <c r="C119" s="454"/>
      <c r="D119" s="454"/>
      <c r="E119" s="454"/>
      <c r="F119" s="454"/>
    </row>
    <row r="120" spans="1:15" s="436" customFormat="1">
      <c r="A120" s="454" t="s">
        <v>213</v>
      </c>
      <c r="B120" s="454"/>
      <c r="C120" s="454"/>
      <c r="D120" s="454"/>
      <c r="E120" s="454"/>
      <c r="F120" s="454"/>
    </row>
    <row r="121" spans="1:15" s="436" customFormat="1">
      <c r="A121" s="454" t="s">
        <v>214</v>
      </c>
      <c r="B121" s="454"/>
      <c r="C121" s="454"/>
      <c r="D121" s="454"/>
      <c r="E121" s="454"/>
      <c r="F121" s="454"/>
    </row>
    <row r="123" spans="1:15">
      <c r="O123" s="455"/>
    </row>
  </sheetData>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X35"/>
  <sheetViews>
    <sheetView showGridLines="0" zoomScaleNormal="100" zoomScaleSheetLayoutView="110" workbookViewId="0">
      <selection activeCell="F32" sqref="F32"/>
    </sheetView>
  </sheetViews>
  <sheetFormatPr defaultColWidth="8" defaultRowHeight="10"/>
  <cols>
    <col min="1" max="1" width="21.453125" style="4" customWidth="1"/>
    <col min="2" max="2" width="7.26953125" style="4" customWidth="1"/>
    <col min="3" max="7" width="10" style="4" customWidth="1"/>
    <col min="8" max="16384" width="8" style="4"/>
  </cols>
  <sheetData>
    <row r="1" spans="1:7" ht="10.5">
      <c r="A1" s="39" t="s">
        <v>215</v>
      </c>
      <c r="B1" s="40"/>
      <c r="C1" s="40"/>
      <c r="D1" s="40"/>
      <c r="E1" s="40"/>
    </row>
    <row r="2" spans="1:7" ht="10.5">
      <c r="A2" s="39"/>
      <c r="B2" s="40"/>
      <c r="C2" s="40"/>
      <c r="D2" s="40"/>
      <c r="E2" s="40"/>
    </row>
    <row r="3" spans="1:7" ht="10.5">
      <c r="A3" s="79"/>
      <c r="B3" s="120" t="s">
        <v>216</v>
      </c>
      <c r="C3" s="456" t="s">
        <v>217</v>
      </c>
      <c r="D3" s="457" t="s">
        <v>218</v>
      </c>
      <c r="E3" s="457" t="s">
        <v>219</v>
      </c>
      <c r="F3" s="457" t="s">
        <v>220</v>
      </c>
      <c r="G3" s="457" t="s">
        <v>221</v>
      </c>
    </row>
    <row r="4" spans="1:7">
      <c r="A4" s="279" t="s">
        <v>222</v>
      </c>
      <c r="B4" s="279"/>
      <c r="C4" s="279"/>
      <c r="D4" s="158"/>
      <c r="E4" s="158"/>
      <c r="F4" s="158"/>
      <c r="G4" s="158"/>
    </row>
    <row r="5" spans="1:7" ht="10.5">
      <c r="A5" s="458" t="s">
        <v>34</v>
      </c>
      <c r="B5" s="201" t="s">
        <v>223</v>
      </c>
      <c r="C5" s="77">
        <v>50000</v>
      </c>
      <c r="D5" s="78">
        <v>30091609</v>
      </c>
      <c r="E5" s="78">
        <v>-30091609</v>
      </c>
      <c r="F5" s="78">
        <v>0</v>
      </c>
      <c r="G5" s="159">
        <v>50000</v>
      </c>
    </row>
    <row r="6" spans="1:7">
      <c r="A6" s="447" t="s">
        <v>209</v>
      </c>
      <c r="B6" s="201" t="s">
        <v>223</v>
      </c>
      <c r="C6" s="82">
        <v>0</v>
      </c>
      <c r="D6" s="159">
        <v>16203748</v>
      </c>
      <c r="E6" s="159">
        <v>-16153748</v>
      </c>
      <c r="F6" s="159">
        <v>0</v>
      </c>
      <c r="G6" s="159">
        <v>50000</v>
      </c>
    </row>
    <row r="7" spans="1:7">
      <c r="A7" s="279" t="s">
        <v>224</v>
      </c>
      <c r="B7" s="279"/>
      <c r="C7" s="279"/>
      <c r="D7" s="158"/>
      <c r="E7" s="158"/>
      <c r="F7" s="158"/>
      <c r="G7" s="158"/>
    </row>
    <row r="8" spans="1:7" ht="10.5">
      <c r="A8" s="458" t="s">
        <v>34</v>
      </c>
      <c r="B8" s="202">
        <v>1.9</v>
      </c>
      <c r="C8" s="77">
        <v>0</v>
      </c>
      <c r="D8" s="78">
        <v>0</v>
      </c>
      <c r="E8" s="78">
        <v>0</v>
      </c>
      <c r="F8" s="78">
        <v>0</v>
      </c>
      <c r="G8" s="159">
        <v>0</v>
      </c>
    </row>
    <row r="9" spans="1:7">
      <c r="A9" s="447" t="s">
        <v>209</v>
      </c>
      <c r="B9" s="202">
        <v>1.9</v>
      </c>
      <c r="C9" s="82">
        <v>0</v>
      </c>
      <c r="D9" s="159">
        <v>887000</v>
      </c>
      <c r="E9" s="159">
        <v>-887000</v>
      </c>
      <c r="F9" s="159">
        <v>0</v>
      </c>
      <c r="G9" s="159">
        <v>0</v>
      </c>
    </row>
    <row r="10" spans="1:7">
      <c r="A10" s="279" t="s">
        <v>225</v>
      </c>
      <c r="B10" s="279"/>
      <c r="C10" s="279"/>
      <c r="D10" s="158"/>
      <c r="E10" s="158"/>
      <c r="F10" s="158"/>
      <c r="G10" s="158"/>
    </row>
    <row r="11" spans="1:7" ht="10.5">
      <c r="A11" s="458" t="s">
        <v>34</v>
      </c>
      <c r="B11" s="202">
        <v>1.1000000000000001</v>
      </c>
      <c r="C11" s="77">
        <v>0</v>
      </c>
      <c r="D11" s="78">
        <v>44639803</v>
      </c>
      <c r="E11" s="78">
        <v>-44639803</v>
      </c>
      <c r="F11" s="78">
        <v>0</v>
      </c>
      <c r="G11" s="159">
        <v>0</v>
      </c>
    </row>
    <row r="12" spans="1:7">
      <c r="A12" s="447" t="s">
        <v>209</v>
      </c>
      <c r="B12" s="202">
        <v>1.1000000000000001</v>
      </c>
      <c r="C12" s="82">
        <v>0</v>
      </c>
      <c r="D12" s="159">
        <v>41448516</v>
      </c>
      <c r="E12" s="159">
        <v>-41448516</v>
      </c>
      <c r="F12" s="159">
        <v>0</v>
      </c>
      <c r="G12" s="159">
        <v>0</v>
      </c>
    </row>
    <row r="13" spans="1:7">
      <c r="A13" s="279" t="s">
        <v>226</v>
      </c>
      <c r="B13" s="279"/>
      <c r="C13" s="279"/>
      <c r="D13" s="159"/>
      <c r="E13" s="159"/>
      <c r="F13" s="159"/>
      <c r="G13" s="159"/>
    </row>
    <row r="14" spans="1:7" ht="10.5">
      <c r="A14" s="458" t="s">
        <v>34</v>
      </c>
      <c r="B14" s="202">
        <v>1.1000000000000001</v>
      </c>
      <c r="C14" s="77">
        <v>747269</v>
      </c>
      <c r="D14" s="78">
        <v>279163</v>
      </c>
      <c r="E14" s="78">
        <v>-83740</v>
      </c>
      <c r="F14" s="78">
        <v>0</v>
      </c>
      <c r="G14" s="159">
        <v>942692</v>
      </c>
    </row>
    <row r="15" spans="1:7">
      <c r="A15" s="447" t="s">
        <v>209</v>
      </c>
      <c r="B15" s="202">
        <v>1.1000000000000001</v>
      </c>
      <c r="C15" s="82">
        <v>449817</v>
      </c>
      <c r="D15" s="159">
        <v>478213</v>
      </c>
      <c r="E15" s="159">
        <v>-180761</v>
      </c>
      <c r="F15" s="159">
        <v>0</v>
      </c>
      <c r="G15" s="159">
        <v>747269</v>
      </c>
    </row>
    <row r="16" spans="1:7">
      <c r="A16" s="459"/>
      <c r="B16" s="117"/>
      <c r="C16" s="82"/>
      <c r="D16" s="158"/>
      <c r="E16" s="158"/>
      <c r="F16" s="158"/>
      <c r="G16" s="158"/>
    </row>
    <row r="17" spans="1:24" ht="10.5">
      <c r="A17" s="460" t="s">
        <v>227</v>
      </c>
      <c r="B17" s="117"/>
      <c r="C17" s="314">
        <v>797269</v>
      </c>
      <c r="D17" s="315">
        <v>75010575</v>
      </c>
      <c r="E17" s="315">
        <v>-74815152</v>
      </c>
      <c r="F17" s="315">
        <v>0</v>
      </c>
      <c r="G17" s="160">
        <v>992692</v>
      </c>
    </row>
    <row r="18" spans="1:24" s="2" customFormat="1">
      <c r="A18" s="461"/>
      <c r="B18" s="117"/>
      <c r="C18" s="82"/>
      <c r="D18" s="158"/>
      <c r="E18" s="158"/>
      <c r="F18" s="158"/>
      <c r="G18" s="158"/>
      <c r="M18" s="4"/>
      <c r="N18" s="4"/>
      <c r="O18" s="4"/>
      <c r="P18" s="4"/>
      <c r="Q18" s="4"/>
      <c r="R18" s="4"/>
      <c r="S18" s="4"/>
      <c r="T18" s="4"/>
      <c r="U18" s="4"/>
      <c r="V18" s="4"/>
      <c r="W18" s="4"/>
      <c r="X18" s="4"/>
    </row>
    <row r="19" spans="1:24" s="2" customFormat="1">
      <c r="A19" s="119" t="s">
        <v>228</v>
      </c>
      <c r="B19" s="117"/>
      <c r="C19" s="82"/>
      <c r="D19" s="158"/>
      <c r="E19" s="158"/>
      <c r="F19" s="158"/>
      <c r="G19" s="158"/>
      <c r="M19" s="4"/>
      <c r="N19" s="4"/>
      <c r="O19" s="4"/>
      <c r="P19" s="4"/>
      <c r="Q19" s="4"/>
      <c r="R19" s="4"/>
      <c r="S19" s="4"/>
      <c r="T19" s="4"/>
      <c r="U19" s="4"/>
      <c r="V19" s="4"/>
      <c r="W19" s="4"/>
      <c r="X19" s="4"/>
    </row>
    <row r="20" spans="1:24" s="2" customFormat="1">
      <c r="A20" s="462" t="s">
        <v>229</v>
      </c>
      <c r="B20" s="118"/>
      <c r="C20" s="316">
        <v>449817</v>
      </c>
      <c r="D20" s="317">
        <v>59017477</v>
      </c>
      <c r="E20" s="317">
        <v>-58670025</v>
      </c>
      <c r="F20" s="317">
        <v>0</v>
      </c>
      <c r="G20" s="317">
        <v>797269</v>
      </c>
      <c r="M20" s="4"/>
      <c r="N20" s="4"/>
      <c r="O20" s="4"/>
      <c r="P20" s="4"/>
      <c r="Q20" s="4"/>
      <c r="R20" s="4"/>
      <c r="S20" s="4"/>
      <c r="T20" s="4"/>
      <c r="U20" s="4"/>
      <c r="V20" s="4"/>
      <c r="W20" s="4"/>
      <c r="X20" s="4"/>
    </row>
    <row r="21" spans="1:24">
      <c r="A21" s="4" t="s">
        <v>230</v>
      </c>
      <c r="I21" s="2"/>
      <c r="J21" s="2"/>
      <c r="K21" s="2"/>
      <c r="L21" s="2"/>
    </row>
    <row r="22" spans="1:24">
      <c r="A22" s="4" t="s">
        <v>231</v>
      </c>
      <c r="I22" s="2"/>
      <c r="J22" s="2"/>
      <c r="K22" s="2"/>
      <c r="L22" s="2"/>
    </row>
    <row r="23" spans="1:24">
      <c r="I23" s="2"/>
      <c r="J23" s="2"/>
      <c r="K23" s="2"/>
      <c r="L23" s="2"/>
    </row>
    <row r="24" spans="1:24">
      <c r="A24" s="463"/>
      <c r="I24" s="2"/>
      <c r="J24" s="2"/>
      <c r="K24" s="2"/>
      <c r="L24" s="2"/>
    </row>
    <row r="25" spans="1:24" ht="10.5">
      <c r="A25" s="172"/>
      <c r="I25" s="2"/>
      <c r="J25" s="2"/>
      <c r="K25" s="2"/>
      <c r="L25" s="2"/>
    </row>
    <row r="26" spans="1:24">
      <c r="A26" s="173"/>
      <c r="I26" s="2"/>
      <c r="J26" s="2"/>
      <c r="K26" s="2"/>
      <c r="L26" s="2"/>
    </row>
    <row r="27" spans="1:24">
      <c r="A27" s="410"/>
      <c r="I27" s="2"/>
      <c r="J27" s="2"/>
      <c r="K27" s="2"/>
      <c r="L27" s="2"/>
    </row>
    <row r="28" spans="1:24" ht="10.5">
      <c r="A28" s="72"/>
      <c r="I28" s="2"/>
      <c r="J28" s="2"/>
      <c r="K28" s="2"/>
      <c r="L28" s="2"/>
    </row>
    <row r="29" spans="1:24">
      <c r="I29" s="2"/>
      <c r="J29" s="2"/>
      <c r="K29" s="2"/>
      <c r="L29" s="2"/>
    </row>
    <row r="30" spans="1:24">
      <c r="I30" s="2"/>
      <c r="J30" s="2"/>
      <c r="K30" s="2"/>
      <c r="L30" s="2"/>
    </row>
    <row r="33" spans="1:1">
      <c r="A33" s="5"/>
    </row>
    <row r="35" spans="1:1">
      <c r="A35" s="5"/>
    </row>
  </sheetData>
  <phoneticPr fontId="24" type="noConversion"/>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42"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64"/>
  <sheetViews>
    <sheetView showGridLines="0" zoomScaleNormal="100" zoomScaleSheetLayoutView="110" workbookViewId="0">
      <selection activeCell="K10" sqref="K10"/>
    </sheetView>
  </sheetViews>
  <sheetFormatPr defaultColWidth="8" defaultRowHeight="10"/>
  <cols>
    <col min="1" max="1" width="29.81640625" style="9" customWidth="1"/>
    <col min="2" max="6" width="7.81640625" style="9" customWidth="1"/>
    <col min="7" max="16384" width="8" style="9"/>
  </cols>
  <sheetData>
    <row r="1" spans="1:6" ht="10.5">
      <c r="A1" s="464" t="s">
        <v>232</v>
      </c>
      <c r="B1" s="464"/>
      <c r="C1" s="464"/>
      <c r="D1" s="464"/>
      <c r="E1" s="464"/>
      <c r="F1" s="464"/>
    </row>
    <row r="2" spans="1:6" ht="10.5">
      <c r="A2" s="464"/>
      <c r="B2" s="464"/>
      <c r="C2" s="464"/>
      <c r="D2" s="464"/>
      <c r="E2" s="464"/>
      <c r="F2" s="464"/>
    </row>
    <row r="3" spans="1:6" ht="10.5">
      <c r="A3" s="76"/>
      <c r="B3" s="320" t="s">
        <v>233</v>
      </c>
      <c r="C3" s="465" t="s">
        <v>234</v>
      </c>
      <c r="D3" s="320" t="s">
        <v>235</v>
      </c>
      <c r="E3" s="320" t="s">
        <v>236</v>
      </c>
      <c r="F3" s="320" t="s">
        <v>237</v>
      </c>
    </row>
    <row r="4" spans="1:6" ht="10.5">
      <c r="A4" s="121" t="s">
        <v>238</v>
      </c>
      <c r="B4" s="53"/>
      <c r="C4" s="161"/>
      <c r="D4" s="54"/>
      <c r="E4" s="54"/>
      <c r="F4" s="54"/>
    </row>
    <row r="5" spans="1:6">
      <c r="A5" s="122" t="s">
        <v>239</v>
      </c>
      <c r="B5" s="53">
        <v>172771</v>
      </c>
      <c r="C5" s="162">
        <v>210459</v>
      </c>
      <c r="D5" s="53">
        <v>207494</v>
      </c>
      <c r="E5" s="53">
        <v>176971</v>
      </c>
      <c r="F5" s="53">
        <v>173784</v>
      </c>
    </row>
    <row r="6" spans="1:6">
      <c r="A6" s="466" t="s">
        <v>240</v>
      </c>
      <c r="B6" s="53">
        <v>80890</v>
      </c>
      <c r="C6" s="162">
        <v>122949</v>
      </c>
      <c r="D6" s="53">
        <v>106551</v>
      </c>
      <c r="E6" s="53">
        <v>85373</v>
      </c>
      <c r="F6" s="53">
        <v>74431</v>
      </c>
    </row>
    <row r="7" spans="1:6">
      <c r="A7" s="122" t="s">
        <v>241</v>
      </c>
      <c r="B7" s="53">
        <v>554</v>
      </c>
      <c r="C7" s="162">
        <v>958</v>
      </c>
      <c r="D7" s="53">
        <v>958</v>
      </c>
      <c r="E7" s="53">
        <v>958</v>
      </c>
      <c r="F7" s="53">
        <v>958</v>
      </c>
    </row>
    <row r="8" spans="1:6">
      <c r="A8" s="122" t="s">
        <v>242</v>
      </c>
      <c r="B8" s="53">
        <v>20377</v>
      </c>
      <c r="C8" s="162">
        <v>14551</v>
      </c>
      <c r="D8" s="53">
        <v>13957</v>
      </c>
      <c r="E8" s="53">
        <v>13931</v>
      </c>
      <c r="F8" s="53">
        <v>13703</v>
      </c>
    </row>
    <row r="9" spans="1:6">
      <c r="A9" s="466" t="s">
        <v>243</v>
      </c>
      <c r="B9" s="53">
        <v>1830</v>
      </c>
      <c r="C9" s="162">
        <v>1852</v>
      </c>
      <c r="D9" s="53">
        <v>1733</v>
      </c>
      <c r="E9" s="53">
        <v>1728</v>
      </c>
      <c r="F9" s="53">
        <v>1724</v>
      </c>
    </row>
    <row r="10" spans="1:6">
      <c r="A10" s="466" t="s">
        <v>244</v>
      </c>
      <c r="B10" s="53">
        <v>295</v>
      </c>
      <c r="C10" s="162">
        <v>0</v>
      </c>
      <c r="D10" s="53">
        <v>0</v>
      </c>
      <c r="E10" s="53">
        <v>0</v>
      </c>
      <c r="F10" s="53">
        <v>0</v>
      </c>
    </row>
    <row r="11" spans="1:6">
      <c r="A11" s="122" t="s">
        <v>245</v>
      </c>
      <c r="B11" s="53">
        <v>846</v>
      </c>
      <c r="C11" s="162">
        <v>0</v>
      </c>
      <c r="D11" s="53">
        <v>0</v>
      </c>
      <c r="E11" s="53">
        <v>0</v>
      </c>
      <c r="F11" s="53">
        <v>0</v>
      </c>
    </row>
    <row r="12" spans="1:6" ht="10.5">
      <c r="A12" s="121" t="s">
        <v>246</v>
      </c>
      <c r="B12" s="318">
        <v>277563</v>
      </c>
      <c r="C12" s="319">
        <v>350769</v>
      </c>
      <c r="D12" s="318">
        <v>330693</v>
      </c>
      <c r="E12" s="318">
        <v>278961</v>
      </c>
      <c r="F12" s="318">
        <v>264600</v>
      </c>
    </row>
    <row r="13" spans="1:6" ht="10.5">
      <c r="A13" s="121" t="s">
        <v>247</v>
      </c>
      <c r="B13" s="53"/>
      <c r="C13" s="161"/>
      <c r="D13" s="54"/>
      <c r="E13" s="54"/>
      <c r="F13" s="54"/>
    </row>
    <row r="14" spans="1:6" ht="10.5">
      <c r="A14" s="124" t="s">
        <v>248</v>
      </c>
      <c r="B14" s="53"/>
      <c r="C14" s="161"/>
      <c r="D14" s="54"/>
      <c r="E14" s="54"/>
      <c r="F14" s="54"/>
    </row>
    <row r="15" spans="1:6" ht="10.5">
      <c r="A15" s="124" t="s">
        <v>249</v>
      </c>
      <c r="B15" s="53"/>
      <c r="C15" s="161"/>
      <c r="D15" s="54"/>
      <c r="E15" s="54"/>
      <c r="F15" s="54"/>
    </row>
    <row r="16" spans="1:6">
      <c r="A16" s="122" t="s">
        <v>250</v>
      </c>
      <c r="B16" s="53">
        <v>8158</v>
      </c>
      <c r="C16" s="162">
        <v>10251</v>
      </c>
      <c r="D16" s="53">
        <v>10251</v>
      </c>
      <c r="E16" s="53">
        <v>10251</v>
      </c>
      <c r="F16" s="53">
        <v>10251</v>
      </c>
    </row>
    <row r="17" spans="1:8">
      <c r="A17" s="122" t="s">
        <v>251</v>
      </c>
      <c r="B17" s="53">
        <v>3898</v>
      </c>
      <c r="C17" s="162">
        <v>4905</v>
      </c>
      <c r="D17" s="53">
        <v>4905</v>
      </c>
      <c r="E17" s="53">
        <v>4905</v>
      </c>
      <c r="F17" s="53">
        <v>4905</v>
      </c>
    </row>
    <row r="18" spans="1:8" ht="10.5">
      <c r="A18" s="124" t="s">
        <v>252</v>
      </c>
      <c r="B18" s="318">
        <v>12056</v>
      </c>
      <c r="C18" s="319">
        <v>15156</v>
      </c>
      <c r="D18" s="318">
        <v>15156</v>
      </c>
      <c r="E18" s="318">
        <v>15156</v>
      </c>
      <c r="F18" s="318">
        <v>15156</v>
      </c>
    </row>
    <row r="19" spans="1:8" ht="10.5">
      <c r="A19" s="124" t="s">
        <v>253</v>
      </c>
      <c r="B19" s="53"/>
      <c r="C19" s="161"/>
      <c r="D19" s="54"/>
      <c r="E19" s="54"/>
      <c r="F19" s="54"/>
    </row>
    <row r="20" spans="1:8">
      <c r="A20" s="122" t="s">
        <v>254</v>
      </c>
      <c r="B20" s="53">
        <v>67</v>
      </c>
      <c r="C20" s="162">
        <v>0</v>
      </c>
      <c r="D20" s="53">
        <v>0</v>
      </c>
      <c r="E20" s="53">
        <v>0</v>
      </c>
      <c r="F20" s="53">
        <v>0</v>
      </c>
    </row>
    <row r="21" spans="1:8">
      <c r="A21" s="122" t="s">
        <v>255</v>
      </c>
      <c r="B21" s="53">
        <v>35</v>
      </c>
      <c r="C21" s="162">
        <v>49</v>
      </c>
      <c r="D21" s="53">
        <v>49</v>
      </c>
      <c r="E21" s="53">
        <v>49</v>
      </c>
      <c r="F21" s="53">
        <v>49</v>
      </c>
    </row>
    <row r="22" spans="1:8" ht="10.5">
      <c r="A22" s="124" t="s">
        <v>256</v>
      </c>
      <c r="B22" s="318">
        <v>102</v>
      </c>
      <c r="C22" s="319">
        <v>49</v>
      </c>
      <c r="D22" s="318">
        <v>49</v>
      </c>
      <c r="E22" s="318">
        <v>49</v>
      </c>
      <c r="F22" s="318">
        <v>49</v>
      </c>
    </row>
    <row r="23" spans="1:8" ht="10.5">
      <c r="A23" s="121" t="s">
        <v>257</v>
      </c>
      <c r="B23" s="318">
        <v>12158</v>
      </c>
      <c r="C23" s="319">
        <v>15205</v>
      </c>
      <c r="D23" s="318">
        <v>15205</v>
      </c>
      <c r="E23" s="318">
        <v>15205</v>
      </c>
      <c r="F23" s="318">
        <v>15205</v>
      </c>
    </row>
    <row r="24" spans="1:8" ht="10.5">
      <c r="A24" s="467" t="s">
        <v>258</v>
      </c>
      <c r="B24" s="318">
        <v>-265405</v>
      </c>
      <c r="C24" s="319">
        <v>-335564</v>
      </c>
      <c r="D24" s="318">
        <v>-315488</v>
      </c>
      <c r="E24" s="318">
        <v>-263756</v>
      </c>
      <c r="F24" s="318">
        <v>-249395</v>
      </c>
      <c r="G24" s="10"/>
      <c r="H24" s="10"/>
    </row>
    <row r="25" spans="1:8">
      <c r="A25" s="123" t="s">
        <v>259</v>
      </c>
      <c r="B25" s="53">
        <v>259082</v>
      </c>
      <c r="C25" s="162">
        <v>326495</v>
      </c>
      <c r="D25" s="53">
        <v>307029</v>
      </c>
      <c r="E25" s="53">
        <v>255341</v>
      </c>
      <c r="F25" s="53">
        <v>240773</v>
      </c>
      <c r="G25" s="10"/>
      <c r="H25" s="10"/>
    </row>
    <row r="26" spans="1:8" ht="10.5">
      <c r="A26" s="124" t="s">
        <v>260</v>
      </c>
      <c r="B26" s="318">
        <v>-6323</v>
      </c>
      <c r="C26" s="319">
        <v>-9069</v>
      </c>
      <c r="D26" s="320">
        <v>-8459</v>
      </c>
      <c r="E26" s="318">
        <v>-8415</v>
      </c>
      <c r="F26" s="318">
        <v>-8622</v>
      </c>
      <c r="G26" s="10"/>
      <c r="H26" s="10"/>
    </row>
    <row r="27" spans="1:8" ht="10.5">
      <c r="A27" s="121" t="s">
        <v>261</v>
      </c>
      <c r="B27" s="53"/>
      <c r="C27" s="161"/>
      <c r="D27" s="53"/>
      <c r="E27" s="53"/>
      <c r="F27" s="53"/>
      <c r="G27" s="10"/>
      <c r="H27" s="10"/>
    </row>
    <row r="28" spans="1:8">
      <c r="A28" s="122" t="s">
        <v>262</v>
      </c>
      <c r="B28" s="53">
        <v>0</v>
      </c>
      <c r="C28" s="162">
        <v>0</v>
      </c>
      <c r="D28" s="53">
        <v>0</v>
      </c>
      <c r="E28" s="53">
        <v>0</v>
      </c>
      <c r="F28" s="53">
        <v>0</v>
      </c>
      <c r="G28" s="10"/>
      <c r="H28" s="10"/>
    </row>
    <row r="29" spans="1:8" ht="10.5">
      <c r="A29" s="121" t="s">
        <v>263</v>
      </c>
      <c r="B29" s="318">
        <v>0</v>
      </c>
      <c r="C29" s="319">
        <v>0</v>
      </c>
      <c r="D29" s="318">
        <v>0</v>
      </c>
      <c r="E29" s="318">
        <v>0</v>
      </c>
      <c r="F29" s="318">
        <v>0</v>
      </c>
      <c r="G29" s="10"/>
      <c r="H29" s="10"/>
    </row>
    <row r="30" spans="1:8" ht="10.5">
      <c r="A30" s="468" t="s">
        <v>264</v>
      </c>
      <c r="B30" s="318">
        <v>-6323</v>
      </c>
      <c r="C30" s="319">
        <v>-9069</v>
      </c>
      <c r="D30" s="318">
        <v>-8459</v>
      </c>
      <c r="E30" s="318">
        <v>-8415</v>
      </c>
      <c r="F30" s="318">
        <v>-8622</v>
      </c>
      <c r="G30" s="10"/>
      <c r="H30" s="10"/>
    </row>
    <row r="31" spans="1:8" s="42" customFormat="1" ht="10.5">
      <c r="A31" s="124"/>
      <c r="B31" s="54"/>
      <c r="C31" s="54"/>
      <c r="D31" s="54"/>
      <c r="E31" s="54"/>
      <c r="F31" s="54"/>
      <c r="G31" s="15"/>
      <c r="H31" s="15"/>
    </row>
    <row r="32" spans="1:8" ht="10.5">
      <c r="A32" s="469"/>
      <c r="B32" s="7"/>
      <c r="C32" s="8"/>
      <c r="D32" s="7"/>
      <c r="E32" s="7"/>
      <c r="F32" s="7"/>
      <c r="G32" s="10"/>
      <c r="H32" s="10"/>
    </row>
    <row r="33" spans="1:8" s="45" customFormat="1" ht="10.5">
      <c r="A33" s="464" t="s">
        <v>265</v>
      </c>
      <c r="B33" s="464"/>
      <c r="C33" s="464"/>
      <c r="D33" s="464"/>
      <c r="E33" s="464"/>
      <c r="F33" s="464"/>
      <c r="G33" s="26"/>
      <c r="H33" s="26"/>
    </row>
    <row r="34" spans="1:8" s="45" customFormat="1" ht="10.5">
      <c r="A34" s="464"/>
      <c r="B34" s="464"/>
      <c r="C34" s="464"/>
      <c r="D34" s="464"/>
      <c r="E34" s="464"/>
      <c r="F34" s="464"/>
      <c r="G34" s="26"/>
      <c r="H34" s="26"/>
    </row>
    <row r="35" spans="1:8" s="45" customFormat="1" ht="10.5">
      <c r="A35" s="321" t="s">
        <v>266</v>
      </c>
      <c r="B35" s="80"/>
      <c r="C35" s="80"/>
      <c r="D35" s="80"/>
      <c r="E35" s="80"/>
      <c r="F35" s="80"/>
      <c r="G35" s="26"/>
      <c r="H35" s="26"/>
    </row>
    <row r="36" spans="1:8" s="45" customFormat="1">
      <c r="A36" s="470"/>
      <c r="B36" s="471" t="s">
        <v>267</v>
      </c>
      <c r="C36" s="472" t="s">
        <v>55</v>
      </c>
      <c r="D36" s="471" t="s">
        <v>56</v>
      </c>
      <c r="E36" s="471" t="s">
        <v>57</v>
      </c>
      <c r="F36" s="471" t="s">
        <v>58</v>
      </c>
      <c r="G36" s="28"/>
      <c r="H36" s="26"/>
    </row>
    <row r="37" spans="1:8" s="45" customFormat="1" ht="10.5">
      <c r="A37" s="473" t="s">
        <v>268</v>
      </c>
      <c r="B37" s="139">
        <v>-6323</v>
      </c>
      <c r="C37" s="163">
        <v>-9069</v>
      </c>
      <c r="D37" s="139">
        <v>-8459</v>
      </c>
      <c r="E37" s="139">
        <v>-8415</v>
      </c>
      <c r="F37" s="139">
        <v>-8622</v>
      </c>
      <c r="G37" s="26"/>
      <c r="H37" s="26"/>
    </row>
    <row r="38" spans="1:8" s="45" customFormat="1">
      <c r="A38" s="474" t="s">
        <v>269</v>
      </c>
      <c r="B38" s="81">
        <v>10368</v>
      </c>
      <c r="C38" s="164">
        <v>7567</v>
      </c>
      <c r="D38" s="81">
        <v>7225</v>
      </c>
      <c r="E38" s="81">
        <v>13494</v>
      </c>
      <c r="F38" s="81">
        <v>13476</v>
      </c>
      <c r="G38" s="26"/>
      <c r="H38" s="26"/>
    </row>
    <row r="39" spans="1:8" s="45" customFormat="1">
      <c r="A39" s="474" t="s">
        <v>270</v>
      </c>
      <c r="B39" s="81">
        <v>10009</v>
      </c>
      <c r="C39" s="164">
        <v>6984</v>
      </c>
      <c r="D39" s="81">
        <v>6732</v>
      </c>
      <c r="E39" s="81">
        <v>437</v>
      </c>
      <c r="F39" s="81">
        <v>227</v>
      </c>
      <c r="G39" s="26"/>
      <c r="H39" s="26"/>
    </row>
    <row r="40" spans="1:8" s="45" customFormat="1">
      <c r="A40" s="474" t="s">
        <v>271</v>
      </c>
      <c r="B40" s="81">
        <v>9865</v>
      </c>
      <c r="C40" s="164">
        <v>5482</v>
      </c>
      <c r="D40" s="81">
        <v>5498</v>
      </c>
      <c r="E40" s="81">
        <v>5516</v>
      </c>
      <c r="F40" s="81">
        <v>5081</v>
      </c>
      <c r="G40" s="26"/>
      <c r="H40" s="26"/>
    </row>
    <row r="41" spans="1:8" s="45" customFormat="1" ht="10.5">
      <c r="A41" s="475" t="s">
        <v>272</v>
      </c>
      <c r="B41" s="196">
        <v>4189</v>
      </c>
      <c r="C41" s="197">
        <v>0</v>
      </c>
      <c r="D41" s="196">
        <v>0</v>
      </c>
      <c r="E41" s="196">
        <v>0</v>
      </c>
      <c r="F41" s="196">
        <v>0</v>
      </c>
      <c r="G41" s="26"/>
      <c r="H41" s="28"/>
    </row>
    <row r="42" spans="1:8" s="45" customFormat="1" ht="10.5">
      <c r="A42" s="135" t="s">
        <v>273</v>
      </c>
      <c r="B42" s="476"/>
      <c r="C42" s="125"/>
      <c r="D42" s="477"/>
      <c r="E42" s="477"/>
      <c r="F42" s="477"/>
      <c r="G42" s="26"/>
      <c r="H42" s="28"/>
    </row>
    <row r="43" spans="1:8" s="45" customFormat="1">
      <c r="A43" s="478" t="s">
        <v>274</v>
      </c>
      <c r="B43" s="478"/>
      <c r="C43" s="478"/>
      <c r="D43" s="478"/>
      <c r="E43" s="478"/>
      <c r="F43" s="478"/>
      <c r="G43" s="69"/>
      <c r="H43" s="28"/>
    </row>
    <row r="44" spans="1:8" s="45" customFormat="1">
      <c r="A44" s="168" t="s">
        <v>275</v>
      </c>
      <c r="B44" s="168"/>
      <c r="C44" s="168"/>
      <c r="D44" s="168"/>
      <c r="E44" s="168"/>
      <c r="F44" s="168"/>
      <c r="G44" s="69"/>
      <c r="H44" s="28"/>
    </row>
    <row r="45" spans="1:8" s="45" customFormat="1">
      <c r="A45" s="168"/>
      <c r="B45" s="168"/>
      <c r="C45" s="168"/>
      <c r="D45" s="168"/>
      <c r="E45" s="168"/>
      <c r="F45" s="168"/>
      <c r="G45" s="69"/>
      <c r="H45" s="28"/>
    </row>
    <row r="46" spans="1:8" s="45" customFormat="1" ht="10.5">
      <c r="A46" s="479"/>
      <c r="B46" s="70"/>
      <c r="C46" s="71"/>
      <c r="D46" s="70"/>
      <c r="E46" s="70"/>
      <c r="F46" s="70"/>
      <c r="G46" s="69"/>
      <c r="H46" s="28"/>
    </row>
    <row r="47" spans="1:8" s="179" customFormat="1" ht="10.5">
      <c r="A47" s="174"/>
      <c r="B47" s="175"/>
      <c r="C47" s="176"/>
      <c r="D47" s="175"/>
      <c r="E47" s="175"/>
      <c r="F47" s="175"/>
      <c r="G47" s="177"/>
      <c r="H47" s="178"/>
    </row>
    <row r="48" spans="1:8" s="179" customFormat="1">
      <c r="A48" s="180"/>
      <c r="B48" s="180"/>
      <c r="C48" s="180"/>
      <c r="D48" s="180"/>
      <c r="E48" s="180"/>
      <c r="F48" s="180"/>
      <c r="G48" s="177"/>
      <c r="H48" s="178"/>
    </row>
    <row r="49" spans="1:8" s="179" customFormat="1">
      <c r="A49" s="181"/>
      <c r="B49" s="181"/>
      <c r="C49" s="181"/>
      <c r="D49" s="181"/>
      <c r="E49" s="181"/>
      <c r="F49" s="181"/>
      <c r="G49" s="178"/>
      <c r="H49" s="178"/>
    </row>
    <row r="50" spans="1:8" s="179" customFormat="1">
      <c r="A50" s="181"/>
      <c r="B50" s="181"/>
      <c r="C50" s="181"/>
      <c r="D50" s="181"/>
      <c r="E50" s="181"/>
      <c r="F50" s="181"/>
      <c r="G50" s="178"/>
      <c r="H50" s="178"/>
    </row>
    <row r="51" spans="1:8" s="179" customFormat="1">
      <c r="A51" s="480"/>
      <c r="B51" s="182"/>
      <c r="C51" s="182"/>
      <c r="D51" s="182"/>
      <c r="E51" s="182"/>
      <c r="F51" s="182"/>
    </row>
    <row r="52" spans="1:8" s="179" customFormat="1">
      <c r="A52" s="481"/>
      <c r="B52" s="183"/>
      <c r="C52" s="183"/>
      <c r="D52" s="183"/>
      <c r="E52" s="183"/>
      <c r="F52" s="183"/>
    </row>
    <row r="53" spans="1:8" s="179" customFormat="1">
      <c r="A53" s="481"/>
      <c r="B53" s="183"/>
      <c r="C53" s="183"/>
      <c r="D53" s="183"/>
      <c r="E53" s="183"/>
      <c r="F53" s="183"/>
    </row>
    <row r="54" spans="1:8" s="179" customFormat="1">
      <c r="A54" s="184"/>
      <c r="B54" s="184"/>
      <c r="C54" s="184"/>
      <c r="D54" s="184"/>
      <c r="E54" s="184"/>
      <c r="F54" s="184"/>
    </row>
    <row r="55" spans="1:8" s="179" customFormat="1">
      <c r="A55" s="184"/>
      <c r="B55" s="184"/>
      <c r="C55" s="184"/>
      <c r="D55" s="184"/>
      <c r="E55" s="184"/>
      <c r="F55" s="184"/>
    </row>
    <row r="56" spans="1:8" s="179" customFormat="1">
      <c r="A56" s="184"/>
      <c r="B56" s="184"/>
      <c r="C56" s="184"/>
      <c r="D56" s="184"/>
      <c r="E56" s="184"/>
      <c r="F56" s="184"/>
    </row>
    <row r="57" spans="1:8" s="179" customFormat="1">
      <c r="A57" s="185"/>
      <c r="B57" s="185"/>
      <c r="C57" s="185"/>
      <c r="D57" s="185"/>
      <c r="E57" s="185"/>
      <c r="F57" s="185"/>
    </row>
    <row r="58" spans="1:8" s="179" customFormat="1">
      <c r="A58" s="185"/>
      <c r="B58" s="185"/>
      <c r="C58" s="185"/>
      <c r="D58" s="185"/>
      <c r="E58" s="185"/>
      <c r="F58" s="185"/>
    </row>
    <row r="59" spans="1:8" s="45" customFormat="1"/>
    <row r="60" spans="1:8" s="45" customFormat="1"/>
    <row r="61" spans="1:8" s="45" customFormat="1" ht="10.5">
      <c r="A61" s="172"/>
    </row>
    <row r="62" spans="1:8" s="45" customFormat="1">
      <c r="A62" s="173"/>
    </row>
    <row r="63" spans="1:8" s="45" customFormat="1">
      <c r="A63" s="410"/>
    </row>
    <row r="64" spans="1:8" ht="10.5">
      <c r="A64" s="72"/>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2"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56"/>
  <sheetViews>
    <sheetView showGridLines="0" zoomScaleNormal="100" zoomScaleSheetLayoutView="110" workbookViewId="0">
      <selection activeCell="J35" sqref="J35"/>
    </sheetView>
  </sheetViews>
  <sheetFormatPr defaultColWidth="8" defaultRowHeight="10"/>
  <cols>
    <col min="1" max="1" width="29.1796875" style="65" customWidth="1"/>
    <col min="2" max="2" width="7.81640625" style="65" customWidth="1"/>
    <col min="3" max="6" width="8" style="65" customWidth="1"/>
    <col min="7" max="16384" width="8" style="65"/>
  </cols>
  <sheetData>
    <row r="1" spans="1:6" ht="10.5">
      <c r="A1" s="63" t="s">
        <v>276</v>
      </c>
      <c r="B1" s="64"/>
      <c r="C1" s="64"/>
      <c r="D1" s="64"/>
      <c r="E1" s="64"/>
    </row>
    <row r="2" spans="1:6" ht="10.5">
      <c r="A2" s="66"/>
    </row>
    <row r="3" spans="1:6">
      <c r="A3" s="85"/>
      <c r="B3" s="320" t="s">
        <v>233</v>
      </c>
      <c r="C3" s="465" t="s">
        <v>234</v>
      </c>
      <c r="D3" s="320" t="s">
        <v>235</v>
      </c>
      <c r="E3" s="320" t="s">
        <v>236</v>
      </c>
      <c r="F3" s="320" t="s">
        <v>237</v>
      </c>
    </row>
    <row r="4" spans="1:6" ht="10.5">
      <c r="A4" s="55" t="s">
        <v>277</v>
      </c>
      <c r="B4" s="82"/>
      <c r="C4" s="158"/>
      <c r="D4" s="82"/>
      <c r="E4" s="82"/>
      <c r="F4" s="82"/>
    </row>
    <row r="5" spans="1:6" ht="10.5">
      <c r="A5" s="83" t="s">
        <v>278</v>
      </c>
      <c r="B5" s="82"/>
      <c r="C5" s="158"/>
      <c r="D5" s="82"/>
      <c r="E5" s="82"/>
      <c r="F5" s="82"/>
    </row>
    <row r="6" spans="1:6">
      <c r="A6" s="170" t="s">
        <v>279</v>
      </c>
      <c r="B6" s="280">
        <v>760</v>
      </c>
      <c r="C6" s="281">
        <v>2188</v>
      </c>
      <c r="D6" s="52">
        <v>2176</v>
      </c>
      <c r="E6" s="52">
        <v>2176</v>
      </c>
      <c r="F6" s="52">
        <v>2176</v>
      </c>
    </row>
    <row r="7" spans="1:6">
      <c r="A7" s="122" t="s">
        <v>280</v>
      </c>
      <c r="B7" s="52">
        <v>87191</v>
      </c>
      <c r="C7" s="281">
        <v>88426</v>
      </c>
      <c r="D7" s="52">
        <v>89175</v>
      </c>
      <c r="E7" s="52">
        <v>89175</v>
      </c>
      <c r="F7" s="52">
        <v>89175</v>
      </c>
    </row>
    <row r="8" spans="1:6">
      <c r="A8" s="170" t="s">
        <v>281</v>
      </c>
      <c r="B8" s="280">
        <v>0</v>
      </c>
      <c r="C8" s="281">
        <v>-1421</v>
      </c>
      <c r="D8" s="52">
        <v>-1421</v>
      </c>
      <c r="E8" s="52">
        <v>-1421</v>
      </c>
      <c r="F8" s="52">
        <v>-1421</v>
      </c>
    </row>
    <row r="9" spans="1:6">
      <c r="A9" s="482" t="s">
        <v>282</v>
      </c>
      <c r="B9" s="322">
        <v>87951</v>
      </c>
      <c r="C9" s="323">
        <v>89193</v>
      </c>
      <c r="D9" s="322">
        <v>89930</v>
      </c>
      <c r="E9" s="322">
        <v>89930</v>
      </c>
      <c r="F9" s="322">
        <v>89930</v>
      </c>
    </row>
    <row r="10" spans="1:6" ht="10.5">
      <c r="A10" s="83" t="s">
        <v>283</v>
      </c>
      <c r="B10" s="280"/>
      <c r="C10" s="281"/>
      <c r="D10" s="280"/>
      <c r="E10" s="280"/>
      <c r="F10" s="280"/>
    </row>
    <row r="11" spans="1:6">
      <c r="A11" s="170" t="s">
        <v>284</v>
      </c>
      <c r="B11" s="280">
        <v>153352</v>
      </c>
      <c r="C11" s="281">
        <v>144369</v>
      </c>
      <c r="D11" s="280">
        <v>135812</v>
      </c>
      <c r="E11" s="280">
        <v>127288</v>
      </c>
      <c r="F11" s="280">
        <v>118999</v>
      </c>
    </row>
    <row r="12" spans="1:6">
      <c r="A12" s="170" t="s">
        <v>285</v>
      </c>
      <c r="B12" s="280">
        <v>11773</v>
      </c>
      <c r="C12" s="281">
        <v>15374</v>
      </c>
      <c r="D12" s="280">
        <v>17820</v>
      </c>
      <c r="E12" s="280">
        <v>20335</v>
      </c>
      <c r="F12" s="280">
        <v>23149</v>
      </c>
    </row>
    <row r="13" spans="1:6">
      <c r="A13" s="170" t="s">
        <v>286</v>
      </c>
      <c r="B13" s="280">
        <v>16734</v>
      </c>
      <c r="C13" s="281">
        <v>18128</v>
      </c>
      <c r="D13" s="280">
        <v>19396</v>
      </c>
      <c r="E13" s="280">
        <v>19708</v>
      </c>
      <c r="F13" s="280">
        <v>20034</v>
      </c>
    </row>
    <row r="14" spans="1:6">
      <c r="A14" s="170" t="s">
        <v>287</v>
      </c>
      <c r="B14" s="280">
        <v>6446</v>
      </c>
      <c r="C14" s="281">
        <v>6446</v>
      </c>
      <c r="D14" s="280">
        <v>6446</v>
      </c>
      <c r="E14" s="280">
        <v>6446</v>
      </c>
      <c r="F14" s="280">
        <v>6446</v>
      </c>
    </row>
    <row r="15" spans="1:6">
      <c r="A15" s="483" t="s">
        <v>288</v>
      </c>
      <c r="B15" s="322">
        <v>188305</v>
      </c>
      <c r="C15" s="323">
        <v>184317</v>
      </c>
      <c r="D15" s="322">
        <v>179474</v>
      </c>
      <c r="E15" s="322">
        <v>173777</v>
      </c>
      <c r="F15" s="322">
        <v>168628</v>
      </c>
    </row>
    <row r="16" spans="1:6">
      <c r="A16" s="484" t="s">
        <v>289</v>
      </c>
      <c r="B16" s="324"/>
      <c r="C16" s="325"/>
      <c r="D16" s="324"/>
      <c r="E16" s="324"/>
      <c r="F16" s="324"/>
    </row>
    <row r="17" spans="1:6" ht="10.5">
      <c r="A17" s="56" t="s">
        <v>290</v>
      </c>
      <c r="B17" s="326">
        <v>276256</v>
      </c>
      <c r="C17" s="327">
        <v>273510</v>
      </c>
      <c r="D17" s="326">
        <v>269404</v>
      </c>
      <c r="E17" s="326">
        <v>263707</v>
      </c>
      <c r="F17" s="326">
        <v>258558</v>
      </c>
    </row>
    <row r="18" spans="1:6" ht="10.5">
      <c r="A18" s="83" t="s">
        <v>291</v>
      </c>
      <c r="B18" s="280"/>
      <c r="C18" s="281"/>
      <c r="D18" s="280"/>
      <c r="E18" s="280"/>
      <c r="F18" s="280"/>
    </row>
    <row r="19" spans="1:6" ht="10.5">
      <c r="A19" s="83" t="s">
        <v>292</v>
      </c>
      <c r="B19" s="280"/>
      <c r="C19" s="281"/>
      <c r="D19" s="280"/>
      <c r="E19" s="280"/>
      <c r="F19" s="280"/>
    </row>
    <row r="20" spans="1:6">
      <c r="A20" s="485" t="s">
        <v>240</v>
      </c>
      <c r="B20" s="280">
        <v>9096</v>
      </c>
      <c r="C20" s="281">
        <v>9096</v>
      </c>
      <c r="D20" s="280">
        <v>9096</v>
      </c>
      <c r="E20" s="280">
        <v>9096</v>
      </c>
      <c r="F20" s="280">
        <v>9096</v>
      </c>
    </row>
    <row r="21" spans="1:6">
      <c r="A21" s="485" t="s">
        <v>293</v>
      </c>
      <c r="B21" s="280">
        <v>5490</v>
      </c>
      <c r="C21" s="281">
        <v>5321</v>
      </c>
      <c r="D21" s="280">
        <v>5351</v>
      </c>
      <c r="E21" s="280">
        <v>5351</v>
      </c>
      <c r="F21" s="280">
        <v>5351</v>
      </c>
    </row>
    <row r="22" spans="1:6">
      <c r="A22" s="483" t="s">
        <v>294</v>
      </c>
      <c r="B22" s="322">
        <v>14586</v>
      </c>
      <c r="C22" s="323">
        <v>14417</v>
      </c>
      <c r="D22" s="322">
        <v>14447</v>
      </c>
      <c r="E22" s="322">
        <v>14447</v>
      </c>
      <c r="F22" s="322">
        <v>14447</v>
      </c>
    </row>
    <row r="23" spans="1:6" ht="10.5">
      <c r="A23" s="83" t="s">
        <v>295</v>
      </c>
      <c r="B23" s="280"/>
      <c r="C23" s="281"/>
      <c r="D23" s="280"/>
      <c r="E23" s="280"/>
      <c r="F23" s="280"/>
    </row>
    <row r="24" spans="1:6">
      <c r="A24" s="485" t="s">
        <v>296</v>
      </c>
      <c r="B24" s="280">
        <v>136513</v>
      </c>
      <c r="C24" s="281">
        <v>131031</v>
      </c>
      <c r="D24" s="280">
        <v>125533</v>
      </c>
      <c r="E24" s="280">
        <v>120017</v>
      </c>
      <c r="F24" s="280">
        <v>114936</v>
      </c>
    </row>
    <row r="25" spans="1:6">
      <c r="A25" s="483" t="s">
        <v>297</v>
      </c>
      <c r="B25" s="322">
        <v>136513</v>
      </c>
      <c r="C25" s="323">
        <v>131031</v>
      </c>
      <c r="D25" s="322">
        <v>125533</v>
      </c>
      <c r="E25" s="322">
        <v>120017</v>
      </c>
      <c r="F25" s="322">
        <v>114936</v>
      </c>
    </row>
    <row r="26" spans="1:6" ht="10.5">
      <c r="A26" s="83" t="s">
        <v>298</v>
      </c>
      <c r="B26" s="280"/>
      <c r="C26" s="281"/>
      <c r="D26" s="280"/>
      <c r="E26" s="280"/>
      <c r="F26" s="280"/>
    </row>
    <row r="27" spans="1:6">
      <c r="A27" s="485" t="s">
        <v>299</v>
      </c>
      <c r="B27" s="280">
        <v>68345</v>
      </c>
      <c r="C27" s="281">
        <v>63976</v>
      </c>
      <c r="D27" s="280">
        <v>64683</v>
      </c>
      <c r="E27" s="280">
        <v>64683</v>
      </c>
      <c r="F27" s="280">
        <v>64683</v>
      </c>
    </row>
    <row r="28" spans="1:6">
      <c r="A28" s="485" t="s">
        <v>300</v>
      </c>
      <c r="B28" s="280">
        <v>5510</v>
      </c>
      <c r="C28" s="281">
        <v>5510</v>
      </c>
      <c r="D28" s="280">
        <v>5510</v>
      </c>
      <c r="E28" s="280">
        <v>5510</v>
      </c>
      <c r="F28" s="280">
        <v>5510</v>
      </c>
    </row>
    <row r="29" spans="1:6">
      <c r="A29" s="483" t="s">
        <v>301</v>
      </c>
      <c r="B29" s="322">
        <v>73855</v>
      </c>
      <c r="C29" s="323">
        <v>69486</v>
      </c>
      <c r="D29" s="322">
        <v>70193</v>
      </c>
      <c r="E29" s="322">
        <v>70193</v>
      </c>
      <c r="F29" s="322">
        <v>70193</v>
      </c>
    </row>
    <row r="30" spans="1:6" ht="10.5">
      <c r="A30" s="83" t="s">
        <v>302</v>
      </c>
      <c r="B30" s="328">
        <v>224954</v>
      </c>
      <c r="C30" s="329">
        <v>214934</v>
      </c>
      <c r="D30" s="328">
        <v>210173</v>
      </c>
      <c r="E30" s="328">
        <v>204657</v>
      </c>
      <c r="F30" s="328">
        <v>199576</v>
      </c>
    </row>
    <row r="31" spans="1:6" ht="10.5">
      <c r="A31" s="56" t="s">
        <v>303</v>
      </c>
      <c r="B31" s="330">
        <v>51302</v>
      </c>
      <c r="C31" s="331">
        <v>58576</v>
      </c>
      <c r="D31" s="330">
        <v>59231</v>
      </c>
      <c r="E31" s="330">
        <v>59050</v>
      </c>
      <c r="F31" s="330">
        <v>58982</v>
      </c>
    </row>
    <row r="32" spans="1:6">
      <c r="A32" s="68"/>
      <c r="B32" s="282"/>
      <c r="C32" s="282"/>
      <c r="D32" s="282"/>
      <c r="E32" s="282"/>
      <c r="F32" s="282"/>
    </row>
    <row r="33" spans="1:9">
      <c r="B33" s="282"/>
      <c r="C33" s="282"/>
      <c r="D33" s="282"/>
      <c r="E33" s="282"/>
      <c r="F33" s="282"/>
    </row>
    <row r="34" spans="1:9">
      <c r="B34" s="282"/>
      <c r="C34" s="282"/>
      <c r="D34" s="282"/>
      <c r="E34" s="282"/>
      <c r="F34" s="282"/>
    </row>
    <row r="35" spans="1:9" ht="10.5">
      <c r="A35" s="43" t="s">
        <v>304</v>
      </c>
      <c r="B35" s="283"/>
      <c r="C35" s="283"/>
      <c r="D35" s="283"/>
      <c r="E35" s="283"/>
      <c r="F35" s="284"/>
      <c r="G35" s="10"/>
    </row>
    <row r="36" spans="1:9" ht="10.5">
      <c r="A36" s="12"/>
      <c r="B36" s="284"/>
      <c r="C36" s="284"/>
      <c r="D36" s="284"/>
      <c r="E36" s="284"/>
      <c r="F36" s="284"/>
      <c r="G36" s="10"/>
    </row>
    <row r="37" spans="1:9">
      <c r="A37" s="85"/>
      <c r="B37" s="320" t="s">
        <v>233</v>
      </c>
      <c r="C37" s="465" t="s">
        <v>234</v>
      </c>
      <c r="D37" s="320" t="s">
        <v>235</v>
      </c>
      <c r="E37" s="320" t="s">
        <v>236</v>
      </c>
      <c r="F37" s="320" t="s">
        <v>237</v>
      </c>
      <c r="G37" s="10"/>
    </row>
    <row r="38" spans="1:9" ht="10.5">
      <c r="A38" s="96" t="s">
        <v>305</v>
      </c>
      <c r="B38" s="52"/>
      <c r="C38" s="281"/>
      <c r="D38" s="280"/>
      <c r="E38" s="280"/>
      <c r="F38" s="280"/>
      <c r="G38" s="10"/>
    </row>
    <row r="39" spans="1:9" ht="10.5">
      <c r="A39" s="96" t="s">
        <v>306</v>
      </c>
      <c r="B39" s="52"/>
      <c r="C39" s="281"/>
      <c r="D39" s="280"/>
      <c r="E39" s="280"/>
      <c r="F39" s="280"/>
      <c r="G39" s="10"/>
      <c r="I39" s="102"/>
    </row>
    <row r="40" spans="1:9">
      <c r="A40" s="486" t="s">
        <v>307</v>
      </c>
      <c r="B40" s="52">
        <v>109519</v>
      </c>
      <c r="C40" s="281">
        <v>120335</v>
      </c>
      <c r="D40" s="280">
        <v>129449</v>
      </c>
      <c r="E40" s="280">
        <v>137683</v>
      </c>
      <c r="F40" s="280">
        <v>146237</v>
      </c>
      <c r="G40" s="10"/>
    </row>
    <row r="41" spans="1:9">
      <c r="A41" s="486" t="s">
        <v>308</v>
      </c>
      <c r="B41" s="52">
        <v>14343</v>
      </c>
      <c r="C41" s="281">
        <v>14343</v>
      </c>
      <c r="D41" s="52">
        <v>14343</v>
      </c>
      <c r="E41" s="52">
        <v>14343</v>
      </c>
      <c r="F41" s="52">
        <v>14343</v>
      </c>
      <c r="G41" s="10"/>
    </row>
    <row r="42" spans="1:9">
      <c r="A42" s="486" t="s">
        <v>309</v>
      </c>
      <c r="B42" s="52">
        <v>-72560</v>
      </c>
      <c r="C42" s="281">
        <v>-76102</v>
      </c>
      <c r="D42" s="52">
        <v>-84561</v>
      </c>
      <c r="E42" s="52">
        <v>-92976</v>
      </c>
      <c r="F42" s="52">
        <v>-101598</v>
      </c>
      <c r="G42" s="10"/>
    </row>
    <row r="43" spans="1:9">
      <c r="A43" s="487" t="s">
        <v>310</v>
      </c>
      <c r="B43" s="332">
        <v>51302</v>
      </c>
      <c r="C43" s="323">
        <v>58576</v>
      </c>
      <c r="D43" s="332">
        <v>59231</v>
      </c>
      <c r="E43" s="332">
        <v>59050</v>
      </c>
      <c r="F43" s="332">
        <v>58982</v>
      </c>
      <c r="G43" s="10"/>
    </row>
    <row r="44" spans="1:9" ht="10.5">
      <c r="A44" s="142" t="s">
        <v>311</v>
      </c>
      <c r="B44" s="285">
        <v>51302</v>
      </c>
      <c r="C44" s="286">
        <v>58576</v>
      </c>
      <c r="D44" s="285">
        <v>59231</v>
      </c>
      <c r="E44" s="285">
        <v>59050</v>
      </c>
      <c r="F44" s="285">
        <v>58982</v>
      </c>
      <c r="G44" s="10"/>
    </row>
    <row r="45" spans="1:9" ht="10.5">
      <c r="A45" s="143" t="s">
        <v>273</v>
      </c>
      <c r="B45" s="144"/>
      <c r="C45" s="144"/>
      <c r="D45" s="144"/>
      <c r="E45" s="144"/>
      <c r="F45" s="144"/>
      <c r="G45" s="10"/>
    </row>
    <row r="46" spans="1:9">
      <c r="A46" s="84" t="s">
        <v>312</v>
      </c>
      <c r="B46" s="15"/>
      <c r="C46" s="15"/>
      <c r="D46" s="15"/>
      <c r="E46" s="15"/>
      <c r="F46" s="15"/>
      <c r="G46" s="10"/>
    </row>
    <row r="47" spans="1:9">
      <c r="A47" s="84"/>
      <c r="B47" s="15"/>
      <c r="C47" s="15"/>
      <c r="D47" s="15"/>
      <c r="E47" s="15"/>
      <c r="F47" s="15"/>
      <c r="G47" s="10"/>
    </row>
    <row r="48" spans="1:9" ht="10.5">
      <c r="A48" s="14"/>
      <c r="B48" s="10"/>
      <c r="C48" s="10"/>
      <c r="D48" s="10"/>
      <c r="E48" s="10"/>
      <c r="F48" s="10"/>
      <c r="G48" s="10"/>
    </row>
    <row r="49" spans="1:7" ht="10.5">
      <c r="A49" s="172"/>
      <c r="B49" s="10"/>
      <c r="C49" s="10"/>
      <c r="D49" s="10"/>
      <c r="E49" s="10"/>
      <c r="F49" s="10"/>
      <c r="G49" s="10"/>
    </row>
    <row r="50" spans="1:7">
      <c r="A50" s="173"/>
      <c r="B50" s="10"/>
      <c r="C50" s="10"/>
      <c r="D50" s="10"/>
      <c r="E50" s="10"/>
      <c r="F50" s="10"/>
      <c r="G50" s="10"/>
    </row>
    <row r="51" spans="1:7">
      <c r="A51" s="410"/>
      <c r="B51" s="10"/>
      <c r="C51" s="10"/>
      <c r="D51" s="10"/>
      <c r="E51" s="10"/>
      <c r="F51" s="10"/>
      <c r="G51" s="10"/>
    </row>
    <row r="52" spans="1:7" ht="10.5">
      <c r="A52" s="72"/>
    </row>
    <row r="53" spans="1:7" ht="10.5">
      <c r="A53" s="67"/>
    </row>
    <row r="55" spans="1:7" ht="10.5">
      <c r="A55" s="49"/>
    </row>
    <row r="56" spans="1:7">
      <c r="A56" s="50"/>
    </row>
  </sheetData>
  <phoneticPr fontId="24"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rowBreaks count="1" manualBreakCount="1">
    <brk id="34"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FIN33506-1658115890-274706</_dlc_DocId>
    <_dlc_DocIdUrl xmlns="fdd6b31f-a027-425f-adfa-a4194e98dae2">
      <Url>https://f1.prdmgd.finance.gov.au/sites/50033506/_layouts/15/DocIdRedir.aspx?ID=FIN33506-1658115890-274706</Url>
      <Description>FIN33506-1658115890-274706</Description>
    </_dlc_DocIdUrl>
  </documentManagement>
</p:properties>
</file>

<file path=customXml/itemProps1.xml><?xml version="1.0" encoding="utf-8"?>
<ds:datastoreItem xmlns:ds="http://schemas.openxmlformats.org/officeDocument/2006/customXml" ds:itemID="{1BDE9EAD-E870-470F-BECC-462A92B7AA1A}"/>
</file>

<file path=customXml/itemProps2.xml><?xml version="1.0" encoding="utf-8"?>
<ds:datastoreItem xmlns:ds="http://schemas.openxmlformats.org/officeDocument/2006/customXml" ds:itemID="{68D06A10-0EA1-4360-B1CE-EAA47443987D}"/>
</file>

<file path=customXml/itemProps3.xml><?xml version="1.0" encoding="utf-8"?>
<ds:datastoreItem xmlns:ds="http://schemas.openxmlformats.org/officeDocument/2006/customXml" ds:itemID="{E2E4D052-9CFE-4D8D-A33A-0840360E336F}"/>
</file>

<file path=customXml/itemProps4.xml><?xml version="1.0" encoding="utf-8"?>
<ds:datastoreItem xmlns:ds="http://schemas.openxmlformats.org/officeDocument/2006/customXml" ds:itemID="{90351E05-0A5E-4833-A68A-4764A5F1A11E}"/>
</file>

<file path=customXml/itemProps5.xml><?xml version="1.0" encoding="utf-8"?>
<ds:datastoreItem xmlns:ds="http://schemas.openxmlformats.org/officeDocument/2006/customXml" ds:itemID="{E6D5E114-BBC7-46EF-9AF2-47421506608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16</vt:i4>
      </vt:variant>
    </vt:vector>
  </HeadingPairs>
  <TitlesOfParts>
    <vt:vector size="32" baseType="lpstr">
      <vt:lpstr>Table 1.1 NCCE</vt:lpstr>
      <vt:lpstr>Table 1.2</vt:lpstr>
      <vt:lpstr>Table 1.3</vt:lpstr>
      <vt:lpstr>Table 1.4</vt:lpstr>
      <vt:lpstr>Table 1.5</vt:lpstr>
      <vt:lpstr>Table 2.1.1</vt:lpstr>
      <vt:lpstr>Table 3.1</vt:lpstr>
      <vt:lpstr>Table 3.2</vt:lpstr>
      <vt:lpstr>Table 3.3</vt:lpstr>
      <vt:lpstr>Table 3.4</vt:lpstr>
      <vt:lpstr>Table 3.5</vt:lpstr>
      <vt:lpstr>Table 3.6</vt:lpstr>
      <vt:lpstr>Table 3.7</vt:lpstr>
      <vt:lpstr>Table 3.8</vt:lpstr>
      <vt:lpstr>Table 3.9</vt:lpstr>
      <vt:lpstr>Table 3.10</vt:lpstr>
      <vt:lpstr>'Table 1.1 NCCE'!Print_Area</vt:lpstr>
      <vt:lpstr>'Table 1.2'!Print_Area</vt:lpstr>
      <vt:lpstr>'Table 1.3'!Print_Area</vt:lpstr>
      <vt:lpstr>'Table 1.4'!Print_Area</vt:lpstr>
      <vt:lpstr>'Table 1.5'!Print_Area</vt:lpstr>
      <vt:lpstr>'Table 2.1.1'!Print_Area</vt:lpstr>
      <vt:lpstr>'Table 3.1'!Print_Area</vt:lpstr>
      <vt:lpstr>'Table 3.10'!Print_Area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2022-02-09T00:13:21Z</dcterms:created>
  <dcterms:modified xsi:type="dcterms:W3CDTF">2022-02-09T00:13:36Z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InitiatingEntity">
    <vt:lpwstr>2;#Department of Finance|fd660e8f-8f31-49bd-92a3-d31d4da31afe</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3991cd4a-0c20-431f-9c7a-fc927dd4b226</vt:lpwstr>
  </property>
</Properties>
</file>