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10460" windowHeight="4910" tabRatio="828"/>
  </bookViews>
  <sheets>
    <sheet name="Table 1.1 NCCE" sheetId="81" r:id="rId1"/>
    <sheet name="Table 2.1.1" sheetId="67" r:id="rId2"/>
    <sheet name="Table 3.2 NCCE" sheetId="71" r:id="rId3"/>
    <sheet name="Table 3.3" sheetId="26" r:id="rId4"/>
    <sheet name="Table 3.4" sheetId="73" r:id="rId5"/>
    <sheet name="Table 3.5" sheetId="28" r:id="rId6"/>
    <sheet name="Table 3.6" sheetId="74" r:id="rId7"/>
    <sheet name="Table 3.7" sheetId="75" r:id="rId8"/>
    <sheet name="Table 3.8" sheetId="72" r:id="rId9"/>
    <sheet name="Table 3.9" sheetId="35" r:id="rId10"/>
    <sheet name="Table 3.10" sheetId="37" r:id="rId11"/>
  </sheets>
  <definedNames>
    <definedName name="_xlnm._FilterDatabase" localSheetId="3" hidden="1">'Table 3.3'!$A$3:$F$29</definedName>
    <definedName name="_xlnm.Print_Area" localSheetId="0">'Table 1.1 NCCE'!$A$1:$E$21</definedName>
    <definedName name="_xlnm.Print_Area" localSheetId="1">'Table 2.1.1'!$A$2:$F$23</definedName>
    <definedName name="_xlnm.Print_Area" localSheetId="10">'Table 3.10'!$A$1:$F$21</definedName>
    <definedName name="_xlnm.Print_Area" localSheetId="2">'Table 3.2 NCCE'!$A$1:$F$32</definedName>
    <definedName name="_xlnm.Print_Area" localSheetId="3">'Table 3.3'!$A$1:$F$39</definedName>
    <definedName name="_xlnm.Print_Area" localSheetId="4">'Table 3.4'!$A$1:$E$19</definedName>
    <definedName name="_xlnm.Print_Area" localSheetId="5">'Table 3.5'!$A$1:$F$34</definedName>
    <definedName name="_xlnm.Print_Area" localSheetId="6">'Table 3.6'!$A$1:$F$17</definedName>
    <definedName name="_xlnm.Print_Area" localSheetId="7">'Table 3.7'!$A$1:$E$29</definedName>
    <definedName name="_xlnm.Print_Area" localSheetId="8">'Table 3.8'!$A$1:$F$18</definedName>
    <definedName name="_xlnm.Print_Area" localSheetId="9">'Table 3.9'!$A$1:$F$16</definedName>
    <definedName name="Z_1E4EBAB2_6872_4520_BF8A_226AAF054257_.wvu.PrintArea" localSheetId="2" hidden="1">'Table 3.2 NCCE'!#REF!</definedName>
    <definedName name="Z_B25D4AC8_47EB_407B_BE70_8908CEF72BED_.wvu.PrintArea" localSheetId="2" hidden="1">'Table 3.2 NCCE'!#REF!</definedName>
    <definedName name="Z_BF9299E5_737A_4E0C_9D41_A753AB534F5C_.wvu.PrintArea" localSheetId="2" hidden="1">'Table 3.2 NCCE'!#REF!</definedName>
    <definedName name="Z_BFB02F83_41B1_44AF_A78B_0A94ECFFD68F_.wvu.PrintArea" localSheetId="2" hidden="1">'Table 3.2 NCCE'!#REF!</definedName>
    <definedName name="Z_D4786556_5610_4637_8BFC_AE78BCCB000A_.wvu.Cols" localSheetId="5" hidden="1">'Table 3.5'!#REF!</definedName>
    <definedName name="Z_E17A761E_E232_4B16_B081_29C59F6C978B_.wvu.Cols" localSheetId="5" hidden="1">'Table 3.5'!#REF!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73" l="1"/>
  <c r="F7" i="37" l="1"/>
  <c r="F10" i="37"/>
  <c r="F19" i="37"/>
  <c r="E7" i="37"/>
  <c r="E10" i="37"/>
  <c r="E19" i="37"/>
  <c r="D7" i="37"/>
  <c r="D10" i="37"/>
  <c r="D19" i="37"/>
  <c r="C7" i="37"/>
  <c r="C10" i="37"/>
  <c r="C19" i="37"/>
  <c r="B7" i="37"/>
  <c r="B10" i="37"/>
  <c r="B19" i="37"/>
  <c r="E11" i="37" l="1"/>
  <c r="E12" i="37" s="1"/>
  <c r="E20" i="37" s="1"/>
  <c r="F11" i="37"/>
  <c r="F12" i="37" s="1"/>
  <c r="F20" i="37" s="1"/>
  <c r="D11" i="37"/>
  <c r="D12" i="37" s="1"/>
  <c r="D20" i="37" s="1"/>
  <c r="B11" i="37"/>
  <c r="B12" i="37" s="1"/>
  <c r="B20" i="37" s="1"/>
  <c r="C11" i="37"/>
  <c r="C12" i="37" s="1"/>
  <c r="C20" i="37" s="1"/>
</calcChain>
</file>

<file path=xl/sharedStrings.xml><?xml version="1.0" encoding="utf-8"?>
<sst xmlns="http://schemas.openxmlformats.org/spreadsheetml/2006/main" count="310" uniqueCount="243">
  <si>
    <t xml:space="preserve">Other </t>
  </si>
  <si>
    <t>Departmental appropriation</t>
  </si>
  <si>
    <t>Appropriations</t>
  </si>
  <si>
    <t>Administered</t>
  </si>
  <si>
    <t>Departmental</t>
  </si>
  <si>
    <t>EXPENSES</t>
  </si>
  <si>
    <t>Employee benefits</t>
  </si>
  <si>
    <t>Depreciation and amortisation</t>
  </si>
  <si>
    <t>Losses from asset sales</t>
  </si>
  <si>
    <t>Finance costs</t>
  </si>
  <si>
    <t>Total expenses</t>
  </si>
  <si>
    <t xml:space="preserve">LESS: </t>
  </si>
  <si>
    <t>Fees and fines</t>
  </si>
  <si>
    <t>Gains</t>
  </si>
  <si>
    <t>Other gains</t>
  </si>
  <si>
    <t>Total gains</t>
  </si>
  <si>
    <t>Total comprehensive income</t>
  </si>
  <si>
    <t>Suppliers</t>
  </si>
  <si>
    <t>Other expenses</t>
  </si>
  <si>
    <t>ASSETS</t>
  </si>
  <si>
    <t>Financial assets</t>
  </si>
  <si>
    <t>Total financial assets</t>
  </si>
  <si>
    <t>Land and buildings</t>
  </si>
  <si>
    <t>Intangibles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</si>
  <si>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</si>
  <si>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</si>
  <si>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</si>
  <si>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</si>
  <si>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</si>
  <si>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</si>
  <si>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</si>
  <si>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</si>
  <si>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</si>
  <si>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</si>
  <si>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</si>
  <si>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</si>
  <si>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</si>
  <si>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</si>
  <si>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</si>
  <si>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</si>
  <si>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</si>
  <si>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</si>
  <si>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</si>
  <si>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</si>
  <si>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</si>
  <si>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</si>
  <si>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</si>
  <si>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 xml:space="preserve">Gross book value </t>
  </si>
  <si>
    <t>Opening net book balance</t>
  </si>
  <si>
    <t>CAPITAL ASSET ADDITIONS</t>
  </si>
  <si>
    <t>Other movements</t>
  </si>
  <si>
    <t>Depreciation/amortisation expense</t>
  </si>
  <si>
    <t>Gross book value</t>
  </si>
  <si>
    <t>Closing net book balance</t>
  </si>
  <si>
    <t>Cash and cash equivalents</t>
  </si>
  <si>
    <t>Net GST received</t>
  </si>
  <si>
    <t>Net GST paid</t>
  </si>
  <si>
    <t>Total Items</t>
  </si>
  <si>
    <t>Trade and other receivables</t>
  </si>
  <si>
    <t>Total new capital appropriations</t>
  </si>
  <si>
    <t>Comprehensive income</t>
  </si>
  <si>
    <t>Employee provisions</t>
  </si>
  <si>
    <t>Total additions</t>
  </si>
  <si>
    <t>Contributions by owners</t>
  </si>
  <si>
    <t>Property, plant and equipment</t>
  </si>
  <si>
    <t>of which:</t>
  </si>
  <si>
    <t>Other payables</t>
  </si>
  <si>
    <t>Net assets/(liabilities)</t>
  </si>
  <si>
    <t>LESS:</t>
  </si>
  <si>
    <t>NEW CAPITAL APPROPRIATIONS</t>
  </si>
  <si>
    <t>Provided for:</t>
  </si>
  <si>
    <t>Other provisions</t>
  </si>
  <si>
    <r>
      <t xml:space="preserve">Cash </t>
    </r>
    <r>
      <rPr>
        <sz val="8"/>
        <rFont val="Arial"/>
        <family val="2"/>
      </rPr>
      <t>and cash equivalents</t>
    </r>
  </si>
  <si>
    <t>Total purchases</t>
  </si>
  <si>
    <t>Total other movements</t>
  </si>
  <si>
    <t>Note: Impact of net cash appropriation arrangements</t>
  </si>
  <si>
    <t>Surplus/(deficit) for the period</t>
  </si>
  <si>
    <t>Net cost of/(contribution by) services</t>
  </si>
  <si>
    <t>Surplus/(deficit) after income tax</t>
  </si>
  <si>
    <t>Total cash used to acquire assets</t>
  </si>
  <si>
    <t>Funded internally from departmental resources (c)</t>
  </si>
  <si>
    <t>Total departmental annual appropriations</t>
  </si>
  <si>
    <t>Total departmental resourcing</t>
  </si>
  <si>
    <t>Administered total</t>
  </si>
  <si>
    <t>Departmental total</t>
  </si>
  <si>
    <t>Table 3.3: Budgeted departmental balance sheet (as at 30 June)</t>
  </si>
  <si>
    <t>Table 3.5: Budgeted departmental statement of cash flows (for the period ended 30 June)</t>
  </si>
  <si>
    <t xml:space="preserve">Table 3.10: Schedule of budgeted administered cash flows (for the period ended 30 June)  </t>
  </si>
  <si>
    <t>Surplus/(deficit) before income tax</t>
  </si>
  <si>
    <t>Total expenses for program 1.1</t>
  </si>
  <si>
    <t>Asset
revaluation
reserve
$'000</t>
  </si>
  <si>
    <t>Other
property,
plant and
equipment
$'000</t>
  </si>
  <si>
    <t>Computer
software
and
intangibles
$'000</t>
  </si>
  <si>
    <t>Funded by capital appropriations (a)</t>
  </si>
  <si>
    <t>TOTAL</t>
  </si>
  <si>
    <t>Note: Departmental appropriation splits and totals are indicative estimates and may change in the course of the budget year as government priorities change.</t>
  </si>
  <si>
    <t>RECONCILIATION OF CASH USED TO
  ACQUIRE ASSETS TO ASSET
  MOVEMENT TABLE</t>
  </si>
  <si>
    <t>Cash and cash equivalents at
  beginning of reporting period</t>
  </si>
  <si>
    <t>Cash from Official Public
  Account for:</t>
  </si>
  <si>
    <t>Interest payments on lease liability</t>
  </si>
  <si>
    <t>Principal payments on lease liability</t>
  </si>
  <si>
    <t>Actual
2020-21</t>
  </si>
  <si>
    <t>2021-22</t>
  </si>
  <si>
    <t>As at 1 July 2021</t>
  </si>
  <si>
    <t>As at 30 June 2022</t>
  </si>
  <si>
    <t>Buildings
$'000</t>
  </si>
  <si>
    <t>Table 1.1: Entity resource statement</t>
  </si>
  <si>
    <t xml:space="preserve">All figures shown above are GST exclusive and may not match figures in the cash flow statement. </t>
  </si>
  <si>
    <t>Actual
available
appropriation
2020–21
$'000</t>
  </si>
  <si>
    <t>Estimate
as at
Budget
2021–22
$'000</t>
  </si>
  <si>
    <t>Proposed
Additional
Estimates
2021–22
$'000</t>
  </si>
  <si>
    <t>Total
estimate at
Additional
Estimates
2021–22
$'000</t>
  </si>
  <si>
    <t>Annual appropriations – ordinary annual
  services (a)</t>
  </si>
  <si>
    <t>2021–22</t>
  </si>
  <si>
    <t>2021–22
$'000</t>
  </si>
  <si>
    <t>2022–23
$'000</t>
  </si>
  <si>
    <t>2023–24
$'000</t>
  </si>
  <si>
    <t>2024–25
$'000</t>
  </si>
  <si>
    <t>2021–22
Revised estimated expenses
$'000</t>
  </si>
  <si>
    <t>2020–21
Actual
expenses
$'000</t>
  </si>
  <si>
    <t>2022–23
Forward
estimate
$'000</t>
  </si>
  <si>
    <t>2023–24
Forward
estimate
$'000</t>
  </si>
  <si>
    <t>2024–25
Forward
estimate
$'000</t>
  </si>
  <si>
    <t>ADMINISTERED EXPENSES</t>
  </si>
  <si>
    <t>DEPARTMENTAL EXPENSES</t>
  </si>
  <si>
    <t>2020–21</t>
  </si>
  <si>
    <t>Revenue from government</t>
  </si>
  <si>
    <t>Table 3.2: Comprehensive income statement (showing net cost of services) for the period ended 30 June</t>
  </si>
  <si>
    <t>Sale of goods and rendering of
services</t>
  </si>
  <si>
    <t>Net cost of / (contribution by)
services</t>
  </si>
  <si>
    <t>Surplus/(deficit) attributable to the
Australian Government</t>
  </si>
  <si>
    <t>2020–21
$'000</t>
  </si>
  <si>
    <t>2021–22
Revised budget
$'000</t>
  </si>
  <si>
    <t>2022–23
Forward estimate
$'000</t>
  </si>
  <si>
    <t>2023–24
Forward estimate
$'000</t>
  </si>
  <si>
    <t>2024–25
Forward estimate
$'000</t>
  </si>
  <si>
    <t>2020–21
Actual
$'000</t>
  </si>
  <si>
    <t>Total comprehensive income/(loss) as per statement of comprehensive income</t>
  </si>
  <si>
    <t>Write–down and impairment of assets</t>
  </si>
  <si>
    <t>OWN–SOURCE INCOME</t>
  </si>
  <si>
    <t>Own–source revenue</t>
  </si>
  <si>
    <t>Total own–source income</t>
  </si>
  <si>
    <t>Net cash operating surplus/(deficit)</t>
  </si>
  <si>
    <t>Total equity</t>
  </si>
  <si>
    <t>EQUITY (a)</t>
  </si>
  <si>
    <t>Other non–financial assets</t>
  </si>
  <si>
    <t>(a)  Equity is the residual interest in assets after the deduction of liabilities.</t>
  </si>
  <si>
    <t>Retained surplus/(accumulated 
deficit)</t>
  </si>
  <si>
    <t>Retained
earnings 
$'000</t>
  </si>
  <si>
    <t>Total
equity
$'000</t>
  </si>
  <si>
    <t>Contributed
equity/
capital
$'000</t>
  </si>
  <si>
    <t>Attributable to the Australian
Government</t>
  </si>
  <si>
    <t>Departmental capital budget (DCB)</t>
  </si>
  <si>
    <t>Closing balance attributable to
the Australian Government</t>
  </si>
  <si>
    <t>Balance carried forward from 
previous period</t>
  </si>
  <si>
    <t>Sub–total transactions with
owners</t>
  </si>
  <si>
    <t>Estimated closing balance as at
30 June 2022</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</si>
  <si>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</si>
  <si>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</si>
  <si>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</si>
  <si>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</si>
  <si>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</si>
  <si>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</si>
  <si>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Net cash from/(used by)
operating activities</t>
  </si>
  <si>
    <t>Sale of goods and rendering of 
services</t>
  </si>
  <si>
    <t>Table 3.6: Departmental capital budget statement (for the period ended 30 June)</t>
  </si>
  <si>
    <t>Funded by capital appropriation — DCB (b)</t>
  </si>
  <si>
    <t>Total
$'000</t>
  </si>
  <si>
    <r>
      <t xml:space="preserve">Gross book value </t>
    </r>
    <r>
      <rPr>
        <sz val="8"/>
        <rFont val="Calibri"/>
        <family val="2"/>
      </rPr>
      <t>—</t>
    </r>
    <r>
      <rPr>
        <sz val="8"/>
        <rFont val="Arial"/>
        <family val="2"/>
      </rPr>
      <t xml:space="preserve"> ROU assets</t>
    </r>
  </si>
  <si>
    <t>Accumulated depreciation/amortisation and impairment — ROU assets</t>
  </si>
  <si>
    <t>Accumulated depreciation/amortisation and impairment</t>
  </si>
  <si>
    <t>Estimated expenditure on new
or replacement assets</t>
  </si>
  <si>
    <t>Gross book value — ROU assets</t>
  </si>
  <si>
    <t>Accumulated depreciation/
amortisation and impairment</t>
  </si>
  <si>
    <t>Depreciation/amortisation on ROU assets</t>
  </si>
  <si>
    <r>
      <t>Table 3.7: Statement of departmental asset movements (budget year 2021</t>
    </r>
    <r>
      <rPr>
        <b/>
        <sz val="8"/>
        <color indexed="8"/>
        <rFont val="Calibri"/>
        <family val="2"/>
      </rPr>
      <t>–</t>
    </r>
    <r>
      <rPr>
        <b/>
        <sz val="8"/>
        <color indexed="8"/>
        <rFont val="Arial"/>
        <family val="2"/>
      </rPr>
      <t>22)</t>
    </r>
  </si>
  <si>
    <t>Table 3.8:  Schedule of budgeted income and expenses administered on behalf of government (for the period ended 30 June)</t>
  </si>
  <si>
    <t>EXPENSES ADMINISTERED ON BEHALF
OF GOVERNMENT</t>
  </si>
  <si>
    <t>Total expenses administered on behalf
of government</t>
  </si>
  <si>
    <t>Total comprehensive income/(loss) attributable to the Australian Government</t>
  </si>
  <si>
    <t>Non–taxation revenue</t>
  </si>
  <si>
    <t>Total non–taxation revenue</t>
  </si>
  <si>
    <t>Total own–source revenue administered on behalf of government</t>
  </si>
  <si>
    <t>Table 3.9:  Schedule of budgeted assets and liabilities administered on behalf of government (as at 30 June)</t>
  </si>
  <si>
    <t>Total assets administered on behalf of government</t>
  </si>
  <si>
    <t>Total liabilities administered on
behalf of government</t>
  </si>
  <si>
    <t>Net increase/(decrease) in
cash held</t>
  </si>
  <si>
    <t>Total cash from Official
Public Account</t>
  </si>
  <si>
    <t>Cash to Official Public Account for:</t>
  </si>
  <si>
    <t>Total cash to Official Public Account</t>
  </si>
  <si>
    <t>Cash and cash equivalents at
end of reporting period</t>
  </si>
  <si>
    <t>Total administered resourcing</t>
  </si>
  <si>
    <t>Total resourcing for entity</t>
  </si>
  <si>
    <t>Special appropriation (a)</t>
  </si>
  <si>
    <r>
      <t xml:space="preserve">Capital budget </t>
    </r>
    <r>
      <rPr>
        <sz val="8"/>
        <rFont val="Calibri"/>
        <family val="2"/>
      </rPr>
      <t>—</t>
    </r>
    <r>
      <rPr>
        <sz val="8"/>
        <rFont val="Arial"/>
        <family val="2"/>
      </rPr>
      <t xml:space="preserve"> Act No. 1 (DCB)</t>
    </r>
  </si>
  <si>
    <t>Application fees</t>
  </si>
  <si>
    <t>Refunds of application fees</t>
  </si>
  <si>
    <t>s74 External Revenue (b)</t>
  </si>
  <si>
    <t>Average staffing level (number) (d)</t>
  </si>
  <si>
    <t>Expenses not requiring appropriation in
the budget year (c)</t>
  </si>
  <si>
    <t>plus: depreciation/amortisation
expenses for ROU assets (a)</t>
  </si>
  <si>
    <t>less: lease principal repayments (a)</t>
  </si>
  <si>
    <t>By purchase — appropriation ordinary annual services (a)</t>
  </si>
  <si>
    <t>Outcome 1 totals by appropriation type</t>
  </si>
  <si>
    <r>
      <t>(a)</t>
    </r>
    <r>
      <rPr>
        <sz val="7"/>
        <color rgb="FF000000"/>
        <rFont val="Times New Roman"/>
        <family val="1"/>
      </rPr>
      <t xml:space="preserve">    </t>
    </r>
    <r>
      <rPr>
        <sz val="8"/>
        <color rgb="FF000000"/>
        <rFont val="Arial"/>
        <family val="2"/>
      </rPr>
      <t xml:space="preserve">Excludes the departmental capital budget. </t>
    </r>
    <r>
      <rPr>
        <sz val="8"/>
        <color theme="1"/>
        <rFont val="Arial"/>
        <family val="2"/>
      </rPr>
      <t xml:space="preserve">Excludes $0.011 million subject to administrative quarantine by Finance or withheld under section 51 of the </t>
    </r>
    <r>
      <rPr>
        <i/>
        <sz val="8"/>
        <color theme="1"/>
        <rFont val="Arial"/>
        <family val="2"/>
      </rPr>
      <t xml:space="preserve">Public Governance, Performance and Accountability Act 2013 </t>
    </r>
    <r>
      <rPr>
        <sz val="8"/>
        <color theme="1"/>
        <rFont val="Arial"/>
        <family val="2"/>
      </rPr>
      <t>(PGPA Act).</t>
    </r>
  </si>
  <si>
    <r>
      <t>(b)</t>
    </r>
    <r>
      <rPr>
        <sz val="7"/>
        <color rgb="FF000000"/>
        <rFont val="Times New Roman"/>
        <family val="1"/>
      </rPr>
      <t xml:space="preserve">    </t>
    </r>
    <r>
      <rPr>
        <sz val="8"/>
        <color rgb="FF000000"/>
        <rFont val="Arial"/>
        <family val="2"/>
      </rPr>
      <t xml:space="preserve">Estimated External Revenue receipts under section 74 of the PGPA Act. </t>
    </r>
  </si>
  <si>
    <r>
      <t>(d)</t>
    </r>
    <r>
      <rPr>
        <sz val="7"/>
        <color rgb="FF000000"/>
        <rFont val="Times New Roman"/>
        <family val="1"/>
      </rPr>
      <t xml:space="preserve">   </t>
    </r>
    <r>
      <rPr>
        <sz val="8"/>
        <color rgb="FF000000"/>
        <rFont val="Arial"/>
        <family val="2"/>
      </rPr>
      <t xml:space="preserve">Repayments not provided for under any other appropriation under section 77 of the PGPA Act. </t>
    </r>
  </si>
  <si>
    <r>
      <t>(e)</t>
    </r>
    <r>
      <rPr>
        <sz val="7"/>
        <color rgb="FF000000"/>
        <rFont val="Times New Roman"/>
        <family val="1"/>
      </rPr>
      <t xml:space="preserve">    </t>
    </r>
    <r>
      <rPr>
        <sz val="8"/>
        <color rgb="FF000000"/>
        <rFont val="Arial"/>
        <family val="2"/>
      </rPr>
      <t xml:space="preserve">Average staffing level numbers exclude tribunal members. </t>
    </r>
  </si>
  <si>
    <r>
      <t>(c)</t>
    </r>
    <r>
      <rPr>
        <sz val="7"/>
        <color rgb="FF000000"/>
        <rFont val="Times New Roman"/>
        <family val="1"/>
      </rPr>
      <t xml:space="preserve">    </t>
    </r>
    <r>
      <rPr>
        <sz val="8"/>
        <color rgb="FF000000"/>
        <rFont val="Arial"/>
        <family val="2"/>
      </rPr>
      <t xml:space="preserve">Departmental capital budgets are not separately identified in Appropriation Bill (No. 1) and form part of ordinary annual services items. See Table 3.6 for further details. For accounting purposes, this amount is designated as ‘contributions by owners’. </t>
    </r>
  </si>
  <si>
    <t>Average staffing level (number) (e)</t>
  </si>
  <si>
    <t>Special accounts (d)</t>
  </si>
  <si>
    <t>Departmental capital budget (c)</t>
  </si>
  <si>
    <t>Departmental appropriation (a)</t>
  </si>
  <si>
    <t xml:space="preserve">Prior year appropriations available </t>
  </si>
  <si>
    <t>Additional Estimates for 2021-22 as at February 2022</t>
  </si>
  <si>
    <t>Net cash operating deficit (c)</t>
  </si>
  <si>
    <t>-</t>
  </si>
  <si>
    <t>less: lease principal repayments (e)</t>
  </si>
  <si>
    <t>Table 2.1.1:  Budgeted expenses for Outcome 1</t>
  </si>
  <si>
    <t>Outcome 1: Provide correct or preferable decisions through a mechanism of independent review of administrative decisions that is accessible, fair, just, economical, informal, quick and proportionate.</t>
  </si>
  <si>
    <r>
      <t>(a)</t>
    </r>
    <r>
      <rPr>
        <sz val="7"/>
        <color rgb="FF000000"/>
        <rFont val="Times New Roman"/>
        <family val="1"/>
      </rPr>
      <t xml:space="preserve">    </t>
    </r>
    <r>
      <rPr>
        <sz val="8"/>
        <color rgb="FF000000"/>
        <rFont val="Arial"/>
        <family val="2"/>
      </rPr>
      <t xml:space="preserve">Special appropriations consist of refunds of fees paid under section 77 of the </t>
    </r>
    <r>
      <rPr>
        <i/>
        <sz val="8"/>
        <color rgb="FF000000"/>
        <rFont val="Arial"/>
        <family val="2"/>
      </rPr>
      <t xml:space="preserve">Public Governance, Performance and Accountability Act 2013 </t>
    </r>
    <r>
      <rPr>
        <sz val="8"/>
        <color rgb="FF000000"/>
        <rFont val="Arial"/>
        <family val="2"/>
      </rPr>
      <t xml:space="preserve">(PGPA Act). This includes write-down and impairment of assets. </t>
    </r>
  </si>
  <si>
    <r>
      <t>(b)</t>
    </r>
    <r>
      <rPr>
        <sz val="7"/>
        <color rgb="FF000000"/>
        <rFont val="Times New Roman"/>
        <family val="1"/>
      </rPr>
      <t xml:space="preserve">    </t>
    </r>
    <r>
      <rPr>
        <sz val="8"/>
        <color rgb="FF000000"/>
        <rFont val="Arial"/>
        <family val="2"/>
      </rPr>
      <t xml:space="preserve">Estimated retained revenue receipts under section 74 of the PGPA Act. </t>
    </r>
  </si>
  <si>
    <r>
      <t>(c)</t>
    </r>
    <r>
      <rPr>
        <sz val="7"/>
        <color rgb="FF000000"/>
        <rFont val="Times New Roman"/>
        <family val="1"/>
      </rPr>
      <t xml:space="preserve">    </t>
    </r>
    <r>
      <rPr>
        <sz val="8"/>
        <color rgb="FF000000"/>
        <rFont val="Arial"/>
        <family val="2"/>
      </rPr>
      <t>Expenses funded by operating deficit for the year 2020-21.</t>
    </r>
  </si>
  <si>
    <r>
      <t>(d)</t>
    </r>
    <r>
      <rPr>
        <sz val="7"/>
        <color rgb="FF000000"/>
        <rFont val="Times New Roman"/>
        <family val="1"/>
      </rPr>
      <t xml:space="preserve">   </t>
    </r>
    <r>
      <rPr>
        <sz val="8"/>
        <color rgb="FF000000"/>
        <rFont val="Arial"/>
        <family val="2"/>
      </rPr>
      <t xml:space="preserve">Expenses not requiring appropriation in the budget year are made up of depreciation and amortisation expenses, make-good expenses, Australian National Audit Office audit fees, notional contributions under the Judges’ Pension Scheme and a portion of the AAT’s occupancy cost of the Commonwealth Law Courts building in </t>
    </r>
    <r>
      <rPr>
        <sz val="8"/>
        <color theme="1"/>
        <rFont val="Arial"/>
        <family val="2"/>
      </rPr>
      <t>Hobart. Includes ROU depreciation expenses.</t>
    </r>
  </si>
  <si>
    <r>
      <t>(e)</t>
    </r>
    <r>
      <rPr>
        <sz val="7"/>
        <color rgb="FF000000"/>
        <rFont val="Times New Roman"/>
        <family val="1"/>
      </rPr>
      <t xml:space="preserve">    </t>
    </r>
    <r>
      <rPr>
        <sz val="8"/>
        <color rgb="FF000000"/>
        <rFont val="Arial"/>
        <family val="2"/>
      </rPr>
      <t>Applies to leases under AASB 16 Leases.</t>
    </r>
  </si>
  <si>
    <r>
      <t>(f)</t>
    </r>
    <r>
      <rPr>
        <sz val="7"/>
        <color rgb="FF000000"/>
        <rFont val="Times New Roman"/>
        <family val="1"/>
      </rPr>
      <t xml:space="preserve">     </t>
    </r>
    <r>
      <rPr>
        <sz val="8"/>
        <color rgb="FF000000"/>
        <rFont val="Arial"/>
        <family val="2"/>
      </rPr>
      <t>Average staffing level numbers exclude tribunal members.</t>
    </r>
  </si>
  <si>
    <t>plus: depreciation/amortisation of assets funded through appropriations
(departmental capital budget funding and/or equity injections)</t>
  </si>
  <si>
    <t>OWN-SOURCE INCOME</t>
  </si>
  <si>
    <t>Total own-source revenue</t>
  </si>
  <si>
    <t>Write-down and impairment of assets</t>
  </si>
  <si>
    <t>(a) Applies to leases under AASB 16 Leases.</t>
  </si>
  <si>
    <t>Prepared on Australian Accounting Standards basis.</t>
  </si>
  <si>
    <t>Total non-financial assets</t>
  </si>
  <si>
    <t>Non-financial assets</t>
  </si>
  <si>
    <t>Interest-bearing liabilities</t>
  </si>
  <si>
    <t>Total interest-bearing liabilities</t>
  </si>
  <si>
    <t>Table 3.4:  Departmental statement of changes in equity — summary of movement 
(budget year 2021-22)</t>
  </si>
  <si>
    <r>
      <t>(a)</t>
    </r>
    <r>
      <rPr>
        <sz val="7"/>
        <color rgb="FF000000"/>
        <rFont val="Times New Roman"/>
        <family val="1"/>
      </rPr>
      <t xml:space="preserve">    </t>
    </r>
    <r>
      <rPr>
        <sz val="8"/>
        <color rgb="FF000000"/>
        <rFont val="Arial"/>
        <family val="2"/>
      </rPr>
      <t xml:space="preserve">Purchase from appropriations provided through Appropriation Bill (No. 2) 2016-17. </t>
    </r>
  </si>
  <si>
    <r>
      <t>(b)</t>
    </r>
    <r>
      <rPr>
        <sz val="7"/>
        <color rgb="FF000000"/>
        <rFont val="Times New Roman"/>
        <family val="1"/>
      </rPr>
      <t xml:space="preserve">    </t>
    </r>
    <r>
      <rPr>
        <sz val="8"/>
        <color rgb="FF000000"/>
        <rFont val="Arial"/>
        <family val="2"/>
      </rPr>
      <t>Purchases from current and previous years’ departmental capital budgets (DCB).</t>
    </r>
  </si>
  <si>
    <r>
      <t>(c)</t>
    </r>
    <r>
      <rPr>
        <sz val="7"/>
        <color rgb="FF000000"/>
        <rFont val="Times New Roman"/>
        <family val="1"/>
      </rPr>
      <t xml:space="preserve">    </t>
    </r>
    <r>
      <rPr>
        <sz val="8"/>
        <color rgb="FF000000"/>
        <rFont val="Arial"/>
        <family val="2"/>
      </rPr>
      <t>Property fit-out costs funded by lease incentives.</t>
    </r>
  </si>
  <si>
    <t>Purchase of non-financial assets</t>
  </si>
  <si>
    <t>PURCHASE OF NON-FINANCIAL ASSETS</t>
  </si>
  <si>
    <r>
      <t>(a)</t>
    </r>
    <r>
      <rPr>
        <sz val="7"/>
        <color rgb="FF000000"/>
        <rFont val="Times New Roman"/>
        <family val="1"/>
      </rPr>
      <t xml:space="preserve">    </t>
    </r>
    <r>
      <rPr>
        <sz val="8"/>
        <color rgb="FF000000"/>
        <rFont val="Arial"/>
        <family val="2"/>
      </rPr>
      <t xml:space="preserve">‘Appropriation ordinary annual services’ refers to funding provided through Appropriation Bill (No. 1) for current and previous years’ departmental capital budgets (DCB) and property fit-out costs funded by lease incentives.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</si>
</sst>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_);&quot;(&quot;#,##0&quot;)&quot;;&quot;-&quot;_)"/>
  </numFmts>
  <fonts count="32"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sz val="8"/>
      <color theme="9" tint="-0.249977111117893"/>
      <name val="Arial"/>
      <family val="2"/>
    </font>
    <font>
      <sz val="10"/>
      <color theme="1"/>
      <name val="Arial"/>
      <family val="2"/>
    </font>
    <font>
      <b/>
      <sz val="8"/>
      <color rgb="FFFF0000"/>
      <name val="Arial"/>
      <family val="2"/>
    </font>
    <font>
      <sz val="8"/>
      <color theme="1"/>
      <name val="Arial"/>
      <family val="2"/>
    </font>
    <font>
      <sz val="8"/>
      <color theme="9" tint="-0.249977111117893"/>
      <name val="Arial"/>
      <family val="2"/>
    </font>
    <font>
      <i/>
      <sz val="8"/>
      <color rgb="FF000000"/>
      <name val="Arial"/>
      <family val="2"/>
    </font>
    <font>
      <b/>
      <sz val="8"/>
      <color indexed="8"/>
      <name val="Calibri"/>
      <family val="2"/>
    </font>
    <font>
      <sz val="10"/>
      <color rgb="FF000000"/>
      <name val="Arial"/>
      <family val="2"/>
    </font>
    <font>
      <sz val="8"/>
      <color rgb="FF000000"/>
      <name val="Arial"/>
      <family val="2"/>
    </font>
    <font>
      <sz val="7"/>
      <color rgb="FF000000"/>
      <name val="Times New Roman"/>
      <family val="1"/>
    </font>
    <font>
      <i/>
      <sz val="8"/>
      <color theme="1"/>
      <name val="Arial"/>
      <family val="2"/>
    </font>
    <font>
      <b/>
      <sz val="8"/>
      <color rgb="FF000000"/>
      <name val="Arial"/>
      <family val="2"/>
    </font>
    <font>
      <b/>
      <sz val="8"/>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8">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bottom style="hair">
        <color indexed="64"/>
      </bottom>
      <diagonal/>
    </border>
    <border>
      <left/>
      <right/>
      <top/>
      <bottom style="hair">
        <color auto="1"/>
      </bottom>
      <diagonal/>
    </border>
    <border>
      <left/>
      <right/>
      <top style="hair">
        <color rgb="FF000000"/>
      </top>
      <bottom style="hair">
        <color rgb="FF000000"/>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 fillId="0" borderId="0">
      <alignment vertical="center"/>
    </xf>
    <xf numFmtId="0" fontId="20" fillId="0" borderId="0"/>
    <xf numFmtId="0" fontId="26" fillId="0" borderId="0"/>
  </cellStyleXfs>
  <cellXfs count="337">
    <xf numFmtId="0" fontId="0" fillId="0" borderId="0" xfId="0"/>
    <xf numFmtId="0" fontId="4" fillId="0" borderId="0" xfId="4" applyFont="1"/>
    <xf numFmtId="0" fontId="7" fillId="0" borderId="0" xfId="4" applyFont="1"/>
    <xf numFmtId="0" fontId="7" fillId="0" borderId="0" xfId="4" applyFont="1" applyFill="1" applyBorder="1"/>
    <xf numFmtId="0" fontId="4" fillId="0" borderId="0" xfId="4" applyFont="1" applyFill="1"/>
    <xf numFmtId="3" fontId="5" fillId="0" borderId="0" xfId="1" applyNumberFormat="1" applyFont="1" applyBorder="1" applyAlignment="1">
      <alignment vertical="center"/>
    </xf>
    <xf numFmtId="0" fontId="11" fillId="0" borderId="0" xfId="8" applyFont="1" applyBorder="1" applyAlignment="1">
      <alignment vertical="center" wrapText="1"/>
    </xf>
    <xf numFmtId="0" fontId="4" fillId="0" borderId="0" xfId="8" applyFont="1" applyBorder="1" applyAlignment="1">
      <alignment horizontal="right"/>
    </xf>
    <xf numFmtId="0" fontId="3" fillId="0" borderId="0" xfId="8" applyFont="1" applyBorder="1" applyAlignment="1">
      <alignment horizontal="right"/>
    </xf>
    <xf numFmtId="0" fontId="5" fillId="0" borderId="0" xfId="8" applyFont="1" applyAlignment="1">
      <alignment vertical="center"/>
    </xf>
    <xf numFmtId="0" fontId="5" fillId="0" borderId="0" xfId="8" applyFont="1" applyBorder="1" applyAlignment="1">
      <alignment vertical="center"/>
    </xf>
    <xf numFmtId="0" fontId="11" fillId="0" borderId="0" xfId="8" applyFont="1" applyAlignment="1">
      <alignment vertical="center"/>
    </xf>
    <xf numFmtId="0" fontId="5" fillId="0" borderId="0" xfId="8" applyFont="1" applyFill="1" applyBorder="1" applyAlignment="1">
      <alignment vertical="center"/>
    </xf>
    <xf numFmtId="2" fontId="5" fillId="0" borderId="0" xfId="8" applyNumberFormat="1" applyFont="1" applyAlignment="1">
      <alignment vertical="center"/>
    </xf>
    <xf numFmtId="2" fontId="5" fillId="0" borderId="0" xfId="8" applyNumberFormat="1" applyFont="1" applyAlignment="1">
      <alignment horizontal="right" vertical="center"/>
    </xf>
    <xf numFmtId="2" fontId="5" fillId="0" borderId="0" xfId="8" applyNumberFormat="1" applyFont="1" applyBorder="1" applyAlignment="1">
      <alignment horizontal="right" vertical="center"/>
    </xf>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3" fontId="2" fillId="0" borderId="0" xfId="4" applyNumberFormat="1" applyFill="1"/>
    <xf numFmtId="3" fontId="2" fillId="0" borderId="0" xfId="4" applyNumberFormat="1" applyFill="1" applyAlignment="1">
      <alignment horizontal="right"/>
    </xf>
    <xf numFmtId="0" fontId="5" fillId="0" borderId="0" xfId="0" applyFont="1" applyBorder="1" applyAlignment="1">
      <alignment vertical="center"/>
    </xf>
    <xf numFmtId="0" fontId="5" fillId="0" borderId="0" xfId="0" applyFont="1" applyAlignment="1">
      <alignment vertical="center"/>
    </xf>
    <xf numFmtId="0" fontId="8" fillId="0" borderId="0" xfId="4" applyFont="1" applyFill="1" applyBorder="1"/>
    <xf numFmtId="0" fontId="7" fillId="0" borderId="0" xfId="4" applyFont="1" applyFill="1"/>
    <xf numFmtId="0" fontId="8" fillId="0" borderId="0" xfId="4" applyFont="1" applyFill="1"/>
    <xf numFmtId="0" fontId="3" fillId="0" borderId="0" xfId="5" applyFont="1" applyFill="1"/>
    <xf numFmtId="0" fontId="4" fillId="0" borderId="0" xfId="5" applyFont="1" applyFill="1"/>
    <xf numFmtId="0" fontId="4" fillId="2" borderId="0" xfId="5" applyFont="1" applyFill="1"/>
    <xf numFmtId="0" fontId="16" fillId="0" borderId="0" xfId="5" applyFont="1" applyFill="1"/>
    <xf numFmtId="0" fontId="16" fillId="0" borderId="0" xfId="5" applyFont="1"/>
    <xf numFmtId="0" fontId="4" fillId="0" borderId="0" xfId="5" applyFont="1" applyFill="1" applyAlignment="1">
      <alignment horizontal="left"/>
    </xf>
    <xf numFmtId="0" fontId="5" fillId="0" borderId="0" xfId="12" applyFont="1" applyAlignment="1">
      <alignment vertical="center"/>
    </xf>
    <xf numFmtId="0" fontId="5" fillId="0" borderId="0" xfId="12" applyFont="1" applyAlignment="1">
      <alignment horizontal="left" vertical="center" indent="1"/>
    </xf>
    <xf numFmtId="0" fontId="5" fillId="0" borderId="0" xfId="12" applyFont="1" applyBorder="1" applyAlignment="1">
      <alignment vertical="center"/>
    </xf>
    <xf numFmtId="0" fontId="5" fillId="0" borderId="0" xfId="12" applyFont="1" applyBorder="1" applyAlignment="1">
      <alignment horizontal="right" vertical="center"/>
    </xf>
    <xf numFmtId="2" fontId="11" fillId="0" borderId="0" xfId="8" applyNumberFormat="1" applyFont="1" applyFill="1" applyAlignment="1">
      <alignment vertical="center"/>
    </xf>
    <xf numFmtId="2" fontId="5" fillId="0" borderId="0" xfId="9" applyNumberFormat="1" applyFont="1" applyFill="1" applyBorder="1" applyAlignment="1">
      <alignment horizontal="left" vertical="center" indent="1"/>
    </xf>
    <xf numFmtId="2" fontId="5" fillId="0" borderId="0" xfId="8" applyNumberFormat="1" applyFont="1" applyFill="1" applyAlignment="1">
      <alignment vertical="center"/>
    </xf>
    <xf numFmtId="3" fontId="5" fillId="0" borderId="0" xfId="1" applyNumberFormat="1" applyFont="1" applyFill="1" applyBorder="1" applyAlignment="1">
      <alignment vertical="center"/>
    </xf>
    <xf numFmtId="0" fontId="11" fillId="0" borderId="0" xfId="8" applyFont="1" applyFill="1" applyAlignment="1">
      <alignment vertical="center"/>
    </xf>
    <xf numFmtId="0" fontId="5" fillId="0" borderId="0" xfId="8" applyFont="1" applyFill="1" applyAlignment="1">
      <alignment vertical="center"/>
    </xf>
    <xf numFmtId="0" fontId="11" fillId="0" borderId="0" xfId="4" applyFont="1" applyFill="1" applyAlignment="1">
      <alignment vertical="center"/>
    </xf>
    <xf numFmtId="0" fontId="5" fillId="0" borderId="0" xfId="9" applyFont="1" applyAlignment="1">
      <alignment vertical="center"/>
    </xf>
    <xf numFmtId="0" fontId="3" fillId="0" borderId="0" xfId="9" applyFont="1" applyAlignment="1">
      <alignment vertical="center"/>
    </xf>
    <xf numFmtId="0" fontId="11" fillId="0" borderId="0" xfId="9" applyFont="1" applyAlignment="1">
      <alignment vertical="center"/>
    </xf>
    <xf numFmtId="0" fontId="14" fillId="0" borderId="0" xfId="9" applyFont="1" applyAlignment="1">
      <alignment vertical="center"/>
    </xf>
    <xf numFmtId="164" fontId="4" fillId="0" borderId="0" xfId="2" applyNumberFormat="1" applyFont="1" applyFill="1" applyBorder="1"/>
    <xf numFmtId="164" fontId="3" fillId="0" borderId="0" xfId="9" applyNumberFormat="1" applyFont="1" applyAlignment="1">
      <alignment vertical="center"/>
    </xf>
    <xf numFmtId="164" fontId="4" fillId="0" borderId="0" xfId="5" applyNumberFormat="1" applyFont="1" applyFill="1" applyAlignment="1">
      <alignment horizontal="left"/>
    </xf>
    <xf numFmtId="164" fontId="5" fillId="0" borderId="0" xfId="1" applyNumberFormat="1" applyFont="1" applyFill="1" applyBorder="1" applyAlignment="1">
      <alignment horizontal="right" vertical="center"/>
    </xf>
    <xf numFmtId="164" fontId="11" fillId="0" borderId="2" xfId="1" applyNumberFormat="1" applyFont="1" applyBorder="1" applyAlignment="1">
      <alignment vertical="center"/>
    </xf>
    <xf numFmtId="164" fontId="4" fillId="0" borderId="0" xfId="9" applyNumberFormat="1" applyFont="1" applyFill="1" applyBorder="1" applyAlignment="1">
      <alignment horizontal="right"/>
    </xf>
    <xf numFmtId="164" fontId="3" fillId="0" borderId="0" xfId="9" applyNumberFormat="1" applyFont="1" applyFill="1" applyBorder="1" applyAlignment="1">
      <alignment horizontal="right"/>
    </xf>
    <xf numFmtId="164" fontId="11" fillId="0" borderId="0" xfId="3" applyNumberFormat="1" applyFont="1" applyBorder="1" applyAlignment="1">
      <alignment vertical="center"/>
    </xf>
    <xf numFmtId="164" fontId="5" fillId="0" borderId="0" xfId="1" applyNumberFormat="1" applyFont="1" applyBorder="1" applyAlignment="1">
      <alignment vertical="center"/>
    </xf>
    <xf numFmtId="164" fontId="11" fillId="0" borderId="0" xfId="9" applyNumberFormat="1" applyFont="1" applyBorder="1" applyAlignment="1">
      <alignment vertical="center"/>
    </xf>
    <xf numFmtId="164" fontId="5" fillId="0" borderId="1" xfId="1" applyNumberFormat="1" applyFont="1" applyBorder="1" applyAlignment="1">
      <alignment vertical="center"/>
    </xf>
    <xf numFmtId="164" fontId="11" fillId="0" borderId="0" xfId="9" applyNumberFormat="1" applyFont="1" applyBorder="1" applyAlignment="1">
      <alignment horizontal="left" vertical="center"/>
    </xf>
    <xf numFmtId="164" fontId="11" fillId="0" borderId="0" xfId="1" applyNumberFormat="1" applyFont="1" applyBorder="1" applyAlignment="1">
      <alignment vertical="center"/>
    </xf>
    <xf numFmtId="164" fontId="11" fillId="0" borderId="5" xfId="1" applyNumberFormat="1" applyFont="1" applyBorder="1" applyAlignment="1">
      <alignment vertical="center"/>
    </xf>
    <xf numFmtId="164" fontId="5" fillId="0" borderId="0" xfId="1" applyNumberFormat="1" applyFont="1" applyFill="1" applyBorder="1" applyAlignment="1">
      <alignment vertical="center"/>
    </xf>
    <xf numFmtId="164" fontId="11" fillId="0" borderId="4" xfId="9" applyNumberFormat="1" applyFont="1" applyBorder="1" applyAlignment="1">
      <alignment vertical="center"/>
    </xf>
    <xf numFmtId="164" fontId="5" fillId="0" borderId="0" xfId="9" applyNumberFormat="1" applyFont="1" applyFill="1" applyBorder="1" applyAlignment="1">
      <alignment horizontal="left" vertical="center" indent="1"/>
    </xf>
    <xf numFmtId="164" fontId="5" fillId="0" borderId="0" xfId="2" applyNumberFormat="1" applyFont="1" applyBorder="1" applyAlignment="1">
      <alignment vertical="center"/>
    </xf>
    <xf numFmtId="164" fontId="5" fillId="0" borderId="0" xfId="9" applyNumberFormat="1" applyFont="1" applyAlignment="1">
      <alignment vertical="center"/>
    </xf>
    <xf numFmtId="164" fontId="11" fillId="0" borderId="4" xfId="9" applyNumberFormat="1" applyFont="1" applyBorder="1" applyAlignment="1">
      <alignment horizontal="left" vertical="center"/>
    </xf>
    <xf numFmtId="164" fontId="11" fillId="0" borderId="0" xfId="8" applyNumberFormat="1" applyFont="1" applyFill="1" applyAlignment="1">
      <alignment vertical="center"/>
    </xf>
    <xf numFmtId="164" fontId="5" fillId="0" borderId="0" xfId="8" applyNumberFormat="1" applyFont="1" applyFill="1" applyAlignment="1">
      <alignment vertical="center"/>
    </xf>
    <xf numFmtId="164" fontId="5" fillId="0" borderId="0" xfId="8" applyNumberFormat="1" applyFont="1" applyAlignment="1">
      <alignment vertical="center"/>
    </xf>
    <xf numFmtId="164" fontId="11" fillId="0" borderId="0" xfId="8" applyNumberFormat="1" applyFont="1" applyAlignment="1">
      <alignment vertical="center"/>
    </xf>
    <xf numFmtId="164" fontId="11" fillId="0" borderId="6" xfId="1" applyNumberFormat="1" applyFont="1" applyBorder="1" applyAlignment="1">
      <alignment vertical="center"/>
    </xf>
    <xf numFmtId="164" fontId="6" fillId="0" borderId="0" xfId="8" applyNumberFormat="1" applyFont="1" applyAlignment="1">
      <alignment vertical="center"/>
    </xf>
    <xf numFmtId="164" fontId="11" fillId="0" borderId="3" xfId="1" applyNumberFormat="1" applyFont="1" applyBorder="1" applyAlignment="1">
      <alignment vertical="center"/>
    </xf>
    <xf numFmtId="0" fontId="7" fillId="0" borderId="0" xfId="4" applyFont="1" applyFill="1"/>
    <xf numFmtId="0" fontId="5" fillId="0" borderId="0" xfId="0" applyFont="1" applyFill="1" applyBorder="1" applyAlignment="1">
      <alignment vertical="center"/>
    </xf>
    <xf numFmtId="0" fontId="19" fillId="0" borderId="0" xfId="8" applyFont="1" applyAlignment="1">
      <alignment vertical="center"/>
    </xf>
    <xf numFmtId="164" fontId="3" fillId="0" borderId="10" xfId="9" applyNumberFormat="1" applyFont="1" applyFill="1" applyBorder="1" applyAlignment="1"/>
    <xf numFmtId="164" fontId="11" fillId="0" borderId="0" xfId="1" applyNumberFormat="1" applyFont="1" applyBorder="1" applyAlignment="1">
      <alignment vertical="center"/>
    </xf>
    <xf numFmtId="164" fontId="11" fillId="3" borderId="0" xfId="1" applyNumberFormat="1" applyFont="1" applyFill="1" applyBorder="1" applyAlignment="1">
      <alignment vertical="center"/>
    </xf>
    <xf numFmtId="164" fontId="11" fillId="0" borderId="4" xfId="9" applyNumberFormat="1" applyFont="1" applyBorder="1" applyAlignment="1">
      <alignment horizontal="left" vertical="center" wrapText="1"/>
    </xf>
    <xf numFmtId="0" fontId="11" fillId="0" borderId="14" xfId="0" applyFont="1" applyFill="1" applyBorder="1" applyAlignment="1">
      <alignment vertical="center"/>
    </xf>
    <xf numFmtId="164" fontId="4" fillId="4" borderId="0" xfId="4" applyNumberFormat="1" applyFont="1" applyFill="1" applyBorder="1" applyAlignment="1">
      <alignment horizontal="right"/>
    </xf>
    <xf numFmtId="164" fontId="5" fillId="0" borderId="0" xfId="1" applyNumberFormat="1" applyFont="1" applyBorder="1" applyAlignment="1">
      <alignment vertical="center"/>
    </xf>
    <xf numFmtId="164" fontId="11" fillId="0" borderId="0" xfId="3" applyNumberFormat="1" applyFont="1" applyBorder="1" applyAlignment="1">
      <alignment horizontal="left" vertical="center"/>
    </xf>
    <xf numFmtId="164" fontId="11" fillId="0" borderId="0" xfId="9" applyNumberFormat="1" applyFont="1" applyBorder="1" applyAlignment="1">
      <alignment horizontal="left" vertical="center" wrapText="1"/>
    </xf>
    <xf numFmtId="164" fontId="5" fillId="0" borderId="0" xfId="9" applyNumberFormat="1" applyFont="1" applyFill="1" applyBorder="1" applyAlignment="1">
      <alignment vertical="center"/>
    </xf>
    <xf numFmtId="164" fontId="5" fillId="0" borderId="10" xfId="9" applyNumberFormat="1" applyFont="1" applyBorder="1" applyAlignment="1">
      <alignment vertical="center"/>
    </xf>
    <xf numFmtId="164" fontId="4" fillId="0" borderId="10" xfId="0" applyNumberFormat="1" applyFont="1" applyFill="1" applyBorder="1" applyAlignment="1">
      <alignment wrapText="1"/>
    </xf>
    <xf numFmtId="164" fontId="5" fillId="0" borderId="10" xfId="9" applyNumberFormat="1" applyFont="1" applyFill="1" applyBorder="1" applyAlignment="1">
      <alignment horizontal="right" vertical="center"/>
    </xf>
    <xf numFmtId="164" fontId="11" fillId="0" borderId="0" xfId="3" applyNumberFormat="1" applyFont="1" applyBorder="1" applyAlignment="1">
      <alignment horizontal="left" vertical="center" wrapText="1"/>
    </xf>
    <xf numFmtId="164" fontId="4" fillId="0" borderId="10" xfId="5" applyNumberFormat="1" applyFont="1" applyFill="1" applyBorder="1"/>
    <xf numFmtId="164" fontId="11" fillId="0" borderId="0" xfId="3" applyNumberFormat="1" applyFont="1" applyBorder="1" applyAlignment="1">
      <alignment vertical="center" wrapText="1"/>
    </xf>
    <xf numFmtId="164" fontId="11" fillId="0" borderId="4" xfId="1" applyNumberFormat="1" applyFont="1" applyBorder="1" applyAlignment="1"/>
    <xf numFmtId="164" fontId="11" fillId="0" borderId="4" xfId="3" applyNumberFormat="1" applyFont="1" applyBorder="1" applyAlignment="1">
      <alignment horizontal="left" vertical="center" wrapText="1"/>
    </xf>
    <xf numFmtId="164" fontId="4" fillId="0" borderId="0" xfId="13" applyNumberFormat="1" applyFont="1">
      <alignment vertical="center"/>
    </xf>
    <xf numFmtId="164" fontId="11" fillId="0" borderId="0" xfId="13" applyNumberFormat="1" applyFont="1" applyBorder="1" applyAlignment="1">
      <alignment vertical="center"/>
    </xf>
    <xf numFmtId="164" fontId="5" fillId="0" borderId="0" xfId="13" applyNumberFormat="1" applyFont="1" applyBorder="1" applyAlignment="1">
      <alignment vertical="center"/>
    </xf>
    <xf numFmtId="164" fontId="4" fillId="0" borderId="0" xfId="13" applyNumberFormat="1" applyFont="1" applyBorder="1">
      <alignment vertical="center"/>
    </xf>
    <xf numFmtId="164" fontId="4" fillId="0" borderId="0" xfId="13" applyNumberFormat="1" applyFont="1" applyFill="1" applyBorder="1">
      <alignment vertical="center"/>
    </xf>
    <xf numFmtId="164" fontId="5" fillId="0" borderId="16" xfId="1" applyNumberFormat="1" applyFont="1" applyFill="1" applyBorder="1" applyAlignment="1">
      <alignment horizontal="right" vertical="center"/>
    </xf>
    <xf numFmtId="164" fontId="4" fillId="0" borderId="0" xfId="13" applyNumberFormat="1" applyFont="1" applyFill="1">
      <alignment vertical="center"/>
    </xf>
    <xf numFmtId="164" fontId="3" fillId="0" borderId="0" xfId="13" applyNumberFormat="1" applyFont="1">
      <alignment vertical="center"/>
    </xf>
    <xf numFmtId="164" fontId="11" fillId="0" borderId="0" xfId="1" applyNumberFormat="1" applyFont="1" applyFill="1" applyBorder="1" applyAlignment="1">
      <alignment horizontal="right" vertical="center"/>
    </xf>
    <xf numFmtId="164" fontId="11" fillId="0" borderId="0" xfId="3" applyNumberFormat="1" applyFont="1" applyFill="1" applyBorder="1" applyAlignment="1">
      <alignment horizontal="left" vertical="center"/>
    </xf>
    <xf numFmtId="164" fontId="5" fillId="0" borderId="17" xfId="13" applyNumberFormat="1" applyFont="1" applyBorder="1" applyAlignment="1">
      <alignment vertical="center"/>
    </xf>
    <xf numFmtId="164" fontId="11" fillId="0" borderId="4" xfId="13" applyNumberFormat="1" applyFont="1" applyBorder="1" applyAlignment="1">
      <alignment vertical="center"/>
    </xf>
    <xf numFmtId="164" fontId="5" fillId="0" borderId="12" xfId="1" applyNumberFormat="1" applyFont="1" applyFill="1" applyBorder="1" applyAlignment="1">
      <alignment horizontal="right" vertical="center"/>
    </xf>
    <xf numFmtId="164" fontId="10" fillId="0" borderId="0" xfId="4" applyNumberFormat="1" applyFont="1" applyBorder="1" applyAlignment="1">
      <alignment horizontal="left" vertical="top"/>
    </xf>
    <xf numFmtId="164" fontId="3" fillId="0" borderId="0" xfId="3" applyNumberFormat="1" applyFont="1" applyBorder="1" applyAlignment="1">
      <alignment horizontal="left" vertical="center"/>
    </xf>
    <xf numFmtId="164" fontId="21" fillId="0" borderId="0" xfId="4" applyNumberFormat="1" applyFont="1" applyFill="1"/>
    <xf numFmtId="164" fontId="3" fillId="0" borderId="9" xfId="3" applyNumberFormat="1" applyFont="1" applyBorder="1" applyAlignment="1">
      <alignment horizontal="left" vertical="center"/>
    </xf>
    <xf numFmtId="164" fontId="11" fillId="0" borderId="8" xfId="1" applyNumberFormat="1" applyFont="1" applyFill="1" applyBorder="1" applyAlignment="1">
      <alignment horizontal="right" vertical="center"/>
    </xf>
    <xf numFmtId="164" fontId="11" fillId="0" borderId="18" xfId="13" applyNumberFormat="1" applyFont="1" applyBorder="1" applyAlignment="1">
      <alignment vertical="center" wrapText="1"/>
    </xf>
    <xf numFmtId="164" fontId="3" fillId="0" borderId="0" xfId="13" applyNumberFormat="1" applyFont="1" applyBorder="1" applyAlignment="1">
      <alignment horizontal="left" vertical="center" wrapText="1"/>
    </xf>
    <xf numFmtId="164" fontId="3" fillId="0" borderId="18" xfId="9" applyNumberFormat="1" applyFont="1" applyFill="1" applyBorder="1" applyAlignment="1">
      <alignment horizontal="right"/>
    </xf>
    <xf numFmtId="164" fontId="3" fillId="0" borderId="0" xfId="9" applyNumberFormat="1" applyFont="1" applyFill="1" applyBorder="1" applyAlignment="1">
      <alignment vertical="center"/>
    </xf>
    <xf numFmtId="164" fontId="4" fillId="0" borderId="0" xfId="9" applyNumberFormat="1" applyFont="1" applyFill="1" applyBorder="1" applyAlignment="1">
      <alignment vertical="center"/>
    </xf>
    <xf numFmtId="164" fontId="3" fillId="0" borderId="0" xfId="9" applyNumberFormat="1" applyFont="1" applyFill="1" applyBorder="1" applyAlignment="1">
      <alignment horizontal="left" vertical="center"/>
    </xf>
    <xf numFmtId="164" fontId="3" fillId="0" borderId="0" xfId="4" applyNumberFormat="1" applyFont="1" applyFill="1" applyBorder="1" applyAlignment="1">
      <alignment vertical="center"/>
    </xf>
    <xf numFmtId="164" fontId="3" fillId="0" borderId="0" xfId="4" applyNumberFormat="1" applyFont="1" applyFill="1" applyBorder="1" applyAlignment="1">
      <alignment vertical="center" wrapText="1"/>
    </xf>
    <xf numFmtId="164" fontId="11" fillId="0" borderId="0" xfId="9" applyNumberFormat="1" applyFont="1" applyFill="1" applyBorder="1" applyAlignment="1">
      <alignment horizontal="left" vertical="center"/>
    </xf>
    <xf numFmtId="164" fontId="5" fillId="0" borderId="0" xfId="9" applyNumberFormat="1" applyFont="1" applyBorder="1" applyAlignment="1">
      <alignment horizontal="right" vertical="center"/>
    </xf>
    <xf numFmtId="164" fontId="3" fillId="0" borderId="0" xfId="5" applyNumberFormat="1" applyFont="1" applyFill="1" applyBorder="1" applyAlignment="1">
      <alignment vertical="center"/>
    </xf>
    <xf numFmtId="164" fontId="3" fillId="0" borderId="0" xfId="5" applyNumberFormat="1" applyFont="1" applyFill="1" applyBorder="1" applyAlignment="1">
      <alignment horizontal="left" vertical="center"/>
    </xf>
    <xf numFmtId="164" fontId="4" fillId="0" borderId="0" xfId="5" applyNumberFormat="1" applyFont="1" applyFill="1" applyAlignment="1">
      <alignment vertical="center"/>
    </xf>
    <xf numFmtId="164" fontId="3" fillId="0" borderId="2" xfId="5" applyNumberFormat="1" applyFont="1" applyFill="1" applyBorder="1" applyAlignment="1">
      <alignment horizontal="left" vertical="center" wrapText="1"/>
    </xf>
    <xf numFmtId="0" fontId="4" fillId="0" borderId="1" xfId="4" applyFont="1" applyFill="1" applyBorder="1"/>
    <xf numFmtId="164" fontId="4" fillId="0" borderId="0" xfId="4" applyNumberFormat="1" applyFont="1" applyFill="1" applyBorder="1"/>
    <xf numFmtId="164" fontId="4" fillId="0" borderId="0" xfId="4" applyNumberFormat="1" applyFont="1" applyFill="1" applyBorder="1" applyAlignment="1">
      <alignment horizontal="right"/>
    </xf>
    <xf numFmtId="164" fontId="3" fillId="0" borderId="6" xfId="4" applyNumberFormat="1" applyFont="1" applyFill="1" applyBorder="1"/>
    <xf numFmtId="164" fontId="3" fillId="0" borderId="1" xfId="4" applyNumberFormat="1" applyFont="1" applyFill="1" applyBorder="1"/>
    <xf numFmtId="164" fontId="3" fillId="0" borderId="2" xfId="4" applyNumberFormat="1" applyFont="1" applyFill="1" applyBorder="1" applyAlignment="1">
      <alignment vertical="center"/>
    </xf>
    <xf numFmtId="164" fontId="11" fillId="0" borderId="15" xfId="1" applyNumberFormat="1" applyFont="1" applyBorder="1" applyAlignment="1"/>
    <xf numFmtId="164" fontId="11" fillId="0" borderId="2" xfId="1" applyNumberFormat="1" applyFont="1" applyBorder="1" applyAlignment="1"/>
    <xf numFmtId="164" fontId="11" fillId="0" borderId="13" xfId="1" applyNumberFormat="1" applyFont="1" applyBorder="1" applyAlignment="1"/>
    <xf numFmtId="164" fontId="5" fillId="0" borderId="0" xfId="1" applyNumberFormat="1" applyFont="1" applyBorder="1" applyAlignment="1"/>
    <xf numFmtId="164" fontId="11" fillId="0" borderId="7" xfId="1" applyNumberFormat="1" applyFont="1" applyBorder="1" applyAlignment="1"/>
    <xf numFmtId="164" fontId="3" fillId="0" borderId="0" xfId="9" applyNumberFormat="1" applyFont="1" applyFill="1" applyBorder="1" applyAlignment="1">
      <alignment horizontal="left" vertical="center" wrapText="1"/>
    </xf>
    <xf numFmtId="164" fontId="3" fillId="0" borderId="14" xfId="9" applyNumberFormat="1" applyFont="1" applyFill="1" applyBorder="1" applyAlignment="1">
      <alignment horizontal="left" vertical="center" wrapText="1"/>
    </xf>
    <xf numFmtId="164" fontId="11" fillId="0" borderId="22" xfId="9" applyNumberFormat="1" applyFont="1" applyBorder="1" applyAlignment="1">
      <alignment horizontal="left" vertical="center" wrapText="1"/>
    </xf>
    <xf numFmtId="164" fontId="5" fillId="4" borderId="0" xfId="0" applyNumberFormat="1" applyFont="1" applyFill="1" applyBorder="1" applyAlignment="1">
      <alignment horizontal="left" vertical="center"/>
    </xf>
    <xf numFmtId="0" fontId="22" fillId="0" borderId="0" xfId="0" applyFont="1" applyAlignment="1">
      <alignment horizontal="left"/>
    </xf>
    <xf numFmtId="164" fontId="5" fillId="4" borderId="0" xfId="9" applyNumberFormat="1" applyFont="1" applyFill="1" applyBorder="1" applyAlignment="1">
      <alignment horizontal="left" vertical="center"/>
    </xf>
    <xf numFmtId="0" fontId="5" fillId="0" borderId="0" xfId="0" applyFont="1" applyFill="1"/>
    <xf numFmtId="164" fontId="3" fillId="0" borderId="0" xfId="4" applyNumberFormat="1" applyFont="1" applyFill="1" applyAlignment="1">
      <alignment vertical="top"/>
    </xf>
    <xf numFmtId="0" fontId="5" fillId="0" borderId="10" xfId="0" applyFont="1" applyFill="1" applyBorder="1"/>
    <xf numFmtId="0" fontId="11" fillId="0" borderId="0" xfId="0" applyFont="1" applyFill="1"/>
    <xf numFmtId="0" fontId="5" fillId="0" borderId="0" xfId="0" applyFont="1" applyFill="1" applyAlignment="1">
      <alignment wrapText="1"/>
    </xf>
    <xf numFmtId="0" fontId="11" fillId="0" borderId="0" xfId="0" applyFont="1" applyFill="1" applyAlignment="1">
      <alignment vertical="top"/>
    </xf>
    <xf numFmtId="164" fontId="5" fillId="0" borderId="21" xfId="0" applyNumberFormat="1" applyFont="1" applyFill="1" applyBorder="1"/>
    <xf numFmtId="164" fontId="11" fillId="0" borderId="21" xfId="0" applyNumberFormat="1" applyFont="1" applyFill="1" applyBorder="1"/>
    <xf numFmtId="0" fontId="5" fillId="0" borderId="21" xfId="0" applyFont="1" applyFill="1" applyBorder="1"/>
    <xf numFmtId="0" fontId="11" fillId="0" borderId="23" xfId="0" applyFont="1" applyFill="1" applyBorder="1"/>
    <xf numFmtId="164" fontId="12" fillId="0" borderId="23" xfId="0" applyNumberFormat="1" applyFont="1" applyFill="1" applyBorder="1" applyAlignment="1">
      <alignment horizontal="right"/>
    </xf>
    <xf numFmtId="164" fontId="5" fillId="0" borderId="0" xfId="0" applyNumberFormat="1" applyFont="1" applyFill="1"/>
    <xf numFmtId="164" fontId="11" fillId="0" borderId="4" xfId="9" applyNumberFormat="1" applyFont="1" applyFill="1" applyBorder="1" applyAlignment="1">
      <alignment vertical="center"/>
    </xf>
    <xf numFmtId="164" fontId="11" fillId="0" borderId="4" xfId="1" applyNumberFormat="1" applyFont="1" applyFill="1" applyBorder="1" applyAlignment="1">
      <alignment vertical="center"/>
    </xf>
    <xf numFmtId="164" fontId="11" fillId="0" borderId="0" xfId="9" applyNumberFormat="1" applyFont="1" applyFill="1" applyBorder="1" applyAlignment="1">
      <alignment horizontal="left" vertical="center" wrapText="1"/>
    </xf>
    <xf numFmtId="164" fontId="3" fillId="0" borderId="21" xfId="4" applyNumberFormat="1" applyFont="1" applyFill="1" applyBorder="1"/>
    <xf numFmtId="164" fontId="11" fillId="0" borderId="0" xfId="9" applyNumberFormat="1" applyFont="1" applyFill="1" applyAlignment="1">
      <alignment horizontal="left" vertical="center" wrapText="1"/>
    </xf>
    <xf numFmtId="164" fontId="11" fillId="0" borderId="17" xfId="1" applyNumberFormat="1" applyFont="1" applyBorder="1" applyAlignment="1">
      <alignment vertical="center"/>
    </xf>
    <xf numFmtId="164" fontId="3" fillId="3" borderId="0" xfId="4" applyNumberFormat="1" applyFont="1" applyFill="1" applyBorder="1" applyAlignment="1">
      <alignment horizontal="right" vertical="top"/>
    </xf>
    <xf numFmtId="164" fontId="4" fillId="3" borderId="0" xfId="4" applyNumberFormat="1" applyFont="1" applyFill="1" applyBorder="1" applyAlignment="1">
      <alignment horizontal="right" vertical="top"/>
    </xf>
    <xf numFmtId="164" fontId="3" fillId="3" borderId="21" xfId="4" applyNumberFormat="1" applyFont="1" applyFill="1" applyBorder="1" applyAlignment="1">
      <alignment horizontal="right" vertical="top"/>
    </xf>
    <xf numFmtId="164" fontId="5" fillId="3" borderId="23" xfId="0" applyNumberFormat="1" applyFont="1" applyFill="1" applyBorder="1" applyAlignment="1">
      <alignment horizontal="right"/>
    </xf>
    <xf numFmtId="164" fontId="3" fillId="3" borderId="0" xfId="3" applyNumberFormat="1" applyFont="1" applyFill="1" applyBorder="1" applyAlignment="1">
      <alignment horizontal="left" vertical="center" wrapText="1"/>
    </xf>
    <xf numFmtId="164" fontId="3" fillId="3" borderId="20" xfId="3" applyNumberFormat="1" applyFont="1" applyFill="1" applyBorder="1" applyAlignment="1">
      <alignment horizontal="left" vertical="center" wrapText="1"/>
    </xf>
    <xf numFmtId="164" fontId="4" fillId="3" borderId="16" xfId="13" applyNumberFormat="1" applyFont="1" applyFill="1" applyBorder="1" applyAlignment="1">
      <alignment horizontal="right" vertical="center"/>
    </xf>
    <xf numFmtId="164" fontId="4" fillId="3" borderId="0" xfId="13" applyNumberFormat="1" applyFont="1" applyFill="1" applyBorder="1" applyAlignment="1">
      <alignment horizontal="right" vertical="center"/>
    </xf>
    <xf numFmtId="164" fontId="3" fillId="3" borderId="8" xfId="13" applyNumberFormat="1" applyFont="1" applyFill="1" applyBorder="1" applyAlignment="1">
      <alignment horizontal="right" vertical="center"/>
    </xf>
    <xf numFmtId="164" fontId="5" fillId="3" borderId="12" xfId="1" applyNumberFormat="1" applyFont="1" applyFill="1" applyBorder="1" applyAlignment="1">
      <alignment horizontal="right" vertical="center"/>
    </xf>
    <xf numFmtId="164" fontId="5" fillId="3" borderId="0" xfId="1" applyNumberFormat="1" applyFont="1" applyFill="1" applyBorder="1" applyAlignment="1">
      <alignment vertical="center"/>
    </xf>
    <xf numFmtId="164" fontId="3" fillId="3" borderId="0" xfId="9" applyNumberFormat="1" applyFont="1" applyFill="1" applyBorder="1" applyAlignment="1">
      <alignment horizontal="right"/>
    </xf>
    <xf numFmtId="164" fontId="4" fillId="3" borderId="0" xfId="9" applyNumberFormat="1" applyFont="1" applyFill="1" applyBorder="1" applyAlignment="1">
      <alignment horizontal="right"/>
    </xf>
    <xf numFmtId="164" fontId="3" fillId="3" borderId="18" xfId="9" applyNumberFormat="1" applyFont="1" applyFill="1" applyBorder="1" applyAlignment="1">
      <alignment horizontal="right"/>
    </xf>
    <xf numFmtId="164" fontId="4" fillId="3" borderId="0" xfId="4" applyNumberFormat="1" applyFont="1" applyFill="1" applyBorder="1" applyAlignment="1">
      <alignment horizontal="right"/>
    </xf>
    <xf numFmtId="164" fontId="11" fillId="3" borderId="5" xfId="1" applyNumberFormat="1" applyFont="1" applyFill="1" applyBorder="1" applyAlignment="1">
      <alignment vertical="center"/>
    </xf>
    <xf numFmtId="164" fontId="11" fillId="3" borderId="6" xfId="1" applyNumberFormat="1" applyFont="1" applyFill="1" applyBorder="1" applyAlignment="1">
      <alignment vertical="center"/>
    </xf>
    <xf numFmtId="164" fontId="11" fillId="3" borderId="2" xfId="1" applyNumberFormat="1" applyFont="1" applyFill="1" applyBorder="1" applyAlignment="1">
      <alignment vertical="center"/>
    </xf>
    <xf numFmtId="164" fontId="11" fillId="3" borderId="4" xfId="1" applyNumberFormat="1" applyFont="1" applyFill="1" applyBorder="1" applyAlignment="1">
      <alignment vertical="center"/>
    </xf>
    <xf numFmtId="164" fontId="11" fillId="3" borderId="2" xfId="1" applyNumberFormat="1" applyFont="1" applyFill="1" applyBorder="1" applyAlignment="1"/>
    <xf numFmtId="164" fontId="11" fillId="3" borderId="3" xfId="1" applyNumberFormat="1" applyFont="1" applyFill="1" applyBorder="1" applyAlignment="1">
      <alignment vertical="center"/>
    </xf>
    <xf numFmtId="164" fontId="11" fillId="3" borderId="15" xfId="1" applyNumberFormat="1" applyFont="1" applyFill="1" applyBorder="1" applyAlignment="1"/>
    <xf numFmtId="164" fontId="11" fillId="3" borderId="4" xfId="1" applyNumberFormat="1" applyFont="1" applyFill="1" applyBorder="1" applyAlignment="1"/>
    <xf numFmtId="164" fontId="11" fillId="3" borderId="13" xfId="1" applyNumberFormat="1" applyFont="1" applyFill="1" applyBorder="1" applyAlignment="1"/>
    <xf numFmtId="164" fontId="4" fillId="3" borderId="0" xfId="2" applyNumberFormat="1" applyFont="1" applyFill="1" applyBorder="1"/>
    <xf numFmtId="164" fontId="5" fillId="3" borderId="1" xfId="1" applyNumberFormat="1" applyFont="1" applyFill="1" applyBorder="1" applyAlignment="1">
      <alignment vertical="center"/>
    </xf>
    <xf numFmtId="164" fontId="11" fillId="3" borderId="17" xfId="1" applyNumberFormat="1" applyFont="1" applyFill="1" applyBorder="1" applyAlignment="1">
      <alignment vertical="center"/>
    </xf>
    <xf numFmtId="164" fontId="11" fillId="3" borderId="13" xfId="9" applyNumberFormat="1" applyFont="1" applyFill="1" applyBorder="1" applyAlignment="1"/>
    <xf numFmtId="164" fontId="11" fillId="3" borderId="2" xfId="9" applyNumberFormat="1" applyFont="1" applyFill="1" applyBorder="1" applyAlignment="1">
      <alignment vertical="center"/>
    </xf>
    <xf numFmtId="164" fontId="5" fillId="3" borderId="0" xfId="1" applyNumberFormat="1" applyFont="1" applyFill="1" applyBorder="1" applyAlignment="1"/>
    <xf numFmtId="164" fontId="11" fillId="3" borderId="7" xfId="1" applyNumberFormat="1" applyFont="1" applyFill="1" applyBorder="1" applyAlignment="1"/>
    <xf numFmtId="164" fontId="5" fillId="0" borderId="0" xfId="0" applyNumberFormat="1" applyFont="1" applyFill="1" applyBorder="1" applyAlignment="1">
      <alignment horizontal="left" vertical="top"/>
    </xf>
    <xf numFmtId="164" fontId="11" fillId="0" borderId="0" xfId="3" applyNumberFormat="1" applyFont="1" applyFill="1" applyBorder="1" applyAlignment="1">
      <alignment horizontal="left" vertical="center" wrapText="1"/>
    </xf>
    <xf numFmtId="164" fontId="11" fillId="0" borderId="0" xfId="3" applyNumberFormat="1" applyFont="1" applyFill="1" applyBorder="1" applyAlignment="1">
      <alignment vertical="center"/>
    </xf>
    <xf numFmtId="164" fontId="4" fillId="0" borderId="0" xfId="9" applyNumberFormat="1" applyFont="1" applyFill="1" applyBorder="1" applyAlignment="1">
      <alignment horizontal="right" wrapText="1"/>
    </xf>
    <xf numFmtId="164" fontId="3" fillId="0" borderId="0" xfId="2" applyNumberFormat="1" applyFont="1" applyFill="1" applyBorder="1"/>
    <xf numFmtId="164" fontId="3" fillId="0" borderId="0" xfId="5" applyNumberFormat="1" applyFont="1" applyFill="1" applyBorder="1"/>
    <xf numFmtId="0" fontId="4" fillId="0" borderId="0" xfId="5" applyFont="1" applyFill="1" applyBorder="1"/>
    <xf numFmtId="164" fontId="16" fillId="0" borderId="0" xfId="5" applyNumberFormat="1" applyFont="1" applyFill="1" applyBorder="1"/>
    <xf numFmtId="164" fontId="5" fillId="0" borderId="0" xfId="9" applyNumberFormat="1" applyFont="1" applyBorder="1" applyAlignment="1">
      <alignment horizontal="left" vertical="center"/>
    </xf>
    <xf numFmtId="2" fontId="11" fillId="0" borderId="0" xfId="8" applyNumberFormat="1" applyFont="1" applyFill="1" applyAlignment="1">
      <alignment horizontal="left" vertical="top"/>
    </xf>
    <xf numFmtId="164" fontId="5" fillId="0" borderId="0" xfId="9" applyNumberFormat="1" applyFont="1" applyFill="1" applyBorder="1" applyAlignment="1">
      <alignment horizontal="right" wrapText="1"/>
    </xf>
    <xf numFmtId="164" fontId="13" fillId="0" borderId="0" xfId="1" applyNumberFormat="1" applyFont="1" applyBorder="1" applyAlignment="1">
      <alignment vertical="center"/>
    </xf>
    <xf numFmtId="0" fontId="19" fillId="0" borderId="0" xfId="9" applyFont="1" applyAlignment="1">
      <alignment vertical="center"/>
    </xf>
    <xf numFmtId="0" fontId="23" fillId="0" borderId="0" xfId="5" applyFont="1" applyFill="1" applyAlignment="1">
      <alignment horizontal="left"/>
    </xf>
    <xf numFmtId="164" fontId="23" fillId="0" borderId="0" xfId="5" applyNumberFormat="1" applyFont="1" applyFill="1" applyAlignment="1">
      <alignment horizontal="left"/>
    </xf>
    <xf numFmtId="164" fontId="23" fillId="0" borderId="0" xfId="13" applyNumberFormat="1" applyFont="1" applyAlignment="1">
      <alignment horizontal="left" vertical="center"/>
    </xf>
    <xf numFmtId="164" fontId="23" fillId="0" borderId="0" xfId="13" applyNumberFormat="1" applyFont="1" applyFill="1" applyAlignment="1">
      <alignment horizontal="left" vertical="center"/>
    </xf>
    <xf numFmtId="164" fontId="5" fillId="0" borderId="0" xfId="0" applyNumberFormat="1" applyFont="1" applyFill="1" applyBorder="1" applyAlignment="1">
      <alignment horizontal="left" vertical="top" wrapText="1"/>
    </xf>
    <xf numFmtId="164" fontId="11" fillId="0" borderId="25" xfId="0" applyNumberFormat="1" applyFont="1" applyFill="1" applyBorder="1" applyAlignment="1">
      <alignment horizontal="left" vertical="center" wrapText="1"/>
    </xf>
    <xf numFmtId="164" fontId="3" fillId="0" borderId="21" xfId="4" applyNumberFormat="1" applyFont="1" applyFill="1" applyBorder="1" applyAlignment="1">
      <alignment horizontal="right" wrapText="1"/>
    </xf>
    <xf numFmtId="164" fontId="3" fillId="0" borderId="19" xfId="4" applyNumberFormat="1" applyFont="1" applyFill="1" applyBorder="1" applyAlignment="1">
      <alignment horizontal="right" wrapText="1"/>
    </xf>
    <xf numFmtId="164" fontId="3" fillId="3" borderId="21" xfId="4" applyNumberFormat="1" applyFont="1" applyFill="1" applyBorder="1" applyAlignment="1">
      <alignment horizontal="right" wrapText="1"/>
    </xf>
    <xf numFmtId="164" fontId="5" fillId="0" borderId="23" xfId="0" applyNumberFormat="1" applyFont="1" applyFill="1" applyBorder="1" applyAlignment="1">
      <alignment horizontal="right"/>
    </xf>
    <xf numFmtId="0" fontId="11" fillId="0" borderId="21" xfId="0" applyFont="1" applyFill="1" applyBorder="1" applyAlignment="1">
      <alignment horizontal="right" wrapText="1"/>
    </xf>
    <xf numFmtId="0" fontId="11" fillId="3" borderId="21" xfId="0" applyFont="1" applyFill="1" applyBorder="1" applyAlignment="1">
      <alignment horizontal="right"/>
    </xf>
    <xf numFmtId="164" fontId="4" fillId="0" borderId="0" xfId="4" applyNumberFormat="1" applyFont="1" applyFill="1" applyBorder="1" applyAlignment="1">
      <alignment horizontal="right" vertical="top"/>
    </xf>
    <xf numFmtId="164" fontId="4" fillId="3" borderId="21" xfId="4" applyNumberFormat="1" applyFont="1" applyFill="1" applyBorder="1" applyAlignment="1">
      <alignment horizontal="right" vertical="top"/>
    </xf>
    <xf numFmtId="164" fontId="11" fillId="0" borderId="18" xfId="1" applyNumberFormat="1" applyFont="1" applyFill="1" applyBorder="1" applyAlignment="1">
      <alignment horizontal="right" wrapText="1"/>
    </xf>
    <xf numFmtId="164" fontId="11" fillId="3" borderId="18" xfId="1" applyNumberFormat="1" applyFont="1" applyFill="1" applyBorder="1" applyAlignment="1">
      <alignment horizontal="right" wrapText="1"/>
    </xf>
    <xf numFmtId="164" fontId="3" fillId="0" borderId="18" xfId="4" applyNumberFormat="1" applyFont="1" applyBorder="1" applyAlignment="1">
      <alignment horizontal="right" wrapText="1"/>
    </xf>
    <xf numFmtId="164" fontId="3" fillId="0" borderId="16" xfId="13" applyNumberFormat="1" applyFont="1" applyFill="1" applyBorder="1">
      <alignment vertical="center"/>
    </xf>
    <xf numFmtId="164" fontId="3" fillId="0" borderId="0" xfId="13" applyNumberFormat="1" applyFont="1" applyFill="1" applyBorder="1" applyAlignment="1">
      <alignment horizontal="left" vertical="center" wrapText="1"/>
    </xf>
    <xf numFmtId="164" fontId="3" fillId="0" borderId="0" xfId="13" applyNumberFormat="1" applyFont="1" applyFill="1" applyBorder="1">
      <alignment vertical="center"/>
    </xf>
    <xf numFmtId="164" fontId="3" fillId="0" borderId="12" xfId="13" applyNumberFormat="1" applyFont="1" applyFill="1" applyBorder="1" applyAlignment="1">
      <alignment horizontal="right" vertical="center"/>
    </xf>
    <xf numFmtId="164" fontId="3" fillId="3" borderId="12" xfId="13" applyNumberFormat="1" applyFont="1" applyFill="1" applyBorder="1" applyAlignment="1">
      <alignment horizontal="right" vertical="center"/>
    </xf>
    <xf numFmtId="164" fontId="11" fillId="0" borderId="12" xfId="0" applyNumberFormat="1" applyFont="1" applyFill="1" applyBorder="1" applyAlignment="1">
      <alignment horizontal="right" vertical="center" wrapText="1"/>
    </xf>
    <xf numFmtId="164" fontId="11" fillId="3" borderId="12" xfId="0" applyNumberFormat="1" applyFont="1" applyFill="1" applyBorder="1" applyAlignment="1">
      <alignment horizontal="right" vertical="center" wrapText="1"/>
    </xf>
    <xf numFmtId="164" fontId="3" fillId="0" borderId="12" xfId="9" applyNumberFormat="1" applyFont="1" applyFill="1" applyBorder="1" applyAlignment="1">
      <alignment horizontal="right" wrapText="1"/>
    </xf>
    <xf numFmtId="164" fontId="3" fillId="3" borderId="12" xfId="9" applyNumberFormat="1" applyFont="1" applyFill="1" applyBorder="1" applyAlignment="1">
      <alignment horizontal="right" wrapText="1"/>
    </xf>
    <xf numFmtId="164" fontId="11" fillId="0" borderId="0" xfId="0" applyNumberFormat="1" applyFont="1" applyFill="1" applyBorder="1" applyAlignment="1">
      <alignment horizontal="left" wrapText="1"/>
    </xf>
    <xf numFmtId="164" fontId="11" fillId="0" borderId="21" xfId="0" applyNumberFormat="1" applyFont="1" applyFill="1" applyBorder="1" applyAlignment="1">
      <alignment horizontal="right"/>
    </xf>
    <xf numFmtId="164" fontId="3" fillId="3" borderId="21" xfId="4" applyNumberFormat="1" applyFont="1" applyFill="1" applyBorder="1" applyAlignment="1">
      <alignment horizontal="right"/>
    </xf>
    <xf numFmtId="164" fontId="3" fillId="0" borderId="21" xfId="0" applyNumberFormat="1" applyFont="1" applyFill="1" applyBorder="1" applyAlignment="1">
      <alignment horizontal="right"/>
    </xf>
    <xf numFmtId="164" fontId="11" fillId="0" borderId="5" xfId="1" applyNumberFormat="1" applyFont="1" applyFill="1" applyBorder="1" applyAlignment="1">
      <alignment vertical="center"/>
    </xf>
    <xf numFmtId="164" fontId="11" fillId="0" borderId="11" xfId="9" applyNumberFormat="1" applyFont="1" applyFill="1" applyBorder="1" applyAlignment="1">
      <alignment horizontal="right" wrapText="1"/>
    </xf>
    <xf numFmtId="164" fontId="11" fillId="0" borderId="0" xfId="9" applyNumberFormat="1" applyFont="1" applyBorder="1" applyAlignment="1">
      <alignment vertical="center" wrapText="1"/>
    </xf>
    <xf numFmtId="164" fontId="11" fillId="0" borderId="5" xfId="1" applyNumberFormat="1" applyFont="1" applyBorder="1" applyAlignment="1"/>
    <xf numFmtId="0" fontId="3" fillId="0" borderId="15" xfId="4" applyFont="1" applyFill="1" applyBorder="1" applyAlignment="1">
      <alignment horizontal="right" wrapText="1"/>
    </xf>
    <xf numFmtId="164" fontId="5" fillId="0" borderId="3" xfId="1" applyNumberFormat="1" applyFont="1" applyBorder="1" applyAlignment="1"/>
    <xf numFmtId="0" fontId="11" fillId="0" borderId="0" xfId="0" applyFont="1" applyFill="1" applyBorder="1"/>
    <xf numFmtId="3" fontId="5" fillId="0" borderId="0" xfId="0" applyNumberFormat="1" applyFont="1" applyFill="1"/>
    <xf numFmtId="164" fontId="5" fillId="0" borderId="0" xfId="1" applyNumberFormat="1" applyFont="1" applyFill="1" applyBorder="1" applyAlignment="1"/>
    <xf numFmtId="164" fontId="11" fillId="0" borderId="3" xfId="1" applyNumberFormat="1" applyFont="1" applyBorder="1" applyAlignment="1"/>
    <xf numFmtId="164" fontId="5" fillId="0" borderId="0" xfId="9" applyNumberFormat="1" applyFont="1" applyBorder="1" applyAlignment="1">
      <alignment horizontal="right"/>
    </xf>
    <xf numFmtId="164" fontId="5" fillId="0" borderId="17" xfId="1" applyNumberFormat="1" applyFont="1" applyBorder="1" applyAlignment="1"/>
    <xf numFmtId="164" fontId="5" fillId="0" borderId="0" xfId="2" applyNumberFormat="1" applyFont="1" applyBorder="1" applyAlignment="1"/>
    <xf numFmtId="164" fontId="11" fillId="0" borderId="12" xfId="1" applyNumberFormat="1" applyFont="1" applyBorder="1" applyAlignment="1"/>
    <xf numFmtId="164" fontId="11" fillId="0" borderId="21" xfId="1" applyNumberFormat="1" applyFont="1" applyBorder="1" applyAlignment="1"/>
    <xf numFmtId="164" fontId="11" fillId="3" borderId="5" xfId="1" applyNumberFormat="1" applyFont="1" applyFill="1" applyBorder="1" applyAlignment="1"/>
    <xf numFmtId="164" fontId="11" fillId="3" borderId="3" xfId="1" applyNumberFormat="1" applyFont="1" applyFill="1" applyBorder="1" applyAlignment="1"/>
    <xf numFmtId="164" fontId="4" fillId="0" borderId="0" xfId="2" applyNumberFormat="1" applyFont="1" applyFill="1" applyBorder="1" applyAlignment="1"/>
    <xf numFmtId="164" fontId="4" fillId="3" borderId="0" xfId="2" applyNumberFormat="1" applyFont="1" applyFill="1" applyBorder="1" applyAlignment="1"/>
    <xf numFmtId="164" fontId="3" fillId="0" borderId="6" xfId="2" applyNumberFormat="1" applyFont="1" applyFill="1" applyBorder="1" applyAlignment="1"/>
    <xf numFmtId="164" fontId="3" fillId="3" borderId="6" xfId="2" applyNumberFormat="1" applyFont="1" applyFill="1" applyBorder="1" applyAlignment="1"/>
    <xf numFmtId="164" fontId="16" fillId="0" borderId="0" xfId="5" applyNumberFormat="1" applyFont="1" applyFill="1" applyAlignment="1"/>
    <xf numFmtId="164" fontId="4" fillId="0" borderId="0" xfId="5" applyNumberFormat="1" applyFont="1" applyFill="1" applyAlignment="1"/>
    <xf numFmtId="164" fontId="3" fillId="0" borderId="15" xfId="5" applyNumberFormat="1" applyFont="1" applyFill="1" applyBorder="1" applyAlignment="1"/>
    <xf numFmtId="164" fontId="3" fillId="3" borderId="15" xfId="2" applyNumberFormat="1" applyFont="1" applyFill="1" applyBorder="1" applyAlignment="1"/>
    <xf numFmtId="164" fontId="4" fillId="0" borderId="0" xfId="1" applyNumberFormat="1" applyFont="1" applyBorder="1" applyAlignment="1">
      <alignment vertical="center"/>
    </xf>
    <xf numFmtId="164" fontId="4" fillId="3" borderId="0" xfId="1" applyNumberFormat="1" applyFont="1" applyFill="1" applyBorder="1" applyAlignment="1">
      <alignment vertical="center"/>
    </xf>
    <xf numFmtId="164" fontId="11" fillId="0" borderId="0" xfId="3" applyNumberFormat="1" applyFont="1" applyBorder="1" applyAlignment="1">
      <alignment wrapText="1"/>
    </xf>
    <xf numFmtId="0" fontId="5" fillId="0" borderId="0" xfId="0" applyFont="1" applyFill="1" applyAlignment="1"/>
    <xf numFmtId="164" fontId="4" fillId="0" borderId="0" xfId="13" applyNumberFormat="1" applyFont="1" applyFill="1" applyBorder="1" applyAlignment="1">
      <alignment vertical="center"/>
    </xf>
    <xf numFmtId="164" fontId="4" fillId="3" borderId="0" xfId="13" applyNumberFormat="1" applyFont="1" applyFill="1" applyBorder="1" applyAlignment="1">
      <alignment vertical="center"/>
    </xf>
    <xf numFmtId="164" fontId="4" fillId="0" borderId="0" xfId="13" applyNumberFormat="1" applyFont="1" applyBorder="1" applyAlignment="1">
      <alignment vertical="center"/>
    </xf>
    <xf numFmtId="164" fontId="4" fillId="0" borderId="0" xfId="13" applyNumberFormat="1" applyFont="1" applyAlignment="1">
      <alignment vertical="center"/>
    </xf>
    <xf numFmtId="164" fontId="4" fillId="0" borderId="0" xfId="13" applyNumberFormat="1" applyFont="1" applyFill="1" applyBorder="1" applyAlignment="1">
      <alignment vertical="center" wrapText="1"/>
    </xf>
    <xf numFmtId="164" fontId="4" fillId="0" borderId="0" xfId="9" applyNumberFormat="1" applyFont="1" applyFill="1" applyBorder="1" applyAlignment="1">
      <alignment vertical="top"/>
    </xf>
    <xf numFmtId="164" fontId="4" fillId="0" borderId="0" xfId="9" applyNumberFormat="1" applyFont="1" applyFill="1" applyBorder="1" applyAlignment="1">
      <alignment vertical="center" wrapText="1"/>
    </xf>
    <xf numFmtId="164" fontId="5" fillId="0" borderId="0" xfId="9" applyNumberFormat="1" applyFont="1" applyFill="1" applyAlignment="1">
      <alignment wrapText="1"/>
    </xf>
    <xf numFmtId="164" fontId="5" fillId="0" borderId="0" xfId="9" applyNumberFormat="1" applyFont="1" applyFill="1" applyAlignment="1">
      <alignment vertical="top" wrapText="1"/>
    </xf>
    <xf numFmtId="164" fontId="5" fillId="0" borderId="0" xfId="9" applyNumberFormat="1" applyFont="1" applyBorder="1" applyAlignment="1">
      <alignment vertical="center"/>
    </xf>
    <xf numFmtId="164" fontId="5" fillId="0" borderId="0" xfId="3" applyNumberFormat="1" applyFont="1" applyBorder="1" applyAlignment="1">
      <alignment vertical="center"/>
    </xf>
    <xf numFmtId="164" fontId="5" fillId="0" borderId="0" xfId="9" applyNumberFormat="1" applyFont="1" applyFill="1" applyBorder="1" applyAlignment="1">
      <alignment vertical="center" wrapText="1"/>
    </xf>
    <xf numFmtId="164" fontId="11" fillId="0" borderId="26" xfId="3" applyNumberFormat="1" applyFont="1" applyFill="1" applyBorder="1" applyAlignment="1">
      <alignment vertical="center"/>
    </xf>
    <xf numFmtId="164" fontId="4" fillId="0" borderId="0" xfId="9" applyNumberFormat="1" applyFont="1" applyFill="1" applyBorder="1" applyAlignment="1">
      <alignment horizontal="left" vertical="center"/>
    </xf>
    <xf numFmtId="164" fontId="5" fillId="0" borderId="0" xfId="0" applyNumberFormat="1" applyFont="1" applyFill="1" applyBorder="1" applyAlignment="1">
      <alignment vertical="center"/>
    </xf>
    <xf numFmtId="164" fontId="5" fillId="0" borderId="0" xfId="9" applyNumberFormat="1" applyFont="1" applyBorder="1" applyAlignment="1">
      <alignment vertical="center" wrapText="1"/>
    </xf>
    <xf numFmtId="164" fontId="4" fillId="0" borderId="0" xfId="5" applyNumberFormat="1" applyFont="1" applyFill="1" applyBorder="1" applyAlignment="1">
      <alignment vertical="center"/>
    </xf>
    <xf numFmtId="164" fontId="4" fillId="0" borderId="0" xfId="5" applyNumberFormat="1" applyFont="1" applyFill="1" applyBorder="1" applyAlignment="1">
      <alignment vertical="center" wrapText="1"/>
    </xf>
    <xf numFmtId="164" fontId="3" fillId="0" borderId="0" xfId="5" applyNumberFormat="1" applyFont="1" applyFill="1" applyAlignment="1">
      <alignment vertical="center" wrapText="1"/>
    </xf>
    <xf numFmtId="164" fontId="4" fillId="0" borderId="0" xfId="4" applyNumberFormat="1" applyFont="1" applyFill="1" applyBorder="1" applyAlignment="1">
      <alignment vertical="center"/>
    </xf>
    <xf numFmtId="164" fontId="4" fillId="0" borderId="0" xfId="4" applyNumberFormat="1" applyFont="1" applyFill="1" applyBorder="1" applyAlignment="1">
      <alignment vertical="center" wrapText="1"/>
    </xf>
    <xf numFmtId="164" fontId="4" fillId="0" borderId="0" xfId="3" applyNumberFormat="1" applyFont="1" applyBorder="1" applyAlignment="1">
      <alignment vertical="center"/>
    </xf>
    <xf numFmtId="164" fontId="11" fillId="0" borderId="0" xfId="9" applyNumberFormat="1" applyFont="1" applyFill="1" applyBorder="1" applyAlignment="1">
      <alignment vertical="center" wrapText="1"/>
    </xf>
    <xf numFmtId="164" fontId="4" fillId="0" borderId="0" xfId="9" applyNumberFormat="1" applyFont="1" applyBorder="1" applyAlignment="1">
      <alignment vertical="center"/>
    </xf>
    <xf numFmtId="164" fontId="5" fillId="0" borderId="0" xfId="9" applyNumberFormat="1" applyFont="1" applyAlignment="1">
      <alignment vertical="center" wrapText="1"/>
    </xf>
    <xf numFmtId="164" fontId="5" fillId="0" borderId="0" xfId="3" applyNumberFormat="1" applyFont="1" applyBorder="1" applyAlignment="1">
      <alignment vertical="center" wrapText="1"/>
    </xf>
    <xf numFmtId="164" fontId="5" fillId="0" borderId="0" xfId="3" quotePrefix="1" applyNumberFormat="1" applyFont="1" applyBorder="1" applyAlignment="1">
      <alignment vertical="center"/>
    </xf>
    <xf numFmtId="164" fontId="5" fillId="0" borderId="0" xfId="1" applyNumberFormat="1" applyFont="1" applyFill="1" applyBorder="1" applyAlignment="1">
      <alignment horizontal="right"/>
    </xf>
    <xf numFmtId="164" fontId="4" fillId="3" borderId="0" xfId="13" applyNumberFormat="1" applyFont="1" applyFill="1" applyBorder="1" applyAlignment="1">
      <alignment horizontal="right"/>
    </xf>
    <xf numFmtId="164" fontId="4" fillId="0" borderId="0" xfId="13" applyNumberFormat="1" applyFont="1" applyBorder="1" applyAlignment="1"/>
    <xf numFmtId="0" fontId="22" fillId="0" borderId="0" xfId="0" applyFont="1" applyAlignment="1">
      <alignment horizontal="left"/>
    </xf>
    <xf numFmtId="0" fontId="4" fillId="0" borderId="0" xfId="4" applyFont="1" applyFill="1" applyAlignment="1">
      <alignment wrapText="1"/>
    </xf>
    <xf numFmtId="0" fontId="0" fillId="0" borderId="0" xfId="0" applyAlignment="1">
      <alignment wrapText="1"/>
    </xf>
    <xf numFmtId="2" fontId="11" fillId="0" borderId="0" xfId="8" applyNumberFormat="1" applyFont="1" applyFill="1" applyAlignment="1">
      <alignment horizontal="left" vertical="top"/>
    </xf>
    <xf numFmtId="0" fontId="22" fillId="0" borderId="0" xfId="0" applyFont="1" applyAlignment="1">
      <alignment horizontal="left"/>
    </xf>
    <xf numFmtId="0" fontId="27" fillId="0" borderId="0" xfId="0" applyFont="1" applyAlignment="1">
      <alignment vertical="center"/>
    </xf>
    <xf numFmtId="3" fontId="27" fillId="0" borderId="0" xfId="0" applyNumberFormat="1" applyFont="1" applyAlignment="1">
      <alignment horizontal="right" vertical="center"/>
    </xf>
    <xf numFmtId="0" fontId="22" fillId="3" borderId="0" xfId="0" applyFont="1" applyFill="1" applyAlignment="1">
      <alignment horizontal="right" vertical="center"/>
    </xf>
    <xf numFmtId="0" fontId="22" fillId="0" borderId="0" xfId="0" applyFont="1" applyAlignment="1">
      <alignment horizontal="right" vertical="center"/>
    </xf>
    <xf numFmtId="164" fontId="4" fillId="0" borderId="0" xfId="13" applyNumberFormat="1" applyFont="1" applyAlignment="1">
      <alignment vertical="center" wrapText="1"/>
    </xf>
    <xf numFmtId="3" fontId="30" fillId="0" borderId="27" xfId="0" applyNumberFormat="1" applyFont="1" applyBorder="1" applyAlignment="1">
      <alignment horizontal="right" vertical="center"/>
    </xf>
    <xf numFmtId="3" fontId="31" fillId="3" borderId="27" xfId="0" applyNumberFormat="1" applyFont="1" applyFill="1" applyBorder="1" applyAlignment="1">
      <alignment horizontal="right" vertical="center"/>
    </xf>
    <xf numFmtId="0" fontId="22" fillId="0" borderId="0" xfId="0" applyFont="1" applyAlignment="1">
      <alignment horizontal="left" wrapText="1"/>
    </xf>
    <xf numFmtId="164" fontId="27" fillId="0" borderId="0" xfId="0" applyNumberFormat="1" applyFont="1" applyAlignment="1">
      <alignment horizontal="right"/>
    </xf>
    <xf numFmtId="164" fontId="22" fillId="3" borderId="0" xfId="0" applyNumberFormat="1" applyFont="1" applyFill="1" applyAlignment="1">
      <alignment horizontal="right"/>
    </xf>
    <xf numFmtId="164" fontId="22" fillId="0" borderId="0" xfId="0" applyNumberFormat="1" applyFont="1" applyAlignment="1">
      <alignment horizontal="right"/>
    </xf>
    <xf numFmtId="164" fontId="4" fillId="0" borderId="0" xfId="13" applyNumberFormat="1" applyFont="1" applyFill="1" applyAlignment="1">
      <alignment vertical="center"/>
    </xf>
    <xf numFmtId="3" fontId="22" fillId="0" borderId="0" xfId="0" applyNumberFormat="1" applyFont="1" applyAlignment="1"/>
    <xf numFmtId="3" fontId="22" fillId="3" borderId="0" xfId="0" applyNumberFormat="1" applyFont="1" applyFill="1" applyAlignment="1"/>
    <xf numFmtId="3" fontId="4" fillId="0" borderId="0" xfId="0" applyNumberFormat="1" applyFont="1" applyFill="1" applyBorder="1" applyAlignment="1"/>
    <xf numFmtId="3" fontId="4" fillId="3" borderId="0" xfId="4" applyNumberFormat="1" applyFont="1" applyFill="1" applyBorder="1" applyAlignment="1"/>
    <xf numFmtId="164" fontId="5" fillId="3" borderId="0" xfId="1" applyNumberFormat="1" applyFont="1" applyFill="1" applyBorder="1" applyAlignment="1">
      <alignment horizontal="right"/>
    </xf>
    <xf numFmtId="0" fontId="22" fillId="0" borderId="0" xfId="0" applyFont="1" applyAlignment="1">
      <alignment horizontal="justify" vertical="center"/>
    </xf>
    <xf numFmtId="164" fontId="11" fillId="0" borderId="24" xfId="1" applyNumberFormat="1" applyFont="1" applyBorder="1" applyAlignment="1">
      <alignment horizontal="left" wrapText="1"/>
    </xf>
    <xf numFmtId="164" fontId="11" fillId="4" borderId="3" xfId="1" applyNumberFormat="1" applyFont="1" applyFill="1" applyBorder="1" applyAlignment="1"/>
    <xf numFmtId="0" fontId="4" fillId="0" borderId="0" xfId="0" applyFont="1" applyFill="1" applyAlignment="1">
      <alignment horizontal="left" vertical="top"/>
    </xf>
    <xf numFmtId="164" fontId="11" fillId="0" borderId="10" xfId="13" applyNumberFormat="1" applyFont="1" applyBorder="1" applyAlignment="1">
      <alignment horizontal="left" vertical="center"/>
    </xf>
    <xf numFmtId="0" fontId="0" fillId="0" borderId="0" xfId="0" applyAlignment="1"/>
    <xf numFmtId="0" fontId="22" fillId="0" borderId="0" xfId="0" applyFont="1" applyAlignment="1">
      <alignment vertical="center"/>
    </xf>
    <xf numFmtId="0" fontId="16" fillId="0" borderId="0" xfId="5" applyFont="1" applyFill="1" applyAlignment="1"/>
    <xf numFmtId="0" fontId="16" fillId="0" borderId="0" xfId="5" applyFont="1" applyAlignment="1"/>
    <xf numFmtId="0" fontId="22" fillId="0" borderId="0" xfId="0" applyFont="1"/>
    <xf numFmtId="0" fontId="11" fillId="0" borderId="0" xfId="9" applyFont="1" applyAlignment="1">
      <alignment horizontal="left" vertical="top"/>
    </xf>
    <xf numFmtId="0" fontId="11" fillId="0" borderId="0" xfId="8" applyFont="1" applyFill="1" applyAlignment="1">
      <alignment horizontal="left" vertical="center"/>
    </xf>
    <xf numFmtId="0" fontId="11" fillId="0" borderId="0" xfId="8" applyFont="1" applyBorder="1" applyAlignment="1">
      <alignment horizontal="left" vertical="center"/>
    </xf>
    <xf numFmtId="164" fontId="5" fillId="0" borderId="10" xfId="0" applyNumberFormat="1" applyFont="1" applyFill="1" applyBorder="1" applyAlignment="1">
      <alignment horizontal="left" vertical="center"/>
    </xf>
    <xf numFmtId="164" fontId="5" fillId="0" borderId="17" xfId="0" applyNumberFormat="1" applyFont="1" applyFill="1" applyBorder="1" applyAlignment="1">
      <alignment horizontal="left" vertical="center"/>
    </xf>
    <xf numFmtId="0" fontId="21" fillId="0" borderId="0" xfId="5" applyFont="1" applyFill="1" applyAlignment="1">
      <alignment horizontal="left" vertical="center" wrapText="1"/>
    </xf>
    <xf numFmtId="164" fontId="21" fillId="0" borderId="0" xfId="4" applyNumberFormat="1" applyFont="1" applyFill="1" applyAlignment="1">
      <alignment horizontal="left" vertical="top" wrapText="1"/>
    </xf>
    <xf numFmtId="164" fontId="5" fillId="0" borderId="0" xfId="9" applyNumberFormat="1" applyFont="1" applyBorder="1" applyAlignment="1">
      <alignment horizontal="left" vertical="center"/>
    </xf>
    <xf numFmtId="0" fontId="22" fillId="0" borderId="0" xfId="0" applyFont="1" applyAlignment="1">
      <alignment horizontal="left"/>
    </xf>
    <xf numFmtId="0" fontId="11" fillId="0" borderId="0" xfId="8" applyFont="1" applyFill="1" applyAlignment="1">
      <alignment horizontal="left" vertical="center" wrapText="1"/>
    </xf>
  </cellXfs>
  <cellStyles count="16">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 7" xfId="15"/>
    <cellStyle name="Normal_Table 1 3 AEs and Variations to Outcomes - Measures 09-10"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EEEEE"/>
      <color rgb="FFEAEAEA"/>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tabSelected="1" zoomScaleNormal="100" zoomScaleSheetLayoutView="110" workbookViewId="0">
      <selection activeCell="A27" sqref="A27"/>
    </sheetView>
  </sheetViews>
  <sheetFormatPr defaultColWidth="9.1796875" defaultRowHeight="11.65" customHeight="1" x14ac:dyDescent="0.2"/>
  <cols>
    <col min="1" max="1" width="31" style="144" customWidth="1"/>
    <col min="2" max="2" width="12.1796875" style="144" customWidth="1"/>
    <col min="3" max="5" width="9.7265625" style="144" customWidth="1"/>
    <col min="6" max="6" width="16.54296875" style="144" customWidth="1"/>
    <col min="7" max="7" width="15.81640625" style="144" customWidth="1"/>
    <col min="8" max="16384" width="9.1796875" style="144"/>
  </cols>
  <sheetData>
    <row r="1" spans="1:16" ht="10.5" x14ac:dyDescent="0.2">
      <c r="A1" s="145" t="s">
        <v>106</v>
      </c>
    </row>
    <row r="2" spans="1:16" ht="10.5" x14ac:dyDescent="0.2">
      <c r="A2" s="145" t="s">
        <v>214</v>
      </c>
    </row>
    <row r="4" spans="1:16" ht="70" customHeight="1" x14ac:dyDescent="0.25">
      <c r="A4" s="146"/>
      <c r="B4" s="212" t="s">
        <v>108</v>
      </c>
      <c r="C4" s="212" t="s">
        <v>109</v>
      </c>
      <c r="D4" s="213" t="s">
        <v>110</v>
      </c>
      <c r="E4" s="214" t="s">
        <v>111</v>
      </c>
      <c r="G4" s="332"/>
      <c r="H4" s="332"/>
      <c r="I4" s="332"/>
      <c r="J4" s="332"/>
      <c r="K4" s="332"/>
      <c r="L4" s="332"/>
      <c r="M4" s="332"/>
      <c r="N4" s="332"/>
      <c r="O4" s="332"/>
      <c r="P4" s="332"/>
    </row>
    <row r="5" spans="1:16" ht="11.65" customHeight="1" x14ac:dyDescent="0.25">
      <c r="A5" s="147" t="s">
        <v>4</v>
      </c>
      <c r="B5" s="218"/>
      <c r="C5" s="155"/>
      <c r="D5" s="155"/>
      <c r="E5" s="162"/>
    </row>
    <row r="6" spans="1:16" ht="22.75" customHeight="1" x14ac:dyDescent="0.2">
      <c r="A6" s="148" t="s">
        <v>112</v>
      </c>
      <c r="E6" s="176"/>
      <c r="L6" s="149"/>
    </row>
    <row r="7" spans="1:16" ht="10.5" x14ac:dyDescent="0.2">
      <c r="A7" s="148" t="s">
        <v>213</v>
      </c>
      <c r="B7" s="155">
        <v>76094</v>
      </c>
      <c r="C7" s="155">
        <v>78360</v>
      </c>
      <c r="D7" s="155">
        <v>-10251</v>
      </c>
      <c r="E7" s="163">
        <v>68109</v>
      </c>
      <c r="L7" s="149"/>
    </row>
    <row r="8" spans="1:16" ht="11.65" customHeight="1" x14ac:dyDescent="0.2">
      <c r="A8" s="264" t="s">
        <v>212</v>
      </c>
      <c r="B8" s="155">
        <v>168401</v>
      </c>
      <c r="C8" s="155">
        <v>162001</v>
      </c>
      <c r="D8" s="155"/>
      <c r="E8" s="163">
        <v>162001</v>
      </c>
      <c r="G8" s="333"/>
      <c r="H8" s="333"/>
      <c r="I8" s="333"/>
      <c r="J8" s="333"/>
      <c r="K8" s="333"/>
      <c r="L8" s="333"/>
      <c r="M8" s="333"/>
      <c r="N8" s="333"/>
      <c r="O8" s="333"/>
      <c r="P8" s="333"/>
    </row>
    <row r="9" spans="1:16" ht="11.65" customHeight="1" x14ac:dyDescent="0.2">
      <c r="A9" s="264" t="s">
        <v>197</v>
      </c>
      <c r="B9" s="155"/>
      <c r="C9" s="155">
        <v>250</v>
      </c>
      <c r="D9" s="155">
        <v>0</v>
      </c>
      <c r="E9" s="163">
        <v>250</v>
      </c>
      <c r="G9" s="333"/>
      <c r="H9" s="333"/>
      <c r="I9" s="333"/>
      <c r="J9" s="333"/>
      <c r="K9" s="333"/>
      <c r="L9" s="333"/>
      <c r="M9" s="333"/>
      <c r="N9" s="333"/>
      <c r="O9" s="333"/>
      <c r="P9" s="333"/>
    </row>
    <row r="10" spans="1:16" ht="11.65" customHeight="1" x14ac:dyDescent="0.2">
      <c r="A10" s="264" t="s">
        <v>211</v>
      </c>
      <c r="B10" s="155"/>
      <c r="C10" s="155">
        <v>3902</v>
      </c>
      <c r="D10" s="155">
        <v>0</v>
      </c>
      <c r="E10" s="163">
        <v>3902</v>
      </c>
    </row>
    <row r="11" spans="1:16" ht="11.65" customHeight="1" x14ac:dyDescent="0.2">
      <c r="A11" s="148" t="s">
        <v>81</v>
      </c>
      <c r="B11" s="150">
        <v>244495</v>
      </c>
      <c r="C11" s="150">
        <v>244513</v>
      </c>
      <c r="D11" s="150">
        <v>-10251</v>
      </c>
      <c r="E11" s="219">
        <v>234262</v>
      </c>
    </row>
    <row r="12" spans="1:16" ht="11.65" customHeight="1" x14ac:dyDescent="0.25">
      <c r="A12" s="242" t="s">
        <v>82</v>
      </c>
      <c r="B12" s="151">
        <v>244495</v>
      </c>
      <c r="C12" s="151">
        <v>244513</v>
      </c>
      <c r="D12" s="151">
        <v>-10251</v>
      </c>
      <c r="E12" s="164">
        <v>234262</v>
      </c>
    </row>
    <row r="13" spans="1:16" ht="11.65" customHeight="1" x14ac:dyDescent="0.25">
      <c r="A13" s="147" t="s">
        <v>3</v>
      </c>
      <c r="B13" s="218"/>
      <c r="C13" s="155"/>
      <c r="D13" s="155"/>
      <c r="E13" s="162"/>
    </row>
    <row r="14" spans="1:16" ht="11.25" customHeight="1" x14ac:dyDescent="0.2">
      <c r="A14" s="148" t="s">
        <v>210</v>
      </c>
      <c r="B14" s="243">
        <v>6700</v>
      </c>
      <c r="C14" s="144">
        <v>7500</v>
      </c>
      <c r="D14" s="155">
        <v>0</v>
      </c>
      <c r="E14" s="176">
        <v>7500</v>
      </c>
      <c r="L14" s="149"/>
    </row>
    <row r="15" spans="1:16" ht="11.65" customHeight="1" x14ac:dyDescent="0.25">
      <c r="A15" s="153" t="s">
        <v>191</v>
      </c>
      <c r="B15" s="151">
        <v>6700</v>
      </c>
      <c r="C15" s="151">
        <v>7500</v>
      </c>
      <c r="D15" s="151">
        <v>0</v>
      </c>
      <c r="E15" s="164">
        <v>7500</v>
      </c>
    </row>
    <row r="16" spans="1:16" ht="11.65" customHeight="1" x14ac:dyDescent="0.25">
      <c r="A16" s="153" t="s">
        <v>192</v>
      </c>
      <c r="B16" s="151">
        <v>251195</v>
      </c>
      <c r="C16" s="151">
        <v>252013</v>
      </c>
      <c r="D16" s="151">
        <v>-10251</v>
      </c>
      <c r="E16" s="164">
        <v>241762</v>
      </c>
    </row>
    <row r="17" spans="1:7" ht="4.1500000000000004" customHeight="1" x14ac:dyDescent="0.2">
      <c r="B17" s="152"/>
      <c r="C17" s="152"/>
      <c r="D17" s="152"/>
      <c r="E17" s="152"/>
    </row>
    <row r="18" spans="1:7" ht="21" x14ac:dyDescent="0.25">
      <c r="A18" s="146"/>
      <c r="D18" s="216" t="s">
        <v>101</v>
      </c>
      <c r="E18" s="217" t="s">
        <v>102</v>
      </c>
    </row>
    <row r="19" spans="1:7" ht="10.5" x14ac:dyDescent="0.25">
      <c r="A19" s="153" t="s">
        <v>209</v>
      </c>
      <c r="B19" s="154"/>
      <c r="C19" s="154"/>
      <c r="D19" s="215">
        <v>598.79999999999995</v>
      </c>
      <c r="E19" s="165">
        <v>627.79999999999995</v>
      </c>
      <c r="G19" s="110"/>
    </row>
    <row r="20" spans="1:7" s="264" customFormat="1" ht="10" x14ac:dyDescent="0.2">
      <c r="A20" s="320" t="s">
        <v>107</v>
      </c>
      <c r="B20" s="320"/>
      <c r="C20" s="320"/>
      <c r="D20" s="320"/>
      <c r="E20" s="320"/>
    </row>
    <row r="21" spans="1:7" s="264" customFormat="1" ht="10" x14ac:dyDescent="0.2">
      <c r="A21" s="300" t="s">
        <v>204</v>
      </c>
      <c r="B21" s="300"/>
      <c r="C21" s="300"/>
      <c r="D21" s="300"/>
      <c r="E21" s="300"/>
    </row>
    <row r="22" spans="1:7" s="264" customFormat="1" ht="10" x14ac:dyDescent="0.2">
      <c r="A22" s="300" t="s">
        <v>205</v>
      </c>
      <c r="B22" s="300"/>
      <c r="C22" s="300"/>
      <c r="D22" s="300"/>
      <c r="E22" s="300"/>
    </row>
    <row r="23" spans="1:7" s="9" customFormat="1" ht="10" x14ac:dyDescent="0.35">
      <c r="A23" s="300" t="s">
        <v>208</v>
      </c>
      <c r="B23" s="300"/>
      <c r="C23" s="300"/>
      <c r="D23" s="300"/>
      <c r="E23" s="300"/>
    </row>
    <row r="24" spans="1:7" s="264" customFormat="1" ht="10" x14ac:dyDescent="0.2">
      <c r="A24" s="300" t="s">
        <v>206</v>
      </c>
      <c r="B24" s="300"/>
      <c r="C24" s="300"/>
      <c r="D24" s="300"/>
      <c r="E24" s="300"/>
    </row>
    <row r="25" spans="1:7" s="264" customFormat="1" ht="10" x14ac:dyDescent="0.2">
      <c r="A25" s="300" t="s">
        <v>207</v>
      </c>
      <c r="B25" s="300"/>
      <c r="C25" s="300"/>
      <c r="D25" s="300"/>
      <c r="E25" s="300"/>
    </row>
  </sheetData>
  <mergeCells count="2">
    <mergeCell ref="G4:P4"/>
    <mergeCell ref="G8:P9"/>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1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16"/>
  <sheetViews>
    <sheetView showGridLines="0" zoomScaleNormal="100" zoomScaleSheetLayoutView="110" workbookViewId="0">
      <selection activeCell="K24" sqref="K24"/>
    </sheetView>
  </sheetViews>
  <sheetFormatPr defaultColWidth="8" defaultRowHeight="11.65" customHeight="1" x14ac:dyDescent="0.35"/>
  <cols>
    <col min="1" max="1" width="28.453125" style="9" customWidth="1"/>
    <col min="2" max="6" width="9.26953125" style="9" customWidth="1"/>
    <col min="7" max="16384" width="8" style="9"/>
  </cols>
  <sheetData>
    <row r="1" spans="1:6" ht="10.5" customHeight="1" x14ac:dyDescent="0.35">
      <c r="A1" s="328" t="s">
        <v>183</v>
      </c>
      <c r="B1" s="328"/>
      <c r="C1" s="328"/>
      <c r="D1" s="328"/>
      <c r="E1" s="328"/>
      <c r="F1" s="328"/>
    </row>
    <row r="2" spans="1:6" ht="11.65" customHeight="1" x14ac:dyDescent="0.35">
      <c r="A2" s="11"/>
    </row>
    <row r="3" spans="1:6" ht="42" x14ac:dyDescent="0.25">
      <c r="A3" s="87"/>
      <c r="B3" s="230" t="s">
        <v>136</v>
      </c>
      <c r="C3" s="231" t="s">
        <v>132</v>
      </c>
      <c r="D3" s="230" t="s">
        <v>133</v>
      </c>
      <c r="E3" s="230" t="s">
        <v>134</v>
      </c>
      <c r="F3" s="230" t="s">
        <v>135</v>
      </c>
    </row>
    <row r="4" spans="1:6" ht="11.65" customHeight="1" x14ac:dyDescent="0.35">
      <c r="A4" s="92" t="s">
        <v>19</v>
      </c>
      <c r="B4" s="83"/>
      <c r="C4" s="172"/>
      <c r="D4" s="83"/>
      <c r="E4" s="83"/>
      <c r="F4" s="83"/>
    </row>
    <row r="5" spans="1:6" ht="11.65" customHeight="1" x14ac:dyDescent="0.35">
      <c r="A5" s="54" t="s">
        <v>20</v>
      </c>
      <c r="B5" s="83"/>
      <c r="C5" s="172"/>
      <c r="D5" s="83"/>
      <c r="E5" s="83"/>
      <c r="F5" s="83"/>
    </row>
    <row r="6" spans="1:6" ht="11.65" customHeight="1" x14ac:dyDescent="0.35">
      <c r="A6" s="288" t="s">
        <v>54</v>
      </c>
      <c r="B6" s="83">
        <v>205</v>
      </c>
      <c r="C6" s="172">
        <v>205</v>
      </c>
      <c r="D6" s="83">
        <v>205</v>
      </c>
      <c r="E6" s="83">
        <v>205</v>
      </c>
      <c r="F6" s="83">
        <v>205</v>
      </c>
    </row>
    <row r="7" spans="1:6" ht="11.65" customHeight="1" x14ac:dyDescent="0.35">
      <c r="A7" s="274" t="s">
        <v>58</v>
      </c>
      <c r="B7" s="83">
        <v>671</v>
      </c>
      <c r="C7" s="172">
        <v>671</v>
      </c>
      <c r="D7" s="83">
        <v>671</v>
      </c>
      <c r="E7" s="83">
        <v>671</v>
      </c>
      <c r="F7" s="83">
        <v>671</v>
      </c>
    </row>
    <row r="8" spans="1:6" ht="11.65" customHeight="1" x14ac:dyDescent="0.35">
      <c r="A8" s="56" t="s">
        <v>21</v>
      </c>
      <c r="B8" s="60">
        <v>876</v>
      </c>
      <c r="C8" s="177">
        <v>876</v>
      </c>
      <c r="D8" s="60">
        <v>876</v>
      </c>
      <c r="E8" s="60">
        <v>876</v>
      </c>
      <c r="F8" s="60">
        <v>876</v>
      </c>
    </row>
    <row r="9" spans="1:6" ht="21" x14ac:dyDescent="0.25">
      <c r="A9" s="238" t="s">
        <v>184</v>
      </c>
      <c r="B9" s="133">
        <v>876</v>
      </c>
      <c r="C9" s="183">
        <v>876</v>
      </c>
      <c r="D9" s="133">
        <v>876</v>
      </c>
      <c r="E9" s="133">
        <v>876</v>
      </c>
      <c r="F9" s="133">
        <v>876</v>
      </c>
    </row>
    <row r="10" spans="1:6" ht="11.65" customHeight="1" x14ac:dyDescent="0.35">
      <c r="A10" s="54" t="s">
        <v>25</v>
      </c>
      <c r="B10" s="83"/>
      <c r="C10" s="172"/>
      <c r="D10" s="83"/>
      <c r="E10" s="83"/>
      <c r="F10" s="83"/>
    </row>
    <row r="11" spans="1:6" ht="11.65" customHeight="1" x14ac:dyDescent="0.35">
      <c r="A11" s="54" t="s">
        <v>30</v>
      </c>
      <c r="B11" s="83"/>
      <c r="C11" s="172"/>
      <c r="D11" s="83"/>
      <c r="E11" s="83"/>
      <c r="F11" s="83"/>
    </row>
    <row r="12" spans="1:6" ht="11.65" customHeight="1" x14ac:dyDescent="0.35">
      <c r="A12" s="275" t="s">
        <v>66</v>
      </c>
      <c r="B12" s="83">
        <v>45876</v>
      </c>
      <c r="C12" s="172">
        <v>45876</v>
      </c>
      <c r="D12" s="83">
        <v>45876</v>
      </c>
      <c r="E12" s="83">
        <v>45876</v>
      </c>
      <c r="F12" s="83">
        <v>45876</v>
      </c>
    </row>
    <row r="13" spans="1:6" ht="11.65" customHeight="1" x14ac:dyDescent="0.35">
      <c r="A13" s="54" t="s">
        <v>31</v>
      </c>
      <c r="B13" s="60">
        <v>45876</v>
      </c>
      <c r="C13" s="177">
        <v>45876</v>
      </c>
      <c r="D13" s="60">
        <v>45876</v>
      </c>
      <c r="E13" s="60">
        <v>45876</v>
      </c>
      <c r="F13" s="60">
        <v>45876</v>
      </c>
    </row>
    <row r="14" spans="1:6" ht="21" x14ac:dyDescent="0.25">
      <c r="A14" s="85" t="s">
        <v>185</v>
      </c>
      <c r="B14" s="135">
        <v>45876</v>
      </c>
      <c r="C14" s="189">
        <v>45876</v>
      </c>
      <c r="D14" s="135">
        <v>45876</v>
      </c>
      <c r="E14" s="135">
        <v>45876</v>
      </c>
      <c r="F14" s="135">
        <v>45876</v>
      </c>
    </row>
    <row r="15" spans="1:6" ht="11.65" customHeight="1" x14ac:dyDescent="0.35">
      <c r="A15" s="66" t="s">
        <v>67</v>
      </c>
      <c r="B15" s="62">
        <v>-45000</v>
      </c>
      <c r="C15" s="190">
        <v>-45000</v>
      </c>
      <c r="D15" s="62">
        <v>-45000</v>
      </c>
      <c r="E15" s="62">
        <v>-45000</v>
      </c>
      <c r="F15" s="62">
        <v>-45000</v>
      </c>
    </row>
    <row r="16" spans="1:6" ht="11.65" customHeight="1" x14ac:dyDescent="0.2">
      <c r="A16" s="299" t="s">
        <v>231</v>
      </c>
      <c r="B16" s="299"/>
      <c r="C16" s="299"/>
      <c r="D16" s="299"/>
      <c r="E16" s="299"/>
      <c r="F16" s="299"/>
    </row>
  </sheetData>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22"/>
  <sheetViews>
    <sheetView showGridLines="0" zoomScaleNormal="100" zoomScaleSheetLayoutView="110" workbookViewId="0">
      <selection activeCell="H16" sqref="H16"/>
    </sheetView>
  </sheetViews>
  <sheetFormatPr defaultColWidth="8" defaultRowHeight="11.65" customHeight="1" x14ac:dyDescent="0.35"/>
  <cols>
    <col min="1" max="1" width="30.1796875" style="9" customWidth="1"/>
    <col min="2" max="6" width="8.1796875" style="9" customWidth="1"/>
    <col min="7" max="16384" width="8" style="9"/>
  </cols>
  <sheetData>
    <row r="1" spans="1:6" ht="10.5" x14ac:dyDescent="0.35">
      <c r="A1" s="336" t="s">
        <v>87</v>
      </c>
      <c r="B1" s="336"/>
      <c r="C1" s="336"/>
      <c r="D1" s="336"/>
      <c r="E1" s="336"/>
      <c r="F1" s="336"/>
    </row>
    <row r="2" spans="1:6" ht="11.65" customHeight="1" x14ac:dyDescent="0.35">
      <c r="A2" s="11"/>
    </row>
    <row r="3" spans="1:6" ht="42" x14ac:dyDescent="0.25">
      <c r="A3" s="87"/>
      <c r="B3" s="230" t="s">
        <v>136</v>
      </c>
      <c r="C3" s="231" t="s">
        <v>132</v>
      </c>
      <c r="D3" s="230" t="s">
        <v>133</v>
      </c>
      <c r="E3" s="230" t="s">
        <v>134</v>
      </c>
      <c r="F3" s="230" t="s">
        <v>135</v>
      </c>
    </row>
    <row r="4" spans="1:6" ht="11.65" customHeight="1" x14ac:dyDescent="0.35">
      <c r="A4" s="54" t="s">
        <v>38</v>
      </c>
      <c r="B4" s="83"/>
      <c r="C4" s="172"/>
      <c r="D4" s="83"/>
      <c r="E4" s="83"/>
      <c r="F4" s="83"/>
    </row>
    <row r="5" spans="1:6" ht="11.65" customHeight="1" x14ac:dyDescent="0.35">
      <c r="A5" s="54" t="s">
        <v>39</v>
      </c>
      <c r="B5" s="83"/>
      <c r="C5" s="172"/>
      <c r="D5" s="83"/>
      <c r="E5" s="83"/>
      <c r="F5" s="83"/>
    </row>
    <row r="6" spans="1:6" ht="10" x14ac:dyDescent="0.35">
      <c r="A6" s="289" t="s">
        <v>195</v>
      </c>
      <c r="B6" s="83">
        <v>10302</v>
      </c>
      <c r="C6" s="172">
        <v>38341</v>
      </c>
      <c r="D6" s="83">
        <v>43077</v>
      </c>
      <c r="E6" s="83">
        <v>42697</v>
      </c>
      <c r="F6" s="83">
        <v>40209</v>
      </c>
    </row>
    <row r="7" spans="1:6" ht="11.65" customHeight="1" x14ac:dyDescent="0.35">
      <c r="A7" s="56" t="s">
        <v>40</v>
      </c>
      <c r="B7" s="60">
        <f>SUM(B6:B6)</f>
        <v>10302</v>
      </c>
      <c r="C7" s="177">
        <f>SUM(C6:C6)</f>
        <v>38341</v>
      </c>
      <c r="D7" s="60">
        <f>SUM(D6:D6)</f>
        <v>43077</v>
      </c>
      <c r="E7" s="60">
        <f>SUM(E6:E6)</f>
        <v>42697</v>
      </c>
      <c r="F7" s="60">
        <f>SUM(F6:F6)</f>
        <v>40209</v>
      </c>
    </row>
    <row r="8" spans="1:6" ht="11.65" customHeight="1" x14ac:dyDescent="0.35">
      <c r="A8" s="54" t="s">
        <v>41</v>
      </c>
      <c r="B8" s="83"/>
      <c r="C8" s="172"/>
      <c r="D8" s="83"/>
      <c r="E8" s="83"/>
      <c r="F8" s="83"/>
    </row>
    <row r="9" spans="1:6" ht="11.65" customHeight="1" x14ac:dyDescent="0.35">
      <c r="A9" s="288" t="s">
        <v>196</v>
      </c>
      <c r="B9" s="83">
        <v>6826</v>
      </c>
      <c r="C9" s="172">
        <v>7500</v>
      </c>
      <c r="D9" s="83">
        <v>7500</v>
      </c>
      <c r="E9" s="83">
        <v>7500</v>
      </c>
      <c r="F9" s="83">
        <v>7500</v>
      </c>
    </row>
    <row r="10" spans="1:6" ht="11.65" customHeight="1" x14ac:dyDescent="0.35">
      <c r="A10" s="195" t="s">
        <v>42</v>
      </c>
      <c r="B10" s="60">
        <f>SUM(B9:B9)</f>
        <v>6826</v>
      </c>
      <c r="C10" s="177">
        <f>SUM(C9:C9)</f>
        <v>7500</v>
      </c>
      <c r="D10" s="60">
        <f>SUM(D9:D9)</f>
        <v>7500</v>
      </c>
      <c r="E10" s="60">
        <f>SUM(E9:E9)</f>
        <v>7500</v>
      </c>
      <c r="F10" s="60">
        <f>SUM(F9:F9)</f>
        <v>7500</v>
      </c>
    </row>
    <row r="11" spans="1:6" ht="21" x14ac:dyDescent="0.25">
      <c r="A11" s="194" t="s">
        <v>163</v>
      </c>
      <c r="B11" s="93">
        <f>B7-B10</f>
        <v>3476</v>
      </c>
      <c r="C11" s="184">
        <f>C7-C10</f>
        <v>30841</v>
      </c>
      <c r="D11" s="93">
        <f>D7-D10</f>
        <v>35577</v>
      </c>
      <c r="E11" s="93">
        <f>E7-E10</f>
        <v>35197</v>
      </c>
      <c r="F11" s="93">
        <f>F7-F10</f>
        <v>32709</v>
      </c>
    </row>
    <row r="12" spans="1:6" ht="21" x14ac:dyDescent="0.25">
      <c r="A12" s="90" t="s">
        <v>186</v>
      </c>
      <c r="B12" s="133">
        <f>B11</f>
        <v>3476</v>
      </c>
      <c r="C12" s="183">
        <f>C11</f>
        <v>30841</v>
      </c>
      <c r="D12" s="133">
        <f t="shared" ref="D12:F12" si="0">D11</f>
        <v>35577</v>
      </c>
      <c r="E12" s="133">
        <f t="shared" si="0"/>
        <v>35197</v>
      </c>
      <c r="F12" s="133">
        <f t="shared" si="0"/>
        <v>32709</v>
      </c>
    </row>
    <row r="13" spans="1:6" ht="20" x14ac:dyDescent="0.2">
      <c r="A13" s="290" t="s">
        <v>97</v>
      </c>
      <c r="B13" s="136">
        <v>247</v>
      </c>
      <c r="C13" s="191">
        <v>205</v>
      </c>
      <c r="D13" s="136">
        <v>205</v>
      </c>
      <c r="E13" s="136">
        <v>205</v>
      </c>
      <c r="F13" s="136">
        <v>205</v>
      </c>
    </row>
    <row r="14" spans="1:6" ht="20" x14ac:dyDescent="0.35">
      <c r="A14" s="290" t="s">
        <v>98</v>
      </c>
      <c r="B14" s="83"/>
      <c r="C14" s="172"/>
      <c r="D14" s="83"/>
      <c r="E14" s="83"/>
      <c r="F14" s="83"/>
    </row>
    <row r="15" spans="1:6" ht="11.65" customHeight="1" x14ac:dyDescent="0.35">
      <c r="A15" s="291" t="s">
        <v>2</v>
      </c>
      <c r="B15" s="83">
        <v>6700</v>
      </c>
      <c r="C15" s="172">
        <v>7500</v>
      </c>
      <c r="D15" s="83">
        <v>7500</v>
      </c>
      <c r="E15" s="83">
        <v>7500</v>
      </c>
      <c r="F15" s="83">
        <v>7500</v>
      </c>
    </row>
    <row r="16" spans="1:6" ht="20" x14ac:dyDescent="0.25">
      <c r="A16" s="290" t="s">
        <v>187</v>
      </c>
      <c r="B16" s="319">
        <v>6700</v>
      </c>
      <c r="C16" s="252">
        <v>7500</v>
      </c>
      <c r="D16" s="245">
        <v>7500</v>
      </c>
      <c r="E16" s="245">
        <v>7500</v>
      </c>
      <c r="F16" s="245">
        <v>7500</v>
      </c>
    </row>
    <row r="17" spans="1:6" ht="10" x14ac:dyDescent="0.35">
      <c r="A17" s="290" t="s">
        <v>188</v>
      </c>
      <c r="B17" s="57"/>
      <c r="C17" s="187"/>
      <c r="D17" s="57"/>
      <c r="E17" s="57"/>
      <c r="F17" s="57"/>
    </row>
    <row r="18" spans="1:6" ht="11.65" customHeight="1" x14ac:dyDescent="0.35">
      <c r="A18" s="291" t="s">
        <v>2</v>
      </c>
      <c r="B18" s="83">
        <v>10218</v>
      </c>
      <c r="C18" s="172">
        <v>38341</v>
      </c>
      <c r="D18" s="83">
        <v>43077</v>
      </c>
      <c r="E18" s="83">
        <v>42697</v>
      </c>
      <c r="F18" s="83">
        <v>40209</v>
      </c>
    </row>
    <row r="19" spans="1:6" ht="10.5" x14ac:dyDescent="0.25">
      <c r="A19" s="263" t="s">
        <v>189</v>
      </c>
      <c r="B19" s="245">
        <f>SUM(B18:B18)</f>
        <v>10218</v>
      </c>
      <c r="C19" s="252">
        <f>SUM(C18:C18)</f>
        <v>38341</v>
      </c>
      <c r="D19" s="245">
        <f>SUM(D18:D18)</f>
        <v>43077</v>
      </c>
      <c r="E19" s="245">
        <f>SUM(E18:E18)</f>
        <v>42697</v>
      </c>
      <c r="F19" s="245">
        <f>SUM(F18:F18)</f>
        <v>40209</v>
      </c>
    </row>
    <row r="20" spans="1:6" ht="21" x14ac:dyDescent="0.25">
      <c r="A20" s="94" t="s">
        <v>190</v>
      </c>
      <c r="B20" s="137">
        <f>B12+B13+B16-B19</f>
        <v>205</v>
      </c>
      <c r="C20" s="192">
        <f t="shared" ref="C20:F20" si="1">C12+C13+C16-C19</f>
        <v>205</v>
      </c>
      <c r="D20" s="137">
        <f t="shared" si="1"/>
        <v>205</v>
      </c>
      <c r="E20" s="137">
        <f t="shared" si="1"/>
        <v>205</v>
      </c>
      <c r="F20" s="137">
        <f t="shared" si="1"/>
        <v>205</v>
      </c>
    </row>
    <row r="21" spans="1:6" ht="11.65" customHeight="1" x14ac:dyDescent="0.2">
      <c r="A21" s="335"/>
      <c r="B21" s="335"/>
      <c r="C21" s="335"/>
      <c r="D21" s="335"/>
      <c r="E21" s="335"/>
      <c r="F21" s="335"/>
    </row>
    <row r="22" spans="1:6" ht="11.65" customHeight="1" x14ac:dyDescent="0.2">
      <c r="A22" s="142"/>
      <c r="B22" s="142"/>
      <c r="C22" s="142"/>
      <c r="D22" s="142"/>
      <c r="E22" s="142"/>
      <c r="F22" s="142"/>
    </row>
  </sheetData>
  <mergeCells count="2">
    <mergeCell ref="A1:F1"/>
    <mergeCell ref="A21:F21"/>
  </mergeCells>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G44"/>
  <sheetViews>
    <sheetView showGridLines="0" zoomScaleNormal="100" zoomScaleSheetLayoutView="110" workbookViewId="0">
      <selection activeCell="C37" sqref="C37"/>
    </sheetView>
  </sheetViews>
  <sheetFormatPr defaultColWidth="9.1796875" defaultRowHeight="11.65" customHeight="1" x14ac:dyDescent="0.35"/>
  <cols>
    <col min="1" max="1" width="30.453125" style="95" customWidth="1"/>
    <col min="2" max="6" width="8.7265625" style="95" customWidth="1"/>
    <col min="7" max="16384" width="9.1796875" style="95"/>
  </cols>
  <sheetData>
    <row r="2" spans="1:6" ht="11.65" customHeight="1" x14ac:dyDescent="0.35">
      <c r="A2" s="96" t="s">
        <v>218</v>
      </c>
      <c r="B2" s="97"/>
      <c r="C2" s="97"/>
      <c r="E2" s="98"/>
    </row>
    <row r="3" spans="1:6" ht="10.5" x14ac:dyDescent="0.35">
      <c r="A3" s="96"/>
      <c r="B3" s="97"/>
      <c r="C3" s="97"/>
      <c r="D3" s="98"/>
      <c r="E3" s="98"/>
    </row>
    <row r="4" spans="1:6" s="304" customFormat="1" ht="10.5" x14ac:dyDescent="0.35">
      <c r="A4" s="321" t="s">
        <v>219</v>
      </c>
      <c r="B4" s="321"/>
      <c r="C4" s="321"/>
      <c r="D4" s="321"/>
      <c r="E4" s="321"/>
      <c r="F4" s="321"/>
    </row>
    <row r="5" spans="1:6" ht="57.4" customHeight="1" x14ac:dyDescent="0.25">
      <c r="A5" s="113"/>
      <c r="B5" s="220" t="s">
        <v>119</v>
      </c>
      <c r="C5" s="221" t="s">
        <v>118</v>
      </c>
      <c r="D5" s="222" t="s">
        <v>120</v>
      </c>
      <c r="E5" s="222" t="s">
        <v>121</v>
      </c>
      <c r="F5" s="222" t="s">
        <v>122</v>
      </c>
    </row>
    <row r="6" spans="1:6" ht="11.65" customHeight="1" x14ac:dyDescent="0.35">
      <c r="A6" s="166" t="s">
        <v>203</v>
      </c>
      <c r="B6" s="166"/>
      <c r="C6" s="166"/>
      <c r="D6" s="167"/>
      <c r="E6" s="167"/>
      <c r="F6" s="167"/>
    </row>
    <row r="7" spans="1:6" s="101" customFormat="1" ht="11.65" customHeight="1" x14ac:dyDescent="0.35">
      <c r="A7" s="223" t="s">
        <v>123</v>
      </c>
      <c r="B7" s="100"/>
      <c r="C7" s="168"/>
      <c r="D7" s="98"/>
      <c r="E7" s="98"/>
      <c r="F7" s="98"/>
    </row>
    <row r="8" spans="1:6" s="268" customFormat="1" ht="11.65" customHeight="1" x14ac:dyDescent="0.35">
      <c r="A8" s="265" t="s">
        <v>193</v>
      </c>
      <c r="B8" s="61">
        <v>13836</v>
      </c>
      <c r="C8" s="266">
        <v>12500</v>
      </c>
      <c r="D8" s="267">
        <v>12500</v>
      </c>
      <c r="E8" s="267">
        <v>12500</v>
      </c>
      <c r="F8" s="267">
        <v>12500</v>
      </c>
    </row>
    <row r="9" spans="1:6" ht="11.65" customHeight="1" x14ac:dyDescent="0.35">
      <c r="A9" s="224" t="s">
        <v>83</v>
      </c>
      <c r="B9" s="112">
        <v>13836</v>
      </c>
      <c r="C9" s="170">
        <v>12500</v>
      </c>
      <c r="D9" s="112">
        <v>12500</v>
      </c>
      <c r="E9" s="112">
        <v>12500</v>
      </c>
      <c r="F9" s="112">
        <v>12500</v>
      </c>
    </row>
    <row r="10" spans="1:6" ht="11.65" customHeight="1" x14ac:dyDescent="0.35">
      <c r="A10" s="225" t="s">
        <v>124</v>
      </c>
      <c r="B10" s="50"/>
      <c r="C10" s="169"/>
      <c r="D10" s="98"/>
      <c r="E10" s="98"/>
      <c r="F10" s="98"/>
    </row>
    <row r="11" spans="1:6" ht="11.65" customHeight="1" x14ac:dyDescent="0.2">
      <c r="A11" s="265" t="s">
        <v>1</v>
      </c>
      <c r="B11" s="292">
        <v>168401</v>
      </c>
      <c r="C11" s="293">
        <v>161990</v>
      </c>
      <c r="D11" s="294">
        <v>150333</v>
      </c>
      <c r="E11" s="294">
        <v>151222</v>
      </c>
      <c r="F11" s="294">
        <v>152384</v>
      </c>
    </row>
    <row r="12" spans="1:6" ht="11.65" customHeight="1" x14ac:dyDescent="0.2">
      <c r="A12" s="265" t="s">
        <v>197</v>
      </c>
      <c r="B12" s="292">
        <v>888</v>
      </c>
      <c r="C12" s="293">
        <v>250</v>
      </c>
      <c r="D12" s="294">
        <v>250</v>
      </c>
      <c r="E12" s="294">
        <v>250</v>
      </c>
      <c r="F12" s="294">
        <v>250</v>
      </c>
    </row>
    <row r="13" spans="1:6" ht="11.65" customHeight="1" x14ac:dyDescent="0.35">
      <c r="A13" s="265" t="s">
        <v>215</v>
      </c>
      <c r="B13" s="301">
        <v>10608</v>
      </c>
      <c r="C13" s="302" t="s">
        <v>216</v>
      </c>
      <c r="D13" s="303" t="s">
        <v>216</v>
      </c>
      <c r="E13" s="303" t="s">
        <v>216</v>
      </c>
      <c r="F13" s="303" t="s">
        <v>216</v>
      </c>
    </row>
    <row r="14" spans="1:6" ht="22.75" customHeight="1" x14ac:dyDescent="0.2">
      <c r="A14" s="269" t="s">
        <v>199</v>
      </c>
      <c r="B14" s="292">
        <v>30300</v>
      </c>
      <c r="C14" s="293">
        <v>25697</v>
      </c>
      <c r="D14" s="294">
        <v>25662</v>
      </c>
      <c r="E14" s="294">
        <v>26160</v>
      </c>
      <c r="F14" s="294">
        <v>26100</v>
      </c>
    </row>
    <row r="15" spans="1:6" ht="15" customHeight="1" x14ac:dyDescent="0.2">
      <c r="A15" s="307" t="s">
        <v>217</v>
      </c>
      <c r="B15" s="308">
        <v>-12886</v>
      </c>
      <c r="C15" s="309">
        <v>-14316</v>
      </c>
      <c r="D15" s="310">
        <v>-14479</v>
      </c>
      <c r="E15" s="310">
        <v>-14400</v>
      </c>
      <c r="F15" s="310">
        <v>-14400</v>
      </c>
    </row>
    <row r="16" spans="1:6" ht="11.65" customHeight="1" x14ac:dyDescent="0.35">
      <c r="A16" s="114" t="s">
        <v>84</v>
      </c>
      <c r="B16" s="305">
        <v>197311</v>
      </c>
      <c r="C16" s="306">
        <v>173621</v>
      </c>
      <c r="D16" s="305">
        <v>161766</v>
      </c>
      <c r="E16" s="305">
        <v>163232</v>
      </c>
      <c r="F16" s="305">
        <v>164334</v>
      </c>
    </row>
    <row r="17" spans="1:7" s="102" customFormat="1" ht="11.65" customHeight="1" x14ac:dyDescent="0.35">
      <c r="A17" s="111" t="s">
        <v>89</v>
      </c>
      <c r="B17" s="305">
        <v>211147</v>
      </c>
      <c r="C17" s="306">
        <v>186121</v>
      </c>
      <c r="D17" s="305">
        <v>174266</v>
      </c>
      <c r="E17" s="305">
        <v>175732</v>
      </c>
      <c r="F17" s="305">
        <v>176834</v>
      </c>
    </row>
    <row r="18" spans="1:7" ht="11.65" customHeight="1" x14ac:dyDescent="0.35">
      <c r="A18" s="104"/>
      <c r="B18" s="103"/>
      <c r="C18" s="103"/>
      <c r="D18" s="98"/>
      <c r="E18" s="98"/>
      <c r="F18" s="98"/>
    </row>
    <row r="19" spans="1:7" ht="11.65" customHeight="1" x14ac:dyDescent="0.35">
      <c r="A19" s="105"/>
      <c r="B19" s="226" t="s">
        <v>125</v>
      </c>
      <c r="C19" s="227" t="s">
        <v>113</v>
      </c>
      <c r="D19" s="98"/>
      <c r="E19" s="98"/>
      <c r="F19" s="98"/>
    </row>
    <row r="20" spans="1:7" ht="11.65" customHeight="1" x14ac:dyDescent="0.35">
      <c r="A20" s="106" t="s">
        <v>198</v>
      </c>
      <c r="B20" s="107">
        <v>598.79999999999995</v>
      </c>
      <c r="C20" s="171">
        <v>627.79999999999995</v>
      </c>
      <c r="D20" s="108"/>
      <c r="E20" s="108"/>
      <c r="F20" s="108"/>
    </row>
    <row r="21" spans="1:7" s="311" customFormat="1" ht="10" x14ac:dyDescent="0.35">
      <c r="A21" s="300" t="s">
        <v>220</v>
      </c>
      <c r="B21" s="300"/>
      <c r="C21" s="300"/>
      <c r="D21" s="300"/>
      <c r="E21" s="300"/>
      <c r="F21" s="300"/>
    </row>
    <row r="22" spans="1:7" s="311" customFormat="1" ht="10" x14ac:dyDescent="0.35">
      <c r="A22" s="300" t="s">
        <v>221</v>
      </c>
      <c r="B22" s="300"/>
      <c r="C22" s="300"/>
      <c r="D22" s="300"/>
      <c r="E22" s="300"/>
      <c r="F22" s="300"/>
    </row>
    <row r="23" spans="1:7" s="311" customFormat="1" ht="10" x14ac:dyDescent="0.35">
      <c r="A23" s="300" t="s">
        <v>222</v>
      </c>
      <c r="B23" s="300"/>
      <c r="C23" s="300"/>
      <c r="D23" s="300"/>
      <c r="E23" s="300"/>
      <c r="F23" s="300"/>
    </row>
    <row r="24" spans="1:7" s="268" customFormat="1" ht="10" x14ac:dyDescent="0.35">
      <c r="A24" s="300" t="s">
        <v>223</v>
      </c>
      <c r="B24" s="300"/>
      <c r="C24" s="300"/>
      <c r="D24" s="300"/>
      <c r="E24" s="300"/>
      <c r="F24" s="300"/>
    </row>
    <row r="25" spans="1:7" s="268" customFormat="1" ht="10" x14ac:dyDescent="0.35">
      <c r="A25" s="300" t="s">
        <v>224</v>
      </c>
      <c r="B25" s="300"/>
      <c r="C25" s="300"/>
      <c r="D25" s="300"/>
      <c r="E25" s="300"/>
      <c r="F25" s="300"/>
    </row>
    <row r="26" spans="1:7" s="9" customFormat="1" ht="14.5" x14ac:dyDescent="0.35">
      <c r="A26" s="300" t="s">
        <v>225</v>
      </c>
      <c r="B26" s="322"/>
    </row>
    <row r="27" spans="1:7" s="9" customFormat="1" ht="10" x14ac:dyDescent="0.35">
      <c r="A27" s="323" t="s">
        <v>95</v>
      </c>
      <c r="B27" s="323"/>
      <c r="C27" s="323"/>
      <c r="D27" s="323"/>
      <c r="E27" s="323"/>
      <c r="F27" s="323"/>
    </row>
    <row r="28" spans="1:7" s="32" customFormat="1" ht="11.65" customHeight="1" x14ac:dyDescent="0.35">
      <c r="A28" s="33"/>
      <c r="B28" s="34"/>
      <c r="C28" s="35"/>
      <c r="D28" s="35"/>
      <c r="E28" s="35"/>
      <c r="F28" s="35"/>
      <c r="G28" s="34"/>
    </row>
    <row r="29" spans="1:7" s="9" customFormat="1" ht="11.25" customHeight="1" x14ac:dyDescent="0.35">
      <c r="A29" s="76"/>
    </row>
    <row r="30" spans="1:7" ht="11.65" customHeight="1" x14ac:dyDescent="0.2">
      <c r="A30" s="207"/>
      <c r="B30" s="99"/>
      <c r="C30" s="98"/>
    </row>
    <row r="31" spans="1:7" ht="11.65" customHeight="1" x14ac:dyDescent="0.35">
      <c r="A31" s="208"/>
    </row>
    <row r="32" spans="1:7" ht="11.65" customHeight="1" x14ac:dyDescent="0.35">
      <c r="A32" s="209"/>
    </row>
    <row r="44" ht="10" x14ac:dyDescent="0.35"/>
  </sheetData>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topLeftCell="A13" zoomScaleNormal="100" zoomScaleSheetLayoutView="110" workbookViewId="0">
      <selection activeCell="I33" sqref="I33"/>
    </sheetView>
  </sheetViews>
  <sheetFormatPr defaultColWidth="8" defaultRowHeight="11.65" customHeight="1" x14ac:dyDescent="0.35"/>
  <cols>
    <col min="1" max="1" width="28.26953125" style="9" customWidth="1"/>
    <col min="2" max="6" width="9.453125" style="9" customWidth="1"/>
    <col min="7" max="16384" width="8" style="9"/>
  </cols>
  <sheetData>
    <row r="1" spans="1:6" ht="11.65" customHeight="1" x14ac:dyDescent="0.25">
      <c r="A1" s="6"/>
      <c r="B1" s="7"/>
      <c r="C1" s="8"/>
      <c r="D1" s="7"/>
      <c r="E1" s="7"/>
      <c r="F1" s="7"/>
    </row>
    <row r="2" spans="1:6" ht="10.5" customHeight="1" x14ac:dyDescent="0.35">
      <c r="A2" s="329" t="s">
        <v>127</v>
      </c>
      <c r="B2" s="329"/>
      <c r="C2" s="329"/>
      <c r="D2" s="329"/>
      <c r="E2" s="329"/>
      <c r="F2" s="329"/>
    </row>
    <row r="3" spans="1:6" ht="42" x14ac:dyDescent="0.25">
      <c r="A3" s="77"/>
      <c r="B3" s="230" t="s">
        <v>136</v>
      </c>
      <c r="C3" s="231" t="s">
        <v>132</v>
      </c>
      <c r="D3" s="230" t="s">
        <v>133</v>
      </c>
      <c r="E3" s="230" t="s">
        <v>134</v>
      </c>
      <c r="F3" s="230" t="s">
        <v>135</v>
      </c>
    </row>
    <row r="4" spans="1:6" ht="11.65" customHeight="1" x14ac:dyDescent="0.25">
      <c r="A4" s="116" t="s">
        <v>5</v>
      </c>
      <c r="B4" s="52"/>
      <c r="C4" s="173"/>
      <c r="D4" s="53"/>
      <c r="E4" s="53"/>
      <c r="F4" s="53"/>
    </row>
    <row r="5" spans="1:6" ht="11.65" customHeight="1" x14ac:dyDescent="0.2">
      <c r="A5" s="117" t="s">
        <v>6</v>
      </c>
      <c r="B5" s="52">
        <v>124807</v>
      </c>
      <c r="C5" s="174">
        <v>124243</v>
      </c>
      <c r="D5" s="52">
        <v>114925</v>
      </c>
      <c r="E5" s="52">
        <v>114079</v>
      </c>
      <c r="F5" s="52">
        <v>114927</v>
      </c>
    </row>
    <row r="6" spans="1:6" ht="11.65" customHeight="1" x14ac:dyDescent="0.2">
      <c r="A6" s="270" t="s">
        <v>17</v>
      </c>
      <c r="B6" s="52">
        <v>38161</v>
      </c>
      <c r="C6" s="174">
        <v>20041</v>
      </c>
      <c r="D6" s="52">
        <v>17800</v>
      </c>
      <c r="E6" s="52">
        <v>19890</v>
      </c>
      <c r="F6" s="52">
        <v>20497</v>
      </c>
    </row>
    <row r="7" spans="1:6" ht="11.65" customHeight="1" x14ac:dyDescent="0.2">
      <c r="A7" s="117" t="s">
        <v>7</v>
      </c>
      <c r="B7" s="52">
        <v>29798</v>
      </c>
      <c r="C7" s="174">
        <v>25097</v>
      </c>
      <c r="D7" s="52">
        <v>25062</v>
      </c>
      <c r="E7" s="52">
        <v>25560</v>
      </c>
      <c r="F7" s="52">
        <v>25500</v>
      </c>
    </row>
    <row r="8" spans="1:6" ht="11.65" customHeight="1" x14ac:dyDescent="0.2">
      <c r="A8" s="270" t="s">
        <v>9</v>
      </c>
      <c r="B8" s="52">
        <v>4510</v>
      </c>
      <c r="C8" s="174">
        <v>4240</v>
      </c>
      <c r="D8" s="52">
        <v>3979</v>
      </c>
      <c r="E8" s="52">
        <v>3703</v>
      </c>
      <c r="F8" s="52">
        <v>3410</v>
      </c>
    </row>
    <row r="9" spans="1:6" ht="11.65" customHeight="1" x14ac:dyDescent="0.2">
      <c r="A9" s="270" t="s">
        <v>229</v>
      </c>
      <c r="B9" s="52">
        <v>30</v>
      </c>
      <c r="C9" s="174">
        <v>0</v>
      </c>
      <c r="D9" s="52">
        <v>0</v>
      </c>
      <c r="E9" s="52">
        <v>0</v>
      </c>
      <c r="F9" s="52">
        <v>0</v>
      </c>
    </row>
    <row r="10" spans="1:6" ht="11.65" customHeight="1" x14ac:dyDescent="0.2">
      <c r="A10" s="270" t="s">
        <v>8</v>
      </c>
      <c r="B10" s="52">
        <v>5</v>
      </c>
      <c r="C10" s="174">
        <v>0</v>
      </c>
      <c r="D10" s="52">
        <v>0</v>
      </c>
      <c r="E10" s="52">
        <v>0</v>
      </c>
      <c r="F10" s="52">
        <v>0</v>
      </c>
    </row>
    <row r="11" spans="1:6" ht="11.65" customHeight="1" x14ac:dyDescent="0.25">
      <c r="A11" s="116" t="s">
        <v>10</v>
      </c>
      <c r="B11" s="115">
        <v>197311</v>
      </c>
      <c r="C11" s="175">
        <v>173621</v>
      </c>
      <c r="D11" s="115">
        <v>161766</v>
      </c>
      <c r="E11" s="115">
        <v>163232</v>
      </c>
      <c r="F11" s="115">
        <v>164334</v>
      </c>
    </row>
    <row r="12" spans="1:6" ht="11.65" customHeight="1" x14ac:dyDescent="0.25">
      <c r="A12" s="116" t="s">
        <v>11</v>
      </c>
      <c r="B12" s="52"/>
      <c r="C12" s="173"/>
      <c r="D12" s="53"/>
      <c r="E12" s="53"/>
      <c r="F12" s="53"/>
    </row>
    <row r="13" spans="1:6" ht="11.65" customHeight="1" x14ac:dyDescent="0.25">
      <c r="A13" s="118" t="s">
        <v>227</v>
      </c>
      <c r="B13" s="52"/>
      <c r="C13" s="173"/>
      <c r="D13" s="53"/>
      <c r="E13" s="53"/>
      <c r="F13" s="53"/>
    </row>
    <row r="14" spans="1:6" ht="20" x14ac:dyDescent="0.2">
      <c r="A14" s="271" t="s">
        <v>128</v>
      </c>
      <c r="B14" s="52">
        <v>888</v>
      </c>
      <c r="C14" s="174">
        <v>250</v>
      </c>
      <c r="D14" s="52">
        <v>250</v>
      </c>
      <c r="E14" s="52">
        <v>250</v>
      </c>
      <c r="F14" s="52">
        <v>250</v>
      </c>
    </row>
    <row r="15" spans="1:6" ht="11.65" customHeight="1" x14ac:dyDescent="0.25">
      <c r="A15" s="116" t="s">
        <v>228</v>
      </c>
      <c r="B15" s="115">
        <v>888</v>
      </c>
      <c r="C15" s="175">
        <v>250</v>
      </c>
      <c r="D15" s="115">
        <v>250</v>
      </c>
      <c r="E15" s="115">
        <v>250</v>
      </c>
      <c r="F15" s="115">
        <v>250</v>
      </c>
    </row>
    <row r="16" spans="1:6" ht="11.65" customHeight="1" x14ac:dyDescent="0.25">
      <c r="A16" s="116" t="s">
        <v>13</v>
      </c>
      <c r="B16" s="52"/>
      <c r="C16" s="173"/>
      <c r="D16" s="53"/>
      <c r="E16" s="53"/>
      <c r="F16" s="53"/>
    </row>
    <row r="17" spans="1:8" ht="11.65" customHeight="1" x14ac:dyDescent="0.2">
      <c r="A17" s="117" t="s">
        <v>14</v>
      </c>
      <c r="B17" s="52">
        <v>502</v>
      </c>
      <c r="C17" s="174">
        <v>600</v>
      </c>
      <c r="D17" s="52">
        <v>600</v>
      </c>
      <c r="E17" s="52">
        <v>600</v>
      </c>
      <c r="F17" s="52">
        <v>600</v>
      </c>
    </row>
    <row r="18" spans="1:8" ht="11.65" customHeight="1" x14ac:dyDescent="0.25">
      <c r="A18" s="116" t="s">
        <v>15</v>
      </c>
      <c r="B18" s="115">
        <v>502</v>
      </c>
      <c r="C18" s="175">
        <v>600</v>
      </c>
      <c r="D18" s="115">
        <v>600</v>
      </c>
      <c r="E18" s="115">
        <v>600</v>
      </c>
      <c r="F18" s="115">
        <v>600</v>
      </c>
    </row>
    <row r="19" spans="1:8" ht="11.65" customHeight="1" x14ac:dyDescent="0.25">
      <c r="A19" s="116" t="s">
        <v>141</v>
      </c>
      <c r="B19" s="115">
        <v>1390</v>
      </c>
      <c r="C19" s="175">
        <v>850</v>
      </c>
      <c r="D19" s="115">
        <v>850</v>
      </c>
      <c r="E19" s="115">
        <v>850</v>
      </c>
      <c r="F19" s="115">
        <v>850</v>
      </c>
    </row>
    <row r="20" spans="1:8" ht="21" x14ac:dyDescent="0.25">
      <c r="A20" s="160" t="s">
        <v>129</v>
      </c>
      <c r="B20" s="115">
        <v>-195921</v>
      </c>
      <c r="C20" s="175">
        <v>-172771</v>
      </c>
      <c r="D20" s="115">
        <v>-160916</v>
      </c>
      <c r="E20" s="115">
        <v>-162382</v>
      </c>
      <c r="F20" s="115">
        <v>-163484</v>
      </c>
      <c r="G20" s="10"/>
      <c r="H20" s="10"/>
    </row>
    <row r="21" spans="1:8" ht="11.65" customHeight="1" x14ac:dyDescent="0.2">
      <c r="A21" s="117" t="s">
        <v>126</v>
      </c>
      <c r="B21" s="52">
        <v>168401</v>
      </c>
      <c r="C21" s="174">
        <v>161990</v>
      </c>
      <c r="D21" s="52">
        <v>150333</v>
      </c>
      <c r="E21" s="52">
        <v>151222</v>
      </c>
      <c r="F21" s="52">
        <v>152384</v>
      </c>
      <c r="G21" s="10"/>
      <c r="H21" s="10"/>
    </row>
    <row r="22" spans="1:8" ht="25" customHeight="1" x14ac:dyDescent="0.25">
      <c r="A22" s="138" t="s">
        <v>130</v>
      </c>
      <c r="B22" s="115">
        <v>-27520</v>
      </c>
      <c r="C22" s="175">
        <v>-10781</v>
      </c>
      <c r="D22" s="115">
        <v>-10583</v>
      </c>
      <c r="E22" s="115">
        <v>-11160</v>
      </c>
      <c r="F22" s="115">
        <v>-11100</v>
      </c>
      <c r="G22" s="10"/>
      <c r="H22" s="10"/>
    </row>
    <row r="23" spans="1:8" ht="31.5" x14ac:dyDescent="0.25">
      <c r="A23" s="139" t="s">
        <v>179</v>
      </c>
      <c r="B23" s="115">
        <v>-27520</v>
      </c>
      <c r="C23" s="175">
        <v>-10781</v>
      </c>
      <c r="D23" s="115">
        <v>-10583</v>
      </c>
      <c r="E23" s="115">
        <v>-11160</v>
      </c>
      <c r="F23" s="115">
        <v>-11100</v>
      </c>
      <c r="G23" s="10"/>
      <c r="H23" s="10"/>
    </row>
    <row r="24" spans="1:8" s="43" customFormat="1" ht="12" customHeight="1" x14ac:dyDescent="0.2">
      <c r="A24" s="81" t="s">
        <v>75</v>
      </c>
      <c r="B24" s="82"/>
      <c r="C24" s="82"/>
      <c r="D24" s="82"/>
      <c r="E24" s="82"/>
      <c r="F24" s="82"/>
      <c r="G24" s="21"/>
      <c r="H24" s="21"/>
    </row>
    <row r="25" spans="1:8" s="43" customFormat="1" ht="21" x14ac:dyDescent="0.2">
      <c r="A25" s="88"/>
      <c r="B25" s="228" t="s">
        <v>131</v>
      </c>
      <c r="C25" s="229" t="s">
        <v>114</v>
      </c>
      <c r="D25" s="228" t="s">
        <v>115</v>
      </c>
      <c r="E25" s="228" t="s">
        <v>116</v>
      </c>
      <c r="F25" s="228" t="s">
        <v>117</v>
      </c>
      <c r="G25" s="22"/>
      <c r="H25" s="21"/>
    </row>
    <row r="26" spans="1:8" s="43" customFormat="1" ht="22.5" customHeight="1" x14ac:dyDescent="0.25">
      <c r="A26" s="232" t="s">
        <v>137</v>
      </c>
      <c r="B26" s="233">
        <v>-27520</v>
      </c>
      <c r="C26" s="234">
        <v>-10781</v>
      </c>
      <c r="D26" s="233">
        <v>-10583</v>
      </c>
      <c r="E26" s="233">
        <v>-11160</v>
      </c>
      <c r="F26" s="233">
        <v>-11100</v>
      </c>
      <c r="G26" s="21"/>
      <c r="H26" s="21"/>
    </row>
    <row r="27" spans="1:8" s="43" customFormat="1" ht="45" customHeight="1" x14ac:dyDescent="0.2">
      <c r="A27" s="272" t="s">
        <v>226</v>
      </c>
      <c r="B27" s="312">
        <v>9535</v>
      </c>
      <c r="C27" s="313">
        <v>8004</v>
      </c>
      <c r="D27" s="312">
        <v>8244</v>
      </c>
      <c r="E27" s="312">
        <v>11030</v>
      </c>
      <c r="F27" s="312">
        <v>9500</v>
      </c>
      <c r="G27" s="21"/>
      <c r="H27" s="21"/>
    </row>
    <row r="28" spans="1:8" s="43" customFormat="1" ht="20" x14ac:dyDescent="0.2">
      <c r="A28" s="273" t="s">
        <v>200</v>
      </c>
      <c r="B28" s="312">
        <v>20263</v>
      </c>
      <c r="C28" s="313">
        <v>17093</v>
      </c>
      <c r="D28" s="312">
        <v>16818</v>
      </c>
      <c r="E28" s="312">
        <v>14530</v>
      </c>
      <c r="F28" s="312">
        <v>16000</v>
      </c>
      <c r="G28" s="21"/>
      <c r="H28" s="21"/>
    </row>
    <row r="29" spans="1:8" s="43" customFormat="1" ht="10" x14ac:dyDescent="0.2">
      <c r="A29" s="273" t="s">
        <v>201</v>
      </c>
      <c r="B29" s="314">
        <v>12886</v>
      </c>
      <c r="C29" s="315">
        <v>14316</v>
      </c>
      <c r="D29" s="314">
        <v>14479</v>
      </c>
      <c r="E29" s="314">
        <v>14400</v>
      </c>
      <c r="F29" s="314">
        <v>14400</v>
      </c>
      <c r="G29" s="21"/>
      <c r="H29" s="21"/>
    </row>
    <row r="30" spans="1:8" s="43" customFormat="1" ht="10.5" x14ac:dyDescent="0.25">
      <c r="A30" s="211" t="s">
        <v>142</v>
      </c>
      <c r="B30" s="235">
        <v>-10608</v>
      </c>
      <c r="C30" s="234">
        <v>0</v>
      </c>
      <c r="D30" s="235">
        <v>0</v>
      </c>
      <c r="E30" s="235">
        <v>0</v>
      </c>
      <c r="F30" s="235">
        <v>0</v>
      </c>
      <c r="G30" s="21"/>
      <c r="H30" s="22"/>
    </row>
    <row r="31" spans="1:8" s="43" customFormat="1" ht="10" customHeight="1" x14ac:dyDescent="0.35">
      <c r="A31" s="330" t="s">
        <v>231</v>
      </c>
      <c r="B31" s="330"/>
      <c r="C31" s="330"/>
      <c r="D31" s="330"/>
      <c r="E31" s="330"/>
      <c r="F31" s="330"/>
      <c r="G31" s="21"/>
      <c r="H31" s="22"/>
    </row>
    <row r="32" spans="1:8" s="43" customFormat="1" ht="10" x14ac:dyDescent="0.35">
      <c r="A32" s="193" t="s">
        <v>230</v>
      </c>
      <c r="B32" s="193"/>
      <c r="C32" s="193"/>
      <c r="D32" s="193"/>
      <c r="E32" s="193"/>
      <c r="F32" s="193"/>
      <c r="G32" s="75"/>
      <c r="H32" s="22"/>
    </row>
    <row r="33" spans="1:8" s="43" customFormat="1" ht="10" x14ac:dyDescent="0.35">
      <c r="A33" s="193"/>
      <c r="B33" s="210"/>
      <c r="C33" s="210"/>
      <c r="D33" s="210"/>
      <c r="E33" s="210"/>
      <c r="F33" s="210"/>
      <c r="G33" s="75"/>
      <c r="H33" s="22"/>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43"/>
  <sheetViews>
    <sheetView showGridLines="0" zoomScaleNormal="100" zoomScaleSheetLayoutView="110" workbookViewId="0">
      <selection activeCell="I43" sqref="I42:I43"/>
    </sheetView>
  </sheetViews>
  <sheetFormatPr defaultColWidth="8" defaultRowHeight="11.65" customHeight="1" x14ac:dyDescent="0.35"/>
  <cols>
    <col min="1" max="1" width="25.453125" style="69" customWidth="1"/>
    <col min="2" max="6" width="9.453125" style="69" customWidth="1"/>
    <col min="7" max="16384" width="8" style="69"/>
  </cols>
  <sheetData>
    <row r="1" spans="1:6" ht="10.5" x14ac:dyDescent="0.35">
      <c r="A1" s="67" t="s">
        <v>85</v>
      </c>
      <c r="B1" s="68"/>
      <c r="C1" s="68"/>
      <c r="D1" s="68"/>
      <c r="E1" s="68"/>
    </row>
    <row r="2" spans="1:6" ht="10.5" customHeight="1" x14ac:dyDescent="0.35">
      <c r="A2" s="70"/>
    </row>
    <row r="3" spans="1:6" ht="42" x14ac:dyDescent="0.25">
      <c r="A3" s="87"/>
      <c r="B3" s="230" t="s">
        <v>136</v>
      </c>
      <c r="C3" s="231" t="s">
        <v>132</v>
      </c>
      <c r="D3" s="230" t="s">
        <v>133</v>
      </c>
      <c r="E3" s="230" t="s">
        <v>134</v>
      </c>
      <c r="F3" s="230" t="s">
        <v>135</v>
      </c>
    </row>
    <row r="4" spans="1:6" ht="11.65" customHeight="1" x14ac:dyDescent="0.35">
      <c r="A4" s="54" t="s">
        <v>19</v>
      </c>
      <c r="B4" s="83"/>
      <c r="C4" s="172"/>
      <c r="D4" s="83"/>
      <c r="E4" s="83"/>
      <c r="F4" s="83"/>
    </row>
    <row r="5" spans="1:6" ht="11.65" customHeight="1" x14ac:dyDescent="0.35">
      <c r="A5" s="54" t="s">
        <v>20</v>
      </c>
      <c r="B5" s="83"/>
      <c r="C5" s="172"/>
      <c r="D5" s="83"/>
      <c r="E5" s="83"/>
      <c r="F5" s="83"/>
    </row>
    <row r="6" spans="1:6" ht="11.65" customHeight="1" x14ac:dyDescent="0.35">
      <c r="A6" s="274" t="s">
        <v>72</v>
      </c>
      <c r="B6" s="83">
        <v>3320</v>
      </c>
      <c r="C6" s="172">
        <v>16383</v>
      </c>
      <c r="D6" s="61">
        <v>16383</v>
      </c>
      <c r="E6" s="61">
        <v>16383</v>
      </c>
      <c r="F6" s="61">
        <v>16383</v>
      </c>
    </row>
    <row r="7" spans="1:6" ht="11.65" customHeight="1" x14ac:dyDescent="0.35">
      <c r="A7" s="117" t="s">
        <v>58</v>
      </c>
      <c r="B7" s="61">
        <v>76463</v>
      </c>
      <c r="C7" s="172">
        <v>55415</v>
      </c>
      <c r="D7" s="61">
        <v>55415</v>
      </c>
      <c r="E7" s="61">
        <v>55415</v>
      </c>
      <c r="F7" s="61">
        <v>55415</v>
      </c>
    </row>
    <row r="8" spans="1:6" ht="11.65" customHeight="1" x14ac:dyDescent="0.35">
      <c r="A8" s="56" t="s">
        <v>21</v>
      </c>
      <c r="B8" s="60">
        <v>79783</v>
      </c>
      <c r="C8" s="177">
        <v>71798</v>
      </c>
      <c r="D8" s="60">
        <v>71798</v>
      </c>
      <c r="E8" s="60">
        <v>71798</v>
      </c>
      <c r="F8" s="60">
        <v>71798</v>
      </c>
    </row>
    <row r="9" spans="1:6" ht="11.65" customHeight="1" x14ac:dyDescent="0.35">
      <c r="A9" s="54" t="s">
        <v>233</v>
      </c>
      <c r="B9" s="83"/>
      <c r="C9" s="172"/>
      <c r="D9" s="83"/>
      <c r="E9" s="83"/>
      <c r="F9" s="83"/>
    </row>
    <row r="10" spans="1:6" ht="11.65" customHeight="1" x14ac:dyDescent="0.35">
      <c r="A10" s="274" t="s">
        <v>22</v>
      </c>
      <c r="B10" s="83">
        <v>265267</v>
      </c>
      <c r="C10" s="172">
        <v>245225</v>
      </c>
      <c r="D10" s="83">
        <v>223516</v>
      </c>
      <c r="E10" s="83">
        <v>203834</v>
      </c>
      <c r="F10" s="83">
        <v>184137</v>
      </c>
    </row>
    <row r="11" spans="1:6" ht="11.65" customHeight="1" x14ac:dyDescent="0.35">
      <c r="A11" s="274" t="s">
        <v>64</v>
      </c>
      <c r="B11" s="83">
        <v>5025</v>
      </c>
      <c r="C11" s="172">
        <v>10801</v>
      </c>
      <c r="D11" s="83">
        <v>11050</v>
      </c>
      <c r="E11" s="83">
        <v>9850</v>
      </c>
      <c r="F11" s="83">
        <v>8695</v>
      </c>
    </row>
    <row r="12" spans="1:6" ht="11.65" customHeight="1" x14ac:dyDescent="0.35">
      <c r="A12" s="274" t="s">
        <v>23</v>
      </c>
      <c r="B12" s="83">
        <v>8774</v>
      </c>
      <c r="C12" s="172">
        <v>9830</v>
      </c>
      <c r="D12" s="83">
        <v>10153</v>
      </c>
      <c r="E12" s="83">
        <v>9422</v>
      </c>
      <c r="F12" s="83">
        <v>8751</v>
      </c>
    </row>
    <row r="13" spans="1:6" ht="11.65" customHeight="1" x14ac:dyDescent="0.35">
      <c r="A13" s="274" t="s">
        <v>145</v>
      </c>
      <c r="B13" s="83">
        <v>2792</v>
      </c>
      <c r="C13" s="172">
        <v>2792</v>
      </c>
      <c r="D13" s="83">
        <v>2792</v>
      </c>
      <c r="E13" s="83">
        <v>2792</v>
      </c>
      <c r="F13" s="83">
        <v>2792</v>
      </c>
    </row>
    <row r="14" spans="1:6" ht="11.65" customHeight="1" x14ac:dyDescent="0.35">
      <c r="A14" s="54" t="s">
        <v>232</v>
      </c>
      <c r="B14" s="60">
        <v>281858</v>
      </c>
      <c r="C14" s="177">
        <v>268648</v>
      </c>
      <c r="D14" s="60">
        <v>247511</v>
      </c>
      <c r="E14" s="60">
        <v>225898</v>
      </c>
      <c r="F14" s="60">
        <v>204375</v>
      </c>
    </row>
    <row r="15" spans="1:6" ht="11.65" customHeight="1" x14ac:dyDescent="0.35">
      <c r="A15" s="56" t="s">
        <v>24</v>
      </c>
      <c r="B15" s="60">
        <v>361641</v>
      </c>
      <c r="C15" s="177">
        <v>340446</v>
      </c>
      <c r="D15" s="60">
        <v>319309</v>
      </c>
      <c r="E15" s="60">
        <v>297696</v>
      </c>
      <c r="F15" s="60">
        <v>276173</v>
      </c>
    </row>
    <row r="16" spans="1:6" ht="11.65" customHeight="1" x14ac:dyDescent="0.35">
      <c r="A16" s="84" t="s">
        <v>25</v>
      </c>
      <c r="B16" s="83"/>
      <c r="C16" s="172"/>
      <c r="D16" s="83"/>
      <c r="E16" s="83"/>
      <c r="F16" s="83"/>
    </row>
    <row r="17" spans="1:7" ht="11.65" customHeight="1" x14ac:dyDescent="0.35">
      <c r="A17" s="54" t="s">
        <v>30</v>
      </c>
      <c r="B17" s="83"/>
      <c r="C17" s="172"/>
      <c r="D17" s="83"/>
      <c r="E17" s="83"/>
      <c r="F17" s="83"/>
    </row>
    <row r="18" spans="1:7" ht="11.65" customHeight="1" x14ac:dyDescent="0.35">
      <c r="A18" s="275" t="s">
        <v>17</v>
      </c>
      <c r="B18" s="83">
        <v>3233</v>
      </c>
      <c r="C18" s="172">
        <v>3233</v>
      </c>
      <c r="D18" s="83">
        <v>3233</v>
      </c>
      <c r="E18" s="83">
        <v>3233</v>
      </c>
      <c r="F18" s="83">
        <v>3233</v>
      </c>
    </row>
    <row r="19" spans="1:7" ht="11.65" customHeight="1" x14ac:dyDescent="0.35">
      <c r="A19" s="275" t="s">
        <v>66</v>
      </c>
      <c r="B19" s="83">
        <v>2537</v>
      </c>
      <c r="C19" s="172">
        <v>2537</v>
      </c>
      <c r="D19" s="83">
        <v>2537</v>
      </c>
      <c r="E19" s="83">
        <v>2537</v>
      </c>
      <c r="F19" s="83">
        <v>2537</v>
      </c>
    </row>
    <row r="20" spans="1:7" ht="11.65" customHeight="1" x14ac:dyDescent="0.35">
      <c r="A20" s="54" t="s">
        <v>31</v>
      </c>
      <c r="B20" s="60">
        <v>5770</v>
      </c>
      <c r="C20" s="177">
        <v>5770</v>
      </c>
      <c r="D20" s="60">
        <v>5770</v>
      </c>
      <c r="E20" s="60">
        <v>5770</v>
      </c>
      <c r="F20" s="60">
        <v>5770</v>
      </c>
    </row>
    <row r="21" spans="1:7" ht="11.65" customHeight="1" x14ac:dyDescent="0.35">
      <c r="A21" s="54" t="s">
        <v>234</v>
      </c>
      <c r="B21" s="83"/>
      <c r="C21" s="172"/>
      <c r="D21" s="83"/>
      <c r="E21" s="83"/>
      <c r="F21" s="83"/>
    </row>
    <row r="22" spans="1:7" ht="11.65" customHeight="1" x14ac:dyDescent="0.35">
      <c r="A22" s="275" t="s">
        <v>26</v>
      </c>
      <c r="B22" s="83">
        <v>236340</v>
      </c>
      <c r="C22" s="172">
        <v>222024</v>
      </c>
      <c r="D22" s="83">
        <v>207545</v>
      </c>
      <c r="E22" s="83">
        <v>193145</v>
      </c>
      <c r="F22" s="83">
        <v>178745</v>
      </c>
    </row>
    <row r="23" spans="1:7" ht="11.65" customHeight="1" x14ac:dyDescent="0.35">
      <c r="A23" s="54" t="s">
        <v>235</v>
      </c>
      <c r="B23" s="60">
        <v>236340</v>
      </c>
      <c r="C23" s="177">
        <v>222024</v>
      </c>
      <c r="D23" s="60">
        <v>207545</v>
      </c>
      <c r="E23" s="60">
        <v>193145</v>
      </c>
      <c r="F23" s="60">
        <v>178745</v>
      </c>
    </row>
    <row r="24" spans="1:7" ht="11.65" customHeight="1" x14ac:dyDescent="0.35">
      <c r="A24" s="54" t="s">
        <v>27</v>
      </c>
      <c r="B24" s="83"/>
      <c r="C24" s="172"/>
      <c r="D24" s="83"/>
      <c r="E24" s="83"/>
      <c r="F24" s="83"/>
    </row>
    <row r="25" spans="1:7" ht="11.65" customHeight="1" x14ac:dyDescent="0.35">
      <c r="A25" s="275" t="s">
        <v>61</v>
      </c>
      <c r="B25" s="83">
        <v>23403</v>
      </c>
      <c r="C25" s="172">
        <v>23403</v>
      </c>
      <c r="D25" s="83">
        <v>23403</v>
      </c>
      <c r="E25" s="83">
        <v>23403</v>
      </c>
      <c r="F25" s="83">
        <v>23403</v>
      </c>
    </row>
    <row r="26" spans="1:7" ht="11.65" customHeight="1" x14ac:dyDescent="0.35">
      <c r="A26" s="275" t="s">
        <v>71</v>
      </c>
      <c r="B26" s="83">
        <v>1045</v>
      </c>
      <c r="C26" s="172">
        <v>1045</v>
      </c>
      <c r="D26" s="83">
        <v>1045</v>
      </c>
      <c r="E26" s="83">
        <v>1045</v>
      </c>
      <c r="F26" s="83">
        <v>1045</v>
      </c>
    </row>
    <row r="27" spans="1:7" ht="11.65" customHeight="1" x14ac:dyDescent="0.35">
      <c r="A27" s="54" t="s">
        <v>29</v>
      </c>
      <c r="B27" s="60">
        <v>24448</v>
      </c>
      <c r="C27" s="177">
        <v>24448</v>
      </c>
      <c r="D27" s="60">
        <v>24448</v>
      </c>
      <c r="E27" s="60">
        <v>24448</v>
      </c>
      <c r="F27" s="60">
        <v>24448</v>
      </c>
    </row>
    <row r="28" spans="1:7" ht="10.5" x14ac:dyDescent="0.35">
      <c r="A28" s="84" t="s">
        <v>32</v>
      </c>
      <c r="B28" s="71">
        <v>266558</v>
      </c>
      <c r="C28" s="178">
        <v>252242</v>
      </c>
      <c r="D28" s="71">
        <v>237763</v>
      </c>
      <c r="E28" s="71">
        <v>223363</v>
      </c>
      <c r="F28" s="71">
        <v>208963</v>
      </c>
    </row>
    <row r="29" spans="1:7" ht="10.5" x14ac:dyDescent="0.35">
      <c r="A29" s="109" t="s">
        <v>33</v>
      </c>
      <c r="B29" s="51">
        <v>95083</v>
      </c>
      <c r="C29" s="179">
        <v>88204</v>
      </c>
      <c r="D29" s="51">
        <v>81546</v>
      </c>
      <c r="E29" s="51">
        <v>74333</v>
      </c>
      <c r="F29" s="51">
        <v>67210</v>
      </c>
    </row>
    <row r="30" spans="1:7" ht="10.5" x14ac:dyDescent="0.35">
      <c r="A30" s="104" t="s">
        <v>144</v>
      </c>
      <c r="B30" s="61"/>
      <c r="C30" s="172"/>
      <c r="D30" s="83"/>
      <c r="E30" s="83"/>
      <c r="F30" s="83"/>
      <c r="G30" s="10"/>
    </row>
    <row r="31" spans="1:7" ht="10.5" x14ac:dyDescent="0.35">
      <c r="A31" s="195" t="s">
        <v>34</v>
      </c>
      <c r="B31" s="61"/>
      <c r="C31" s="172"/>
      <c r="D31" s="83"/>
      <c r="E31" s="83"/>
      <c r="F31" s="83"/>
      <c r="G31" s="10"/>
    </row>
    <row r="32" spans="1:7" ht="10" x14ac:dyDescent="0.35">
      <c r="A32" s="86" t="s">
        <v>35</v>
      </c>
      <c r="B32" s="61">
        <v>103219</v>
      </c>
      <c r="C32" s="172">
        <v>107121</v>
      </c>
      <c r="D32" s="83">
        <v>111046</v>
      </c>
      <c r="E32" s="83">
        <v>114993</v>
      </c>
      <c r="F32" s="83">
        <v>118970</v>
      </c>
      <c r="G32" s="10"/>
    </row>
    <row r="33" spans="1:7" ht="10" x14ac:dyDescent="0.35">
      <c r="A33" s="86" t="s">
        <v>36</v>
      </c>
      <c r="B33" s="61">
        <v>4398</v>
      </c>
      <c r="C33" s="172">
        <v>4398</v>
      </c>
      <c r="D33" s="61">
        <v>4398</v>
      </c>
      <c r="E33" s="61">
        <v>4398</v>
      </c>
      <c r="F33" s="61">
        <v>4398</v>
      </c>
      <c r="G33" s="10"/>
    </row>
    <row r="34" spans="1:7" ht="20" x14ac:dyDescent="0.2">
      <c r="A34" s="276" t="s">
        <v>147</v>
      </c>
      <c r="B34" s="292">
        <v>-12534</v>
      </c>
      <c r="C34" s="316">
        <v>-23315</v>
      </c>
      <c r="D34" s="292">
        <v>-33898</v>
      </c>
      <c r="E34" s="292">
        <v>-45058</v>
      </c>
      <c r="F34" s="292">
        <v>-56158</v>
      </c>
      <c r="G34" s="10"/>
    </row>
    <row r="35" spans="1:7" ht="11.65" customHeight="1" x14ac:dyDescent="0.35">
      <c r="A35" s="277" t="s">
        <v>37</v>
      </c>
      <c r="B35" s="236">
        <v>95083</v>
      </c>
      <c r="C35" s="177">
        <v>88204</v>
      </c>
      <c r="D35" s="236">
        <v>81546</v>
      </c>
      <c r="E35" s="236">
        <v>74333</v>
      </c>
      <c r="F35" s="236">
        <v>67210</v>
      </c>
      <c r="G35" s="10"/>
    </row>
    <row r="36" spans="1:7" ht="11.65" customHeight="1" x14ac:dyDescent="0.35">
      <c r="A36" s="156" t="s">
        <v>143</v>
      </c>
      <c r="B36" s="157">
        <v>95083</v>
      </c>
      <c r="C36" s="180">
        <v>88204</v>
      </c>
      <c r="D36" s="157">
        <v>81546</v>
      </c>
      <c r="E36" s="157">
        <v>74333</v>
      </c>
      <c r="F36" s="157">
        <v>67210</v>
      </c>
      <c r="G36" s="10"/>
    </row>
    <row r="37" spans="1:7" ht="10" customHeight="1" x14ac:dyDescent="0.35">
      <c r="A37" s="331" t="s">
        <v>231</v>
      </c>
      <c r="B37" s="331"/>
      <c r="C37" s="331"/>
      <c r="D37" s="331"/>
      <c r="E37" s="331"/>
      <c r="F37" s="331"/>
      <c r="G37" s="10"/>
    </row>
    <row r="38" spans="1:7" ht="10" x14ac:dyDescent="0.35">
      <c r="A38" s="86" t="s">
        <v>146</v>
      </c>
      <c r="B38" s="12"/>
      <c r="C38" s="12"/>
      <c r="D38" s="12"/>
      <c r="E38" s="12"/>
      <c r="F38" s="12"/>
      <c r="G38" s="10"/>
    </row>
    <row r="39" spans="1:7" ht="11.65" customHeight="1" x14ac:dyDescent="0.35">
      <c r="A39" s="86"/>
      <c r="B39" s="12"/>
      <c r="C39" s="12"/>
      <c r="D39" s="12"/>
      <c r="E39" s="12"/>
      <c r="F39" s="12"/>
      <c r="G39" s="10"/>
    </row>
    <row r="40" spans="1:7" ht="11.65" customHeight="1" x14ac:dyDescent="0.35">
      <c r="A40" s="72"/>
    </row>
    <row r="42" spans="1:7" ht="11.65" customHeight="1" x14ac:dyDescent="0.35">
      <c r="A42" s="48"/>
    </row>
    <row r="43" spans="1:7" ht="11.65" customHeight="1" x14ac:dyDescent="0.2">
      <c r="A43" s="49"/>
    </row>
  </sheetData>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zoomScaleSheetLayoutView="110" workbookViewId="0">
      <selection activeCell="K16" sqref="K16"/>
    </sheetView>
  </sheetViews>
  <sheetFormatPr defaultColWidth="8" defaultRowHeight="11.65" customHeight="1" x14ac:dyDescent="0.35"/>
  <cols>
    <col min="1" max="1" width="27.7265625" style="38" customWidth="1"/>
    <col min="2" max="5" width="10.81640625" style="14" customWidth="1"/>
    <col min="6" max="6" width="7.81640625" style="14" customWidth="1"/>
    <col min="7" max="16384" width="8" style="13"/>
  </cols>
  <sheetData>
    <row r="1" spans="1:6" ht="10.5" x14ac:dyDescent="0.35">
      <c r="A1" s="298" t="s">
        <v>236</v>
      </c>
      <c r="B1" s="298"/>
      <c r="C1" s="298"/>
      <c r="D1" s="298"/>
      <c r="E1" s="298"/>
      <c r="F1" s="202"/>
    </row>
    <row r="2" spans="1:6" ht="11.65" customHeight="1" x14ac:dyDescent="0.35">
      <c r="A2" s="36"/>
    </row>
    <row r="3" spans="1:6" s="15" customFormat="1" ht="42" x14ac:dyDescent="0.25">
      <c r="A3" s="89"/>
      <c r="B3" s="237" t="s">
        <v>148</v>
      </c>
      <c r="C3" s="237" t="s">
        <v>90</v>
      </c>
      <c r="D3" s="237" t="s">
        <v>150</v>
      </c>
      <c r="E3" s="237" t="s">
        <v>149</v>
      </c>
      <c r="F3" s="203"/>
    </row>
    <row r="4" spans="1:6" s="14" customFormat="1" ht="11.65" customHeight="1" x14ac:dyDescent="0.35">
      <c r="A4" s="121" t="str">
        <f>"Opening balance as at 1 July 2021"</f>
        <v>Opening balance as at 1 July 2021</v>
      </c>
      <c r="B4" s="83"/>
      <c r="C4" s="83"/>
      <c r="D4" s="83"/>
      <c r="E4" s="83"/>
      <c r="F4" s="83"/>
    </row>
    <row r="5" spans="1:6" s="38" customFormat="1" ht="20" x14ac:dyDescent="0.2">
      <c r="A5" s="276" t="s">
        <v>154</v>
      </c>
      <c r="B5" s="244">
        <v>-12534</v>
      </c>
      <c r="C5" s="244">
        <v>4398</v>
      </c>
      <c r="D5" s="244">
        <v>103219</v>
      </c>
      <c r="E5" s="244">
        <v>95083</v>
      </c>
      <c r="F5" s="61"/>
    </row>
    <row r="6" spans="1:6" ht="10.5" x14ac:dyDescent="0.25">
      <c r="A6" s="158" t="s">
        <v>45</v>
      </c>
      <c r="B6" s="239">
        <v>-12534</v>
      </c>
      <c r="C6" s="239">
        <v>4398</v>
      </c>
      <c r="D6" s="239">
        <v>103219</v>
      </c>
      <c r="E6" s="239">
        <v>95083</v>
      </c>
      <c r="F6" s="204"/>
    </row>
    <row r="7" spans="1:6" ht="10.5" x14ac:dyDescent="0.2">
      <c r="A7" s="58" t="s">
        <v>60</v>
      </c>
      <c r="B7" s="136"/>
      <c r="C7" s="136"/>
      <c r="D7" s="136"/>
      <c r="E7" s="136"/>
      <c r="F7" s="83"/>
    </row>
    <row r="8" spans="1:6" ht="10" x14ac:dyDescent="0.2">
      <c r="A8" s="278" t="s">
        <v>76</v>
      </c>
      <c r="B8" s="136">
        <v>-10781</v>
      </c>
      <c r="C8" s="136">
        <v>0</v>
      </c>
      <c r="D8" s="136">
        <v>0</v>
      </c>
      <c r="E8" s="136">
        <v>-10781</v>
      </c>
      <c r="F8" s="83"/>
    </row>
    <row r="9" spans="1:6" ht="10.5" x14ac:dyDescent="0.25">
      <c r="A9" s="121" t="s">
        <v>16</v>
      </c>
      <c r="B9" s="245">
        <v>-10781</v>
      </c>
      <c r="C9" s="245">
        <v>0</v>
      </c>
      <c r="D9" s="245">
        <v>0</v>
      </c>
      <c r="E9" s="245">
        <v>-10781</v>
      </c>
      <c r="F9" s="204"/>
    </row>
    <row r="10" spans="1:6" ht="10" x14ac:dyDescent="0.2">
      <c r="A10" s="63" t="s">
        <v>65</v>
      </c>
      <c r="B10" s="241"/>
      <c r="C10" s="241"/>
      <c r="D10" s="241"/>
      <c r="E10" s="241"/>
      <c r="F10" s="83"/>
    </row>
    <row r="11" spans="1:6" ht="20" x14ac:dyDescent="0.2">
      <c r="A11" s="276" t="s">
        <v>151</v>
      </c>
      <c r="B11" s="136">
        <v>-10781</v>
      </c>
      <c r="C11" s="136">
        <v>0</v>
      </c>
      <c r="D11" s="136">
        <v>0</v>
      </c>
      <c r="E11" s="246">
        <v>-10781</v>
      </c>
      <c r="F11" s="122"/>
    </row>
    <row r="12" spans="1:6" ht="11.65" customHeight="1" x14ac:dyDescent="0.2">
      <c r="A12" s="58" t="s">
        <v>46</v>
      </c>
      <c r="B12" s="247"/>
      <c r="C12" s="247"/>
      <c r="D12" s="247"/>
      <c r="E12" s="247"/>
      <c r="F12" s="83"/>
    </row>
    <row r="13" spans="1:6" ht="11.65" customHeight="1" x14ac:dyDescent="0.2">
      <c r="A13" s="86" t="s">
        <v>63</v>
      </c>
      <c r="B13" s="136"/>
      <c r="C13" s="136"/>
      <c r="D13" s="136"/>
      <c r="E13" s="136"/>
      <c r="F13" s="83"/>
    </row>
    <row r="14" spans="1:6" ht="11.65" customHeight="1" x14ac:dyDescent="0.2">
      <c r="A14" s="279" t="s">
        <v>152</v>
      </c>
      <c r="B14" s="248">
        <v>0</v>
      </c>
      <c r="C14" s="248">
        <v>0</v>
      </c>
      <c r="D14" s="248">
        <v>3902</v>
      </c>
      <c r="E14" s="248">
        <v>3902</v>
      </c>
      <c r="F14" s="64"/>
    </row>
    <row r="15" spans="1:6" ht="21" x14ac:dyDescent="0.25">
      <c r="A15" s="238" t="s">
        <v>155</v>
      </c>
      <c r="B15" s="239">
        <v>0</v>
      </c>
      <c r="C15" s="239">
        <v>0</v>
      </c>
      <c r="D15" s="239">
        <v>3902</v>
      </c>
      <c r="E15" s="239">
        <v>3902</v>
      </c>
      <c r="F15" s="78"/>
    </row>
    <row r="16" spans="1:6" ht="21" x14ac:dyDescent="0.25">
      <c r="A16" s="85" t="s">
        <v>156</v>
      </c>
      <c r="B16" s="249">
        <v>-23315</v>
      </c>
      <c r="C16" s="249">
        <v>4398</v>
      </c>
      <c r="D16" s="249">
        <v>107121</v>
      </c>
      <c r="E16" s="249">
        <v>88204</v>
      </c>
      <c r="F16" s="78"/>
    </row>
    <row r="17" spans="1:6" ht="21" x14ac:dyDescent="0.25">
      <c r="A17" s="140" t="s">
        <v>153</v>
      </c>
      <c r="B17" s="250">
        <v>-23315</v>
      </c>
      <c r="C17" s="250">
        <v>4398</v>
      </c>
      <c r="D17" s="250">
        <v>107121</v>
      </c>
      <c r="E17" s="250">
        <v>88204</v>
      </c>
      <c r="F17" s="78"/>
    </row>
    <row r="18" spans="1:6" ht="10" x14ac:dyDescent="0.35">
      <c r="A18" s="334" t="s">
        <v>231</v>
      </c>
      <c r="B18" s="334"/>
      <c r="C18" s="334"/>
      <c r="D18" s="334"/>
      <c r="E18" s="334"/>
      <c r="F18" s="201"/>
    </row>
    <row r="19" spans="1:6" ht="11.65" customHeight="1" x14ac:dyDescent="0.35">
      <c r="A19" s="143"/>
      <c r="B19" s="5"/>
      <c r="C19" s="5"/>
      <c r="D19" s="5"/>
      <c r="E19" s="5"/>
      <c r="F19" s="5"/>
    </row>
    <row r="20" spans="1:6" ht="11.65" customHeight="1" x14ac:dyDescent="0.35">
      <c r="A20" s="37"/>
      <c r="B20" s="39"/>
      <c r="C20" s="39"/>
      <c r="D20" s="39"/>
      <c r="E20" s="5"/>
      <c r="F20" s="5"/>
    </row>
  </sheetData>
  <mergeCells count="1">
    <mergeCell ref="A18:E18"/>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H35"/>
  <sheetViews>
    <sheetView showGridLines="0" topLeftCell="A13" zoomScaleNormal="100" zoomScaleSheetLayoutView="110" workbookViewId="0">
      <selection activeCell="K14" sqref="K14"/>
    </sheetView>
  </sheetViews>
  <sheetFormatPr defaultColWidth="8" defaultRowHeight="11.65" customHeight="1" x14ac:dyDescent="0.35"/>
  <cols>
    <col min="1" max="1" width="28.453125" style="9" customWidth="1"/>
    <col min="2" max="6" width="9" style="9" customWidth="1"/>
    <col min="7" max="7" width="7.1796875" style="9" customWidth="1"/>
    <col min="8" max="16384" width="8" style="9"/>
  </cols>
  <sheetData>
    <row r="1" spans="1:7" ht="10.5" x14ac:dyDescent="0.35">
      <c r="A1" s="40" t="s">
        <v>86</v>
      </c>
      <c r="B1" s="41"/>
      <c r="C1" s="41"/>
      <c r="D1" s="41"/>
      <c r="E1" s="41"/>
      <c r="F1" s="41"/>
      <c r="G1" s="41"/>
    </row>
    <row r="2" spans="1:7" ht="11.65" customHeight="1" x14ac:dyDescent="0.35">
      <c r="A2" s="11"/>
    </row>
    <row r="3" spans="1:7" ht="42" x14ac:dyDescent="0.25">
      <c r="A3" s="87"/>
      <c r="B3" s="230" t="s">
        <v>136</v>
      </c>
      <c r="C3" s="231" t="s">
        <v>132</v>
      </c>
      <c r="D3" s="230" t="s">
        <v>133</v>
      </c>
      <c r="E3" s="230" t="s">
        <v>134</v>
      </c>
      <c r="F3" s="230" t="s">
        <v>135</v>
      </c>
    </row>
    <row r="4" spans="1:7" ht="10.5" x14ac:dyDescent="0.35">
      <c r="A4" s="84" t="s">
        <v>38</v>
      </c>
      <c r="B4" s="83"/>
      <c r="C4" s="172"/>
      <c r="D4" s="83"/>
      <c r="E4" s="83"/>
      <c r="F4" s="83"/>
    </row>
    <row r="5" spans="1:7" ht="10.5" x14ac:dyDescent="0.35">
      <c r="A5" s="54" t="s">
        <v>39</v>
      </c>
      <c r="B5" s="83"/>
      <c r="C5" s="172"/>
      <c r="D5" s="83"/>
      <c r="E5" s="83"/>
      <c r="F5" s="83"/>
    </row>
    <row r="6" spans="1:7" ht="10" x14ac:dyDescent="0.2">
      <c r="A6" s="274" t="s">
        <v>2</v>
      </c>
      <c r="B6" s="136">
        <v>189493</v>
      </c>
      <c r="C6" s="191">
        <v>183038</v>
      </c>
      <c r="D6" s="136">
        <v>150333</v>
      </c>
      <c r="E6" s="136">
        <v>151222</v>
      </c>
      <c r="F6" s="136">
        <v>152384</v>
      </c>
    </row>
    <row r="7" spans="1:7" ht="20" x14ac:dyDescent="0.2">
      <c r="A7" s="280" t="s">
        <v>164</v>
      </c>
      <c r="B7" s="136">
        <v>3283</v>
      </c>
      <c r="C7" s="191">
        <v>250</v>
      </c>
      <c r="D7" s="136">
        <v>250</v>
      </c>
      <c r="E7" s="136">
        <v>250</v>
      </c>
      <c r="F7" s="136">
        <v>250</v>
      </c>
    </row>
    <row r="8" spans="1:7" ht="10" x14ac:dyDescent="0.2">
      <c r="A8" s="274" t="s">
        <v>55</v>
      </c>
      <c r="B8" s="136">
        <v>327</v>
      </c>
      <c r="C8" s="191">
        <v>300</v>
      </c>
      <c r="D8" s="136">
        <v>300</v>
      </c>
      <c r="E8" s="136">
        <v>300</v>
      </c>
      <c r="F8" s="136">
        <v>300</v>
      </c>
    </row>
    <row r="9" spans="1:7" ht="10" x14ac:dyDescent="0.2">
      <c r="A9" s="274" t="s">
        <v>0</v>
      </c>
      <c r="B9" s="136">
        <v>2405</v>
      </c>
      <c r="C9" s="191">
        <v>0</v>
      </c>
      <c r="D9" s="136">
        <v>0</v>
      </c>
      <c r="E9" s="136">
        <v>0</v>
      </c>
      <c r="F9" s="136">
        <v>0</v>
      </c>
    </row>
    <row r="10" spans="1:7" ht="10.5" x14ac:dyDescent="0.25">
      <c r="A10" s="56" t="s">
        <v>40</v>
      </c>
      <c r="B10" s="239">
        <v>195508</v>
      </c>
      <c r="C10" s="251">
        <v>183588</v>
      </c>
      <c r="D10" s="239">
        <v>150883</v>
      </c>
      <c r="E10" s="239">
        <v>151772</v>
      </c>
      <c r="F10" s="239">
        <v>152934</v>
      </c>
    </row>
    <row r="11" spans="1:7" ht="10.5" x14ac:dyDescent="0.2">
      <c r="A11" s="54" t="s">
        <v>41</v>
      </c>
      <c r="B11" s="136"/>
      <c r="C11" s="191"/>
      <c r="D11" s="136"/>
      <c r="E11" s="136"/>
      <c r="F11" s="136"/>
    </row>
    <row r="12" spans="1:7" ht="10" x14ac:dyDescent="0.2">
      <c r="A12" s="274" t="s">
        <v>28</v>
      </c>
      <c r="B12" s="136">
        <v>122442</v>
      </c>
      <c r="C12" s="191">
        <v>124243</v>
      </c>
      <c r="D12" s="136">
        <v>114925</v>
      </c>
      <c r="E12" s="136">
        <v>114079</v>
      </c>
      <c r="F12" s="136">
        <v>114927</v>
      </c>
    </row>
    <row r="13" spans="1:7" ht="10" x14ac:dyDescent="0.2">
      <c r="A13" s="86" t="s">
        <v>17</v>
      </c>
      <c r="B13" s="136">
        <v>48399</v>
      </c>
      <c r="C13" s="191">
        <v>25141</v>
      </c>
      <c r="D13" s="136">
        <v>22900</v>
      </c>
      <c r="E13" s="136">
        <v>24990</v>
      </c>
      <c r="F13" s="136">
        <v>25597</v>
      </c>
    </row>
    <row r="14" spans="1:7" ht="10" x14ac:dyDescent="0.2">
      <c r="A14" s="117" t="s">
        <v>56</v>
      </c>
      <c r="B14" s="136">
        <v>0</v>
      </c>
      <c r="C14" s="191">
        <v>-5400</v>
      </c>
      <c r="D14" s="136">
        <v>-5400</v>
      </c>
      <c r="E14" s="136">
        <v>-5400</v>
      </c>
      <c r="F14" s="136">
        <v>-5400</v>
      </c>
    </row>
    <row r="15" spans="1:7" ht="10" x14ac:dyDescent="0.2">
      <c r="A15" s="271" t="s">
        <v>99</v>
      </c>
      <c r="B15" s="136">
        <v>4510</v>
      </c>
      <c r="C15" s="191">
        <v>4240</v>
      </c>
      <c r="D15" s="136">
        <v>3979</v>
      </c>
      <c r="E15" s="136">
        <v>3703</v>
      </c>
      <c r="F15" s="136">
        <v>3410</v>
      </c>
    </row>
    <row r="16" spans="1:7" ht="10.5" x14ac:dyDescent="0.25">
      <c r="A16" s="195" t="s">
        <v>42</v>
      </c>
      <c r="B16" s="135">
        <v>175351</v>
      </c>
      <c r="C16" s="185">
        <v>148224</v>
      </c>
      <c r="D16" s="135">
        <v>136404</v>
      </c>
      <c r="E16" s="135">
        <v>137372</v>
      </c>
      <c r="F16" s="135">
        <v>138534</v>
      </c>
    </row>
    <row r="17" spans="1:8" ht="21" x14ac:dyDescent="0.25">
      <c r="A17" s="158" t="s">
        <v>163</v>
      </c>
      <c r="B17" s="134">
        <v>20157</v>
      </c>
      <c r="C17" s="181">
        <v>35364</v>
      </c>
      <c r="D17" s="134">
        <v>14479</v>
      </c>
      <c r="E17" s="134">
        <v>14400</v>
      </c>
      <c r="F17" s="134">
        <v>14400</v>
      </c>
    </row>
    <row r="18" spans="1:8" ht="10.5" x14ac:dyDescent="0.2">
      <c r="A18" s="104" t="s">
        <v>43</v>
      </c>
      <c r="B18" s="136"/>
      <c r="C18" s="191"/>
      <c r="D18" s="136"/>
      <c r="E18" s="136"/>
      <c r="F18" s="136"/>
    </row>
    <row r="19" spans="1:8" ht="10.5" x14ac:dyDescent="0.2">
      <c r="A19" s="104" t="s">
        <v>41</v>
      </c>
      <c r="B19" s="136"/>
      <c r="C19" s="191"/>
      <c r="D19" s="136"/>
      <c r="E19" s="136"/>
      <c r="F19" s="136"/>
    </row>
    <row r="20" spans="1:8" ht="20" x14ac:dyDescent="0.2">
      <c r="A20" s="276" t="s">
        <v>157</v>
      </c>
      <c r="B20" s="136">
        <v>15469</v>
      </c>
      <c r="C20" s="191">
        <v>11887</v>
      </c>
      <c r="D20" s="136">
        <v>3925</v>
      </c>
      <c r="E20" s="136">
        <v>3947</v>
      </c>
      <c r="F20" s="136">
        <v>3977</v>
      </c>
    </row>
    <row r="21" spans="1:8" ht="10.5" x14ac:dyDescent="0.25">
      <c r="A21" s="56" t="s">
        <v>42</v>
      </c>
      <c r="B21" s="245">
        <v>15469</v>
      </c>
      <c r="C21" s="252">
        <v>11887</v>
      </c>
      <c r="D21" s="245">
        <v>3925</v>
      </c>
      <c r="E21" s="245">
        <v>3947</v>
      </c>
      <c r="F21" s="245">
        <v>3977</v>
      </c>
    </row>
    <row r="22" spans="1:8" ht="21" x14ac:dyDescent="0.25">
      <c r="A22" s="85" t="s">
        <v>158</v>
      </c>
      <c r="B22" s="133">
        <v>-15469</v>
      </c>
      <c r="C22" s="183">
        <v>-11887</v>
      </c>
      <c r="D22" s="133">
        <v>-3925</v>
      </c>
      <c r="E22" s="133">
        <v>-3947</v>
      </c>
      <c r="F22" s="133">
        <v>-3977</v>
      </c>
    </row>
    <row r="23" spans="1:8" ht="11.65" customHeight="1" x14ac:dyDescent="0.2">
      <c r="A23" s="54" t="s">
        <v>44</v>
      </c>
      <c r="B23" s="136"/>
      <c r="C23" s="191"/>
      <c r="D23" s="136"/>
      <c r="E23" s="136"/>
      <c r="F23" s="136"/>
    </row>
    <row r="24" spans="1:8" ht="11.65" customHeight="1" x14ac:dyDescent="0.2">
      <c r="A24" s="54" t="s">
        <v>39</v>
      </c>
      <c r="B24" s="136"/>
      <c r="C24" s="191"/>
      <c r="D24" s="136"/>
      <c r="E24" s="136"/>
      <c r="F24" s="136"/>
    </row>
    <row r="25" spans="1:8" ht="11.65" customHeight="1" x14ac:dyDescent="0.2">
      <c r="A25" s="274" t="s">
        <v>35</v>
      </c>
      <c r="B25" s="136">
        <v>7752</v>
      </c>
      <c r="C25" s="191">
        <v>3902</v>
      </c>
      <c r="D25" s="136">
        <v>3925</v>
      </c>
      <c r="E25" s="136">
        <v>3947</v>
      </c>
      <c r="F25" s="136">
        <v>3977</v>
      </c>
    </row>
    <row r="26" spans="1:8" ht="11.65" customHeight="1" x14ac:dyDescent="0.25">
      <c r="A26" s="54" t="s">
        <v>40</v>
      </c>
      <c r="B26" s="239">
        <v>7752</v>
      </c>
      <c r="C26" s="251">
        <v>3902</v>
      </c>
      <c r="D26" s="239">
        <v>3925</v>
      </c>
      <c r="E26" s="239">
        <v>3947</v>
      </c>
      <c r="F26" s="239">
        <v>3977</v>
      </c>
    </row>
    <row r="27" spans="1:8" ht="11.65" customHeight="1" x14ac:dyDescent="0.2">
      <c r="A27" s="54" t="s">
        <v>41</v>
      </c>
      <c r="B27" s="136"/>
      <c r="C27" s="191"/>
      <c r="D27" s="136"/>
      <c r="E27" s="136"/>
      <c r="F27" s="136"/>
    </row>
    <row r="28" spans="1:8" ht="10" x14ac:dyDescent="0.2">
      <c r="A28" s="271" t="s">
        <v>100</v>
      </c>
      <c r="B28" s="136">
        <v>12886</v>
      </c>
      <c r="C28" s="191">
        <v>14316</v>
      </c>
      <c r="D28" s="136">
        <v>14479</v>
      </c>
      <c r="E28" s="136">
        <v>14400</v>
      </c>
      <c r="F28" s="136">
        <v>14400</v>
      </c>
    </row>
    <row r="29" spans="1:8" ht="11.65" customHeight="1" x14ac:dyDescent="0.25">
      <c r="A29" s="54" t="s">
        <v>42</v>
      </c>
      <c r="B29" s="239">
        <v>12886</v>
      </c>
      <c r="C29" s="251">
        <v>14316</v>
      </c>
      <c r="D29" s="239">
        <v>14479</v>
      </c>
      <c r="E29" s="239">
        <v>14400</v>
      </c>
      <c r="F29" s="239">
        <v>14400</v>
      </c>
      <c r="G29" s="10"/>
    </row>
    <row r="30" spans="1:8" ht="21" x14ac:dyDescent="0.25">
      <c r="A30" s="90" t="s">
        <v>159</v>
      </c>
      <c r="B30" s="93">
        <v>-5134</v>
      </c>
      <c r="C30" s="184">
        <v>-10414</v>
      </c>
      <c r="D30" s="93">
        <v>-10554</v>
      </c>
      <c r="E30" s="93">
        <v>-10453</v>
      </c>
      <c r="F30" s="93">
        <v>-10423</v>
      </c>
      <c r="G30" s="10"/>
    </row>
    <row r="31" spans="1:8" ht="21" x14ac:dyDescent="0.25">
      <c r="A31" s="90" t="s">
        <v>160</v>
      </c>
      <c r="B31" s="93">
        <v>-446</v>
      </c>
      <c r="C31" s="184">
        <v>13063</v>
      </c>
      <c r="D31" s="93">
        <v>0</v>
      </c>
      <c r="E31" s="93">
        <v>0</v>
      </c>
      <c r="F31" s="93">
        <v>0</v>
      </c>
      <c r="G31" s="10"/>
      <c r="H31" s="11"/>
    </row>
    <row r="32" spans="1:8" ht="20" x14ac:dyDescent="0.2">
      <c r="A32" s="280" t="s">
        <v>161</v>
      </c>
      <c r="B32" s="136">
        <v>3766</v>
      </c>
      <c r="C32" s="191">
        <v>3320</v>
      </c>
      <c r="D32" s="136">
        <v>16383</v>
      </c>
      <c r="E32" s="136">
        <v>16383</v>
      </c>
      <c r="F32" s="136">
        <v>16383</v>
      </c>
      <c r="G32" s="10"/>
    </row>
    <row r="33" spans="1:6" ht="21" x14ac:dyDescent="0.25">
      <c r="A33" s="80" t="s">
        <v>162</v>
      </c>
      <c r="B33" s="135">
        <v>3320</v>
      </c>
      <c r="C33" s="185">
        <v>16383</v>
      </c>
      <c r="D33" s="135">
        <v>16383</v>
      </c>
      <c r="E33" s="135">
        <v>16383</v>
      </c>
      <c r="F33" s="135">
        <v>16383</v>
      </c>
    </row>
    <row r="34" spans="1:6" ht="11.65" customHeight="1" x14ac:dyDescent="0.35">
      <c r="A34" s="141"/>
      <c r="B34" s="65"/>
      <c r="C34" s="65"/>
      <c r="D34" s="65"/>
      <c r="E34" s="65"/>
      <c r="F34" s="65"/>
    </row>
    <row r="35" spans="1:6" ht="11.65" customHeight="1" x14ac:dyDescent="0.35">
      <c r="A35" s="141"/>
      <c r="B35" s="65"/>
      <c r="C35" s="65"/>
      <c r="D35" s="65"/>
      <c r="E35" s="65"/>
      <c r="F35" s="65"/>
    </row>
  </sheetData>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zoomScaleSheetLayoutView="110" workbookViewId="0">
      <selection activeCell="G23" sqref="G22:G23"/>
    </sheetView>
  </sheetViews>
  <sheetFormatPr defaultColWidth="9.1796875" defaultRowHeight="11.65" customHeight="1" x14ac:dyDescent="0.35"/>
  <cols>
    <col min="1" max="1" width="36.1796875" style="29" customWidth="1"/>
    <col min="2" max="2" width="7.453125" style="29" customWidth="1"/>
    <col min="3" max="6" width="8.26953125" style="30" customWidth="1"/>
    <col min="7" max="7" width="7.453125" style="30" customWidth="1"/>
    <col min="8" max="16384" width="9.1796875" style="30"/>
  </cols>
  <sheetData>
    <row r="1" spans="1:7" ht="14.5" x14ac:dyDescent="0.35">
      <c r="A1" s="26" t="s">
        <v>165</v>
      </c>
      <c r="B1" s="27"/>
      <c r="C1" s="28"/>
      <c r="D1" s="27"/>
      <c r="E1" s="27"/>
      <c r="F1" s="27"/>
      <c r="G1" s="199"/>
    </row>
    <row r="2" spans="1:7" ht="11.65" customHeight="1" x14ac:dyDescent="0.35">
      <c r="A2" s="26"/>
      <c r="B2" s="27"/>
      <c r="C2" s="28"/>
      <c r="D2" s="27"/>
      <c r="E2" s="27"/>
      <c r="F2" s="27"/>
      <c r="G2" s="199"/>
    </row>
    <row r="3" spans="1:7" ht="49.75" customHeight="1" x14ac:dyDescent="0.35">
      <c r="A3" s="91"/>
      <c r="B3" s="230" t="s">
        <v>136</v>
      </c>
      <c r="C3" s="231" t="s">
        <v>132</v>
      </c>
      <c r="D3" s="230" t="s">
        <v>133</v>
      </c>
      <c r="E3" s="230" t="s">
        <v>134</v>
      </c>
      <c r="F3" s="230" t="s">
        <v>135</v>
      </c>
      <c r="G3" s="196"/>
    </row>
    <row r="4" spans="1:7" ht="11.65" customHeight="1" x14ac:dyDescent="0.35">
      <c r="A4" s="123" t="s">
        <v>69</v>
      </c>
      <c r="B4" s="47"/>
      <c r="C4" s="186"/>
      <c r="D4" s="47"/>
      <c r="E4" s="47"/>
      <c r="F4" s="47"/>
      <c r="G4" s="47"/>
    </row>
    <row r="5" spans="1:7" ht="11.65" customHeight="1" x14ac:dyDescent="0.35">
      <c r="A5" s="281" t="s">
        <v>194</v>
      </c>
      <c r="B5" s="253">
        <v>3898</v>
      </c>
      <c r="C5" s="254">
        <v>3902</v>
      </c>
      <c r="D5" s="253">
        <v>3925</v>
      </c>
      <c r="E5" s="253">
        <v>3947</v>
      </c>
      <c r="F5" s="253">
        <v>3977</v>
      </c>
      <c r="G5" s="47"/>
    </row>
    <row r="6" spans="1:7" ht="11.65" customHeight="1" x14ac:dyDescent="0.35">
      <c r="A6" s="123" t="s">
        <v>59</v>
      </c>
      <c r="B6" s="255">
        <v>3898</v>
      </c>
      <c r="C6" s="256">
        <v>3902</v>
      </c>
      <c r="D6" s="255">
        <v>3925</v>
      </c>
      <c r="E6" s="255">
        <v>3947</v>
      </c>
      <c r="F6" s="255">
        <v>3977</v>
      </c>
      <c r="G6" s="197"/>
    </row>
    <row r="7" spans="1:7" ht="11.65" customHeight="1" x14ac:dyDescent="0.35">
      <c r="A7" s="124" t="s">
        <v>70</v>
      </c>
      <c r="B7" s="253"/>
      <c r="C7" s="254"/>
      <c r="D7" s="253"/>
      <c r="E7" s="253"/>
      <c r="F7" s="253"/>
      <c r="G7" s="47"/>
    </row>
    <row r="8" spans="1:7" ht="11.65" customHeight="1" x14ac:dyDescent="0.35">
      <c r="A8" s="281" t="s">
        <v>240</v>
      </c>
      <c r="B8" s="253">
        <v>3898</v>
      </c>
      <c r="C8" s="254">
        <v>3925</v>
      </c>
      <c r="D8" s="253">
        <v>3947</v>
      </c>
      <c r="E8" s="253">
        <v>3977</v>
      </c>
      <c r="F8" s="253">
        <v>4004</v>
      </c>
      <c r="G8" s="47"/>
    </row>
    <row r="9" spans="1:7" ht="11.65" customHeight="1" x14ac:dyDescent="0.35">
      <c r="A9" s="124" t="s">
        <v>57</v>
      </c>
      <c r="B9" s="255">
        <v>3898</v>
      </c>
      <c r="C9" s="256">
        <v>3925</v>
      </c>
      <c r="D9" s="255">
        <v>3947</v>
      </c>
      <c r="E9" s="255">
        <v>3977</v>
      </c>
      <c r="F9" s="255">
        <v>4004</v>
      </c>
      <c r="G9" s="47"/>
    </row>
    <row r="10" spans="1:7" ht="11.65" customHeight="1" x14ac:dyDescent="0.35">
      <c r="A10" s="124" t="s">
        <v>241</v>
      </c>
      <c r="B10" s="253"/>
      <c r="C10" s="254"/>
      <c r="D10" s="253"/>
      <c r="E10" s="253"/>
      <c r="F10" s="253"/>
      <c r="G10" s="197"/>
    </row>
    <row r="11" spans="1:7" ht="11.65" customHeight="1" x14ac:dyDescent="0.35">
      <c r="A11" s="281" t="s">
        <v>93</v>
      </c>
      <c r="B11" s="253">
        <v>5700</v>
      </c>
      <c r="C11" s="254">
        <v>0</v>
      </c>
      <c r="D11" s="253">
        <v>0</v>
      </c>
      <c r="E11" s="253">
        <v>0</v>
      </c>
      <c r="F11" s="253">
        <v>0</v>
      </c>
      <c r="G11" s="47"/>
    </row>
    <row r="12" spans="1:7" ht="11.65" customHeight="1" x14ac:dyDescent="0.35">
      <c r="A12" s="281" t="s">
        <v>166</v>
      </c>
      <c r="B12" s="253">
        <v>5898</v>
      </c>
      <c r="C12" s="254">
        <v>6413</v>
      </c>
      <c r="D12" s="253">
        <v>3925</v>
      </c>
      <c r="E12" s="253">
        <v>3947</v>
      </c>
      <c r="F12" s="253">
        <v>3977</v>
      </c>
      <c r="G12" s="47"/>
    </row>
    <row r="13" spans="1:7" ht="19.399999999999999" customHeight="1" x14ac:dyDescent="0.35">
      <c r="A13" s="282" t="s">
        <v>80</v>
      </c>
      <c r="B13" s="253">
        <v>2200</v>
      </c>
      <c r="C13" s="254">
        <v>5474</v>
      </c>
      <c r="D13" s="253">
        <v>0</v>
      </c>
      <c r="E13" s="253">
        <v>0</v>
      </c>
      <c r="F13" s="253">
        <v>0</v>
      </c>
      <c r="G13" s="47"/>
    </row>
    <row r="14" spans="1:7" ht="14.5" x14ac:dyDescent="0.35">
      <c r="A14" s="123" t="s">
        <v>94</v>
      </c>
      <c r="B14" s="255">
        <v>13798</v>
      </c>
      <c r="C14" s="256">
        <v>11887</v>
      </c>
      <c r="D14" s="255">
        <v>3925</v>
      </c>
      <c r="E14" s="255">
        <v>3947</v>
      </c>
      <c r="F14" s="255">
        <v>3977</v>
      </c>
      <c r="G14" s="47"/>
    </row>
    <row r="15" spans="1:7" ht="31.5" x14ac:dyDescent="0.35">
      <c r="A15" s="283" t="s">
        <v>96</v>
      </c>
      <c r="B15" s="257"/>
      <c r="C15" s="254"/>
      <c r="D15" s="257"/>
      <c r="E15" s="257"/>
      <c r="F15" s="257"/>
      <c r="G15" s="197"/>
    </row>
    <row r="16" spans="1:7" ht="14.5" x14ac:dyDescent="0.35">
      <c r="A16" s="125" t="s">
        <v>73</v>
      </c>
      <c r="B16" s="258">
        <v>13798</v>
      </c>
      <c r="C16" s="254">
        <v>11887</v>
      </c>
      <c r="D16" s="258">
        <v>3925</v>
      </c>
      <c r="E16" s="258">
        <v>3947</v>
      </c>
      <c r="F16" s="258">
        <v>3977</v>
      </c>
      <c r="G16" s="200"/>
    </row>
    <row r="17" spans="1:7" ht="14.65" customHeight="1" x14ac:dyDescent="0.35">
      <c r="A17" s="126" t="s">
        <v>79</v>
      </c>
      <c r="B17" s="259">
        <v>13798</v>
      </c>
      <c r="C17" s="260">
        <v>11887</v>
      </c>
      <c r="D17" s="259">
        <v>3925</v>
      </c>
      <c r="E17" s="259">
        <v>3947</v>
      </c>
      <c r="F17" s="259">
        <v>3977</v>
      </c>
      <c r="G17" s="198"/>
    </row>
    <row r="18" spans="1:7" s="325" customFormat="1" ht="11.65" customHeight="1" x14ac:dyDescent="0.35">
      <c r="A18" s="317" t="s">
        <v>231</v>
      </c>
      <c r="B18" s="324"/>
    </row>
    <row r="19" spans="1:7" s="325" customFormat="1" ht="11.65" customHeight="1" x14ac:dyDescent="0.35">
      <c r="A19" s="300" t="s">
        <v>237</v>
      </c>
      <c r="B19" s="300"/>
      <c r="C19" s="300"/>
      <c r="D19" s="300"/>
      <c r="E19" s="300"/>
      <c r="F19" s="300"/>
    </row>
    <row r="20" spans="1:7" s="325" customFormat="1" ht="11.65" customHeight="1" x14ac:dyDescent="0.35">
      <c r="A20" s="300" t="s">
        <v>238</v>
      </c>
      <c r="B20" s="300"/>
      <c r="C20" s="300"/>
      <c r="D20" s="300"/>
      <c r="E20" s="300"/>
      <c r="F20" s="300"/>
    </row>
    <row r="21" spans="1:7" s="325" customFormat="1" ht="11.65" customHeight="1" x14ac:dyDescent="0.35">
      <c r="A21" s="300" t="s">
        <v>239</v>
      </c>
      <c r="B21" s="300"/>
      <c r="C21" s="300"/>
      <c r="D21" s="300"/>
      <c r="E21" s="300"/>
      <c r="F21" s="300"/>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zoomScaleNormal="100" zoomScaleSheetLayoutView="110" workbookViewId="0">
      <selection activeCell="K15" sqref="K15"/>
    </sheetView>
  </sheetViews>
  <sheetFormatPr defaultColWidth="9.1796875" defaultRowHeight="12.5" x14ac:dyDescent="0.25"/>
  <cols>
    <col min="1" max="1" width="30.81640625" style="17" customWidth="1"/>
    <col min="2" max="4" width="11.1796875" style="17" customWidth="1"/>
    <col min="5" max="5" width="11.1796875" style="18" customWidth="1"/>
    <col min="6" max="6" width="8.453125" style="17" customWidth="1"/>
    <col min="7" max="16384" width="9.1796875" style="17"/>
  </cols>
  <sheetData>
    <row r="1" spans="1:6" x14ac:dyDescent="0.25">
      <c r="A1" s="42" t="s">
        <v>175</v>
      </c>
      <c r="B1" s="4"/>
      <c r="C1" s="4"/>
      <c r="D1" s="4"/>
      <c r="E1" s="16"/>
    </row>
    <row r="2" spans="1:6" s="25" customFormat="1" ht="55.4" customHeight="1" x14ac:dyDescent="0.25">
      <c r="A2" s="127"/>
      <c r="B2" s="240" t="s">
        <v>105</v>
      </c>
      <c r="C2" s="240" t="s">
        <v>91</v>
      </c>
      <c r="D2" s="240" t="s">
        <v>92</v>
      </c>
      <c r="E2" s="240" t="s">
        <v>167</v>
      </c>
      <c r="F2" s="23"/>
    </row>
    <row r="3" spans="1:6" s="24" customFormat="1" ht="10.5" x14ac:dyDescent="0.2">
      <c r="A3" s="119" t="s">
        <v>103</v>
      </c>
      <c r="B3" s="128"/>
      <c r="C3" s="128"/>
      <c r="D3" s="128"/>
      <c r="E3" s="129"/>
      <c r="F3" s="3"/>
    </row>
    <row r="4" spans="1:6" s="24" customFormat="1" ht="10" x14ac:dyDescent="0.2">
      <c r="A4" s="284" t="s">
        <v>47</v>
      </c>
      <c r="B4" s="128">
        <v>65030</v>
      </c>
      <c r="C4" s="128">
        <v>11423</v>
      </c>
      <c r="D4" s="128">
        <v>30789</v>
      </c>
      <c r="E4" s="129">
        <v>107242</v>
      </c>
      <c r="F4" s="3"/>
    </row>
    <row r="5" spans="1:6" s="74" customFormat="1" ht="10.5" x14ac:dyDescent="0.2">
      <c r="A5" s="284" t="s">
        <v>168</v>
      </c>
      <c r="B5" s="128">
        <v>258116</v>
      </c>
      <c r="C5" s="128">
        <v>0</v>
      </c>
      <c r="D5" s="128">
        <v>0</v>
      </c>
      <c r="E5" s="129">
        <v>258116</v>
      </c>
      <c r="F5" s="3"/>
    </row>
    <row r="6" spans="1:6" s="24" customFormat="1" ht="20" x14ac:dyDescent="0.2">
      <c r="A6" s="285" t="s">
        <v>170</v>
      </c>
      <c r="B6" s="128">
        <v>20655</v>
      </c>
      <c r="C6" s="128">
        <v>6398</v>
      </c>
      <c r="D6" s="128">
        <v>22015</v>
      </c>
      <c r="E6" s="129">
        <v>49068</v>
      </c>
      <c r="F6" s="3"/>
    </row>
    <row r="7" spans="1:6" s="74" customFormat="1" ht="20" x14ac:dyDescent="0.2">
      <c r="A7" s="285" t="s">
        <v>169</v>
      </c>
      <c r="B7" s="128">
        <v>37224</v>
      </c>
      <c r="C7" s="128">
        <v>0</v>
      </c>
      <c r="D7" s="128">
        <v>0</v>
      </c>
      <c r="E7" s="129">
        <v>37224</v>
      </c>
      <c r="F7" s="3"/>
    </row>
    <row r="8" spans="1:6" s="24" customFormat="1" ht="10.5" x14ac:dyDescent="0.25">
      <c r="A8" s="120" t="s">
        <v>48</v>
      </c>
      <c r="B8" s="130">
        <v>381025</v>
      </c>
      <c r="C8" s="130">
        <v>17821</v>
      </c>
      <c r="D8" s="130">
        <v>52804</v>
      </c>
      <c r="E8" s="130">
        <v>451650</v>
      </c>
      <c r="F8" s="3"/>
    </row>
    <row r="9" spans="1:6" s="24" customFormat="1" ht="10.5" x14ac:dyDescent="0.2">
      <c r="A9" s="120" t="s">
        <v>49</v>
      </c>
      <c r="B9" s="128"/>
      <c r="C9" s="128"/>
      <c r="D9" s="128"/>
      <c r="E9" s="129"/>
      <c r="F9" s="3"/>
    </row>
    <row r="10" spans="1:6" s="24" customFormat="1" ht="21" x14ac:dyDescent="0.2">
      <c r="A10" s="120" t="s">
        <v>171</v>
      </c>
      <c r="B10" s="128"/>
      <c r="C10" s="128"/>
      <c r="D10" s="128"/>
      <c r="E10" s="129"/>
      <c r="F10" s="3"/>
    </row>
    <row r="11" spans="1:6" s="24" customFormat="1" ht="20" x14ac:dyDescent="0.2">
      <c r="A11" s="285" t="s">
        <v>202</v>
      </c>
      <c r="B11" s="128">
        <v>1800</v>
      </c>
      <c r="C11" s="128">
        <v>7814</v>
      </c>
      <c r="D11" s="128">
        <v>2273</v>
      </c>
      <c r="E11" s="129">
        <v>11887</v>
      </c>
      <c r="F11" s="3"/>
    </row>
    <row r="12" spans="1:6" s="24" customFormat="1" ht="10.5" x14ac:dyDescent="0.25">
      <c r="A12" s="120" t="s">
        <v>62</v>
      </c>
      <c r="B12" s="131">
        <v>1800</v>
      </c>
      <c r="C12" s="131">
        <v>7814</v>
      </c>
      <c r="D12" s="131">
        <v>2273</v>
      </c>
      <c r="E12" s="131">
        <v>11887</v>
      </c>
      <c r="F12" s="3"/>
    </row>
    <row r="13" spans="1:6" s="24" customFormat="1" ht="11.25" customHeight="1" x14ac:dyDescent="0.25">
      <c r="A13" s="120" t="s">
        <v>50</v>
      </c>
      <c r="B13" s="131"/>
      <c r="C13" s="131"/>
      <c r="D13" s="131"/>
      <c r="E13" s="131"/>
      <c r="F13" s="3"/>
    </row>
    <row r="14" spans="1:6" s="24" customFormat="1" ht="10" x14ac:dyDescent="0.2">
      <c r="A14" s="285" t="s">
        <v>51</v>
      </c>
      <c r="B14" s="128">
        <v>4749</v>
      </c>
      <c r="C14" s="128">
        <v>2038</v>
      </c>
      <c r="D14" s="128">
        <v>1217</v>
      </c>
      <c r="E14" s="129">
        <v>8004</v>
      </c>
      <c r="F14" s="3"/>
    </row>
    <row r="15" spans="1:6" s="74" customFormat="1" ht="10" x14ac:dyDescent="0.2">
      <c r="A15" s="285" t="s">
        <v>174</v>
      </c>
      <c r="B15" s="128">
        <v>17093</v>
      </c>
      <c r="C15" s="128">
        <v>0</v>
      </c>
      <c r="D15" s="128">
        <v>0</v>
      </c>
      <c r="E15" s="129">
        <v>17093</v>
      </c>
      <c r="F15" s="3"/>
    </row>
    <row r="16" spans="1:6" s="24" customFormat="1" ht="10.5" x14ac:dyDescent="0.25">
      <c r="A16" s="120" t="s">
        <v>74</v>
      </c>
      <c r="B16" s="159">
        <v>21842</v>
      </c>
      <c r="C16" s="159">
        <v>2038</v>
      </c>
      <c r="D16" s="159">
        <v>1217</v>
      </c>
      <c r="E16" s="159">
        <v>25097</v>
      </c>
      <c r="F16" s="3"/>
    </row>
    <row r="17" spans="1:6" s="24" customFormat="1" ht="10.5" x14ac:dyDescent="0.2">
      <c r="A17" s="120" t="s">
        <v>104</v>
      </c>
      <c r="B17" s="128"/>
      <c r="C17" s="128"/>
      <c r="D17" s="128"/>
      <c r="E17" s="129"/>
      <c r="F17" s="3"/>
    </row>
    <row r="18" spans="1:6" s="24" customFormat="1" ht="10" x14ac:dyDescent="0.2">
      <c r="A18" s="285" t="s">
        <v>52</v>
      </c>
      <c r="B18" s="128">
        <v>66830</v>
      </c>
      <c r="C18" s="128">
        <v>19237</v>
      </c>
      <c r="D18" s="128">
        <v>33062</v>
      </c>
      <c r="E18" s="128">
        <v>119129</v>
      </c>
    </row>
    <row r="19" spans="1:6" s="74" customFormat="1" ht="10" x14ac:dyDescent="0.2">
      <c r="A19" s="285" t="s">
        <v>172</v>
      </c>
      <c r="B19" s="128">
        <v>258116</v>
      </c>
      <c r="C19" s="128">
        <v>0</v>
      </c>
      <c r="D19" s="128">
        <v>0</v>
      </c>
      <c r="E19" s="128">
        <v>258116</v>
      </c>
    </row>
    <row r="20" spans="1:6" s="24" customFormat="1" ht="20" x14ac:dyDescent="0.2">
      <c r="A20" s="285" t="s">
        <v>173</v>
      </c>
      <c r="B20" s="128">
        <v>25404</v>
      </c>
      <c r="C20" s="128">
        <v>8436</v>
      </c>
      <c r="D20" s="128">
        <v>23232</v>
      </c>
      <c r="E20" s="128">
        <v>57072</v>
      </c>
    </row>
    <row r="21" spans="1:6" s="74" customFormat="1" ht="20" x14ac:dyDescent="0.2">
      <c r="A21" s="285" t="s">
        <v>169</v>
      </c>
      <c r="B21" s="128">
        <v>54317</v>
      </c>
      <c r="C21" s="128">
        <v>0</v>
      </c>
      <c r="D21" s="128">
        <v>0</v>
      </c>
      <c r="E21" s="128">
        <v>54317</v>
      </c>
    </row>
    <row r="22" spans="1:6" ht="11.65" customHeight="1" x14ac:dyDescent="0.25">
      <c r="A22" s="132" t="s">
        <v>53</v>
      </c>
      <c r="B22" s="130">
        <v>245225</v>
      </c>
      <c r="C22" s="130">
        <v>10801</v>
      </c>
      <c r="D22" s="130">
        <v>9830</v>
      </c>
      <c r="E22" s="130">
        <v>265856</v>
      </c>
    </row>
    <row r="23" spans="1:6" customFormat="1" ht="14.5" x14ac:dyDescent="0.35">
      <c r="A23" s="326" t="s">
        <v>231</v>
      </c>
    </row>
    <row r="24" spans="1:6" customFormat="1" ht="14.5" x14ac:dyDescent="0.35">
      <c r="A24" t="s">
        <v>242</v>
      </c>
    </row>
    <row r="25" spans="1:6" ht="11.65" customHeight="1" x14ac:dyDescent="0.25">
      <c r="A25" s="295"/>
      <c r="B25" s="295"/>
      <c r="C25" s="295"/>
      <c r="D25" s="295"/>
      <c r="E25" s="295"/>
    </row>
    <row r="26" spans="1:6" ht="29.15" customHeight="1" x14ac:dyDescent="0.35">
      <c r="A26" s="296"/>
      <c r="B26" s="297"/>
      <c r="C26" s="297"/>
      <c r="D26" s="297"/>
      <c r="E26" s="297"/>
    </row>
    <row r="27" spans="1:6" ht="25.4" customHeight="1" x14ac:dyDescent="0.35">
      <c r="A27" s="296"/>
      <c r="B27" s="297"/>
      <c r="C27" s="297"/>
      <c r="D27" s="297"/>
      <c r="E27" s="297"/>
    </row>
    <row r="28" spans="1:6" ht="12.65" customHeight="1" x14ac:dyDescent="0.25">
      <c r="A28" s="4"/>
      <c r="B28" s="4"/>
      <c r="C28" s="4"/>
      <c r="D28" s="4"/>
      <c r="E28" s="16"/>
    </row>
    <row r="29" spans="1:6" x14ac:dyDescent="0.25">
      <c r="A29" s="335"/>
      <c r="B29" s="335"/>
      <c r="C29" s="335"/>
      <c r="D29" s="335"/>
      <c r="E29" s="335"/>
    </row>
    <row r="30" spans="1:6" x14ac:dyDescent="0.25">
      <c r="A30" s="31"/>
      <c r="B30" s="19"/>
      <c r="C30" s="19"/>
      <c r="D30" s="19"/>
      <c r="E30" s="20"/>
    </row>
    <row r="31" spans="1:6" s="2" customFormat="1" ht="11.65" customHeight="1" x14ac:dyDescent="0.25">
      <c r="A31" s="17"/>
      <c r="D31" s="1"/>
      <c r="E31" s="1"/>
    </row>
    <row r="32" spans="1:6" s="2" customFormat="1" ht="11.65" customHeight="1" x14ac:dyDescent="0.2">
      <c r="D32" s="1"/>
      <c r="E32" s="1"/>
    </row>
    <row r="33" spans="1:5" s="2" customFormat="1" ht="11.65" customHeight="1" x14ac:dyDescent="0.2">
      <c r="D33" s="1"/>
      <c r="E33" s="1"/>
    </row>
    <row r="34" spans="1:5" s="2" customFormat="1" ht="11.65" customHeight="1" x14ac:dyDescent="0.2">
      <c r="D34" s="1"/>
      <c r="E34" s="1"/>
    </row>
    <row r="35" spans="1:5" s="2" customFormat="1" ht="11.65" customHeight="1" x14ac:dyDescent="0.2">
      <c r="D35" s="1"/>
      <c r="E35" s="1"/>
    </row>
    <row r="36" spans="1:5" s="2" customFormat="1" ht="11.65" customHeight="1" x14ac:dyDescent="0.2">
      <c r="D36" s="1"/>
      <c r="E36" s="1"/>
    </row>
    <row r="37" spans="1:5" s="2" customFormat="1" ht="11.65" customHeight="1" x14ac:dyDescent="0.2">
      <c r="D37" s="1"/>
      <c r="E37" s="1"/>
    </row>
    <row r="38" spans="1:5" s="2" customFormat="1" ht="11.65" customHeight="1" x14ac:dyDescent="0.2">
      <c r="D38" s="1"/>
      <c r="E38" s="1"/>
    </row>
    <row r="39" spans="1:5" s="2" customFormat="1" ht="11.65" customHeight="1" x14ac:dyDescent="0.2">
      <c r="D39" s="1"/>
      <c r="E39" s="1"/>
    </row>
    <row r="40" spans="1:5" s="2" customFormat="1" ht="11.65" customHeight="1" x14ac:dyDescent="0.2">
      <c r="D40" s="1"/>
      <c r="E40" s="1"/>
    </row>
    <row r="41" spans="1:5" s="2" customFormat="1" ht="11.65" customHeight="1" x14ac:dyDescent="0.2">
      <c r="D41" s="1"/>
      <c r="E41" s="1"/>
    </row>
    <row r="42" spans="1:5" s="2" customFormat="1" ht="11.65" customHeight="1" x14ac:dyDescent="0.2">
      <c r="D42" s="1"/>
      <c r="E42" s="1"/>
    </row>
    <row r="43" spans="1:5" s="2" customFormat="1" ht="11.65" customHeight="1" x14ac:dyDescent="0.2">
      <c r="D43" s="1"/>
      <c r="E43" s="1"/>
    </row>
    <row r="44" spans="1:5" s="2" customFormat="1" ht="10.9" customHeight="1" x14ac:dyDescent="0.2">
      <c r="D44" s="1"/>
      <c r="E44" s="1"/>
    </row>
    <row r="48" spans="1:5" x14ac:dyDescent="0.25">
      <c r="A48" s="205"/>
    </row>
    <row r="49" spans="1:1" x14ac:dyDescent="0.25">
      <c r="A49" s="206"/>
    </row>
    <row r="50" spans="1:1" x14ac:dyDescent="0.25">
      <c r="A50" s="33"/>
    </row>
    <row r="51" spans="1:1" x14ac:dyDescent="0.25">
      <c r="A51" s="76"/>
    </row>
  </sheetData>
  <mergeCells count="1">
    <mergeCell ref="A29:E29"/>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zoomScaleSheetLayoutView="110" workbookViewId="0">
      <selection activeCell="K16" sqref="K16"/>
    </sheetView>
  </sheetViews>
  <sheetFormatPr defaultColWidth="8" defaultRowHeight="11.65" customHeight="1" x14ac:dyDescent="0.35"/>
  <cols>
    <col min="1" max="1" width="33.453125" style="43" customWidth="1"/>
    <col min="2" max="6" width="8.26953125" style="43" customWidth="1"/>
    <col min="7" max="16384" width="8" style="43"/>
  </cols>
  <sheetData>
    <row r="1" spans="1:6" ht="10.5" x14ac:dyDescent="0.35">
      <c r="A1" s="327" t="s">
        <v>176</v>
      </c>
      <c r="B1" s="327"/>
      <c r="C1" s="327"/>
      <c r="D1" s="327"/>
      <c r="E1" s="327"/>
      <c r="F1" s="327"/>
    </row>
    <row r="2" spans="1:6" ht="11.65" customHeight="1" x14ac:dyDescent="0.35">
      <c r="A2" s="45"/>
    </row>
    <row r="3" spans="1:6" ht="45.4" customHeight="1" x14ac:dyDescent="0.25">
      <c r="A3" s="87"/>
      <c r="B3" s="230" t="s">
        <v>136</v>
      </c>
      <c r="C3" s="231" t="s">
        <v>132</v>
      </c>
      <c r="D3" s="230" t="s">
        <v>133</v>
      </c>
      <c r="E3" s="230" t="s">
        <v>134</v>
      </c>
      <c r="F3" s="230" t="s">
        <v>135</v>
      </c>
    </row>
    <row r="4" spans="1:6" ht="21" x14ac:dyDescent="0.35">
      <c r="A4" s="90" t="s">
        <v>177</v>
      </c>
      <c r="B4" s="55"/>
      <c r="C4" s="172"/>
      <c r="D4" s="55"/>
      <c r="E4" s="55"/>
      <c r="F4" s="55"/>
    </row>
    <row r="5" spans="1:6" ht="10" x14ac:dyDescent="0.35">
      <c r="A5" s="275" t="s">
        <v>138</v>
      </c>
      <c r="B5" s="55">
        <v>5031</v>
      </c>
      <c r="C5" s="172">
        <v>5000</v>
      </c>
      <c r="D5" s="55">
        <v>5000</v>
      </c>
      <c r="E5" s="55">
        <v>5000</v>
      </c>
      <c r="F5" s="55">
        <v>5000</v>
      </c>
    </row>
    <row r="6" spans="1:6" ht="10" x14ac:dyDescent="0.35">
      <c r="A6" s="274" t="s">
        <v>18</v>
      </c>
      <c r="B6" s="55">
        <v>8805</v>
      </c>
      <c r="C6" s="172">
        <v>7500</v>
      </c>
      <c r="D6" s="55">
        <v>7500</v>
      </c>
      <c r="E6" s="55">
        <v>7500</v>
      </c>
      <c r="F6" s="55">
        <v>7500</v>
      </c>
    </row>
    <row r="7" spans="1:6" ht="21" x14ac:dyDescent="0.25">
      <c r="A7" s="238" t="s">
        <v>178</v>
      </c>
      <c r="B7" s="133">
        <v>13836</v>
      </c>
      <c r="C7" s="183">
        <v>12500</v>
      </c>
      <c r="D7" s="133">
        <v>12500</v>
      </c>
      <c r="E7" s="133">
        <v>12500</v>
      </c>
      <c r="F7" s="133">
        <v>12500</v>
      </c>
    </row>
    <row r="8" spans="1:6" ht="10.5" x14ac:dyDescent="0.35">
      <c r="A8" s="58" t="s">
        <v>68</v>
      </c>
      <c r="B8" s="55"/>
      <c r="C8" s="172"/>
      <c r="D8" s="55"/>
      <c r="E8" s="55"/>
      <c r="F8" s="55"/>
    </row>
    <row r="9" spans="1:6" ht="10.5" x14ac:dyDescent="0.35">
      <c r="A9" s="54" t="s">
        <v>139</v>
      </c>
      <c r="B9" s="83"/>
      <c r="C9" s="172"/>
      <c r="D9" s="83"/>
      <c r="E9" s="83"/>
      <c r="F9" s="83"/>
    </row>
    <row r="10" spans="1:6" ht="10.5" x14ac:dyDescent="0.35">
      <c r="A10" s="54" t="s">
        <v>140</v>
      </c>
      <c r="B10" s="83"/>
      <c r="C10" s="172"/>
      <c r="D10" s="83"/>
      <c r="E10" s="83"/>
      <c r="F10" s="83"/>
    </row>
    <row r="11" spans="1:6" ht="10.5" x14ac:dyDescent="0.35">
      <c r="A11" s="54" t="s">
        <v>180</v>
      </c>
      <c r="B11" s="83"/>
      <c r="C11" s="172"/>
      <c r="D11" s="83"/>
      <c r="E11" s="83"/>
      <c r="F11" s="83"/>
    </row>
    <row r="12" spans="1:6" s="46" customFormat="1" ht="10" x14ac:dyDescent="0.35">
      <c r="A12" s="286" t="s">
        <v>12</v>
      </c>
      <c r="B12" s="261">
        <v>36574</v>
      </c>
      <c r="C12" s="262">
        <v>43341</v>
      </c>
      <c r="D12" s="261">
        <v>48077</v>
      </c>
      <c r="E12" s="261">
        <v>47697</v>
      </c>
      <c r="F12" s="261">
        <v>45209</v>
      </c>
    </row>
    <row r="13" spans="1:6" ht="10.5" x14ac:dyDescent="0.35">
      <c r="A13" s="195" t="s">
        <v>181</v>
      </c>
      <c r="B13" s="73">
        <v>36574</v>
      </c>
      <c r="C13" s="182">
        <v>43341</v>
      </c>
      <c r="D13" s="73">
        <v>48077</v>
      </c>
      <c r="E13" s="73">
        <v>47697</v>
      </c>
      <c r="F13" s="73">
        <v>45209</v>
      </c>
    </row>
    <row r="14" spans="1:6" ht="21" x14ac:dyDescent="0.25">
      <c r="A14" s="287" t="s">
        <v>182</v>
      </c>
      <c r="B14" s="133">
        <v>36574</v>
      </c>
      <c r="C14" s="183">
        <v>43341</v>
      </c>
      <c r="D14" s="133">
        <v>48077</v>
      </c>
      <c r="E14" s="133">
        <v>47697</v>
      </c>
      <c r="F14" s="133">
        <v>45209</v>
      </c>
    </row>
    <row r="15" spans="1:6" ht="11.65" customHeight="1" x14ac:dyDescent="0.35">
      <c r="A15" s="84" t="s">
        <v>77</v>
      </c>
      <c r="B15" s="59">
        <v>-22738</v>
      </c>
      <c r="C15" s="79">
        <v>-30841</v>
      </c>
      <c r="D15" s="59">
        <v>-35577</v>
      </c>
      <c r="E15" s="59">
        <v>-35197</v>
      </c>
      <c r="F15" s="59">
        <v>-32709</v>
      </c>
    </row>
    <row r="16" spans="1:6" ht="11.65" customHeight="1" x14ac:dyDescent="0.35">
      <c r="A16" s="90" t="s">
        <v>88</v>
      </c>
      <c r="B16" s="60">
        <v>22738</v>
      </c>
      <c r="C16" s="177">
        <v>30841</v>
      </c>
      <c r="D16" s="60">
        <v>35577</v>
      </c>
      <c r="E16" s="60">
        <v>35197</v>
      </c>
      <c r="F16" s="60">
        <v>32709</v>
      </c>
    </row>
    <row r="17" spans="1:8" ht="11.65" customHeight="1" x14ac:dyDescent="0.35">
      <c r="A17" s="84" t="s">
        <v>78</v>
      </c>
      <c r="B17" s="161">
        <v>22738</v>
      </c>
      <c r="C17" s="188">
        <v>30841</v>
      </c>
      <c r="D17" s="161">
        <v>35577</v>
      </c>
      <c r="E17" s="161">
        <v>35197</v>
      </c>
      <c r="F17" s="161">
        <v>32709</v>
      </c>
    </row>
    <row r="18" spans="1:8" ht="25" customHeight="1" x14ac:dyDescent="0.25">
      <c r="A18" s="318" t="s">
        <v>179</v>
      </c>
      <c r="B18" s="135">
        <v>22738</v>
      </c>
      <c r="C18" s="185">
        <v>30841</v>
      </c>
      <c r="D18" s="135">
        <v>35577</v>
      </c>
      <c r="E18" s="135">
        <v>35197</v>
      </c>
      <c r="F18" s="135">
        <v>32709</v>
      </c>
    </row>
    <row r="19" spans="1:8" ht="11.65" customHeight="1" x14ac:dyDescent="0.35">
      <c r="A19" s="326" t="s">
        <v>231</v>
      </c>
      <c r="B19" s="326"/>
      <c r="C19" s="326"/>
      <c r="D19" s="326"/>
      <c r="E19" s="326"/>
      <c r="F19" s="326"/>
      <c r="G19"/>
      <c r="H19"/>
    </row>
    <row r="20" spans="1:8" ht="11.65" customHeight="1" x14ac:dyDescent="0.35">
      <c r="B20"/>
      <c r="C20"/>
      <c r="D20"/>
      <c r="E20"/>
      <c r="F20"/>
      <c r="G20"/>
      <c r="H20"/>
    </row>
    <row r="21" spans="1:8" ht="11.65" customHeight="1" x14ac:dyDescent="0.35">
      <c r="A21" s="44"/>
      <c r="B21"/>
      <c r="C21"/>
      <c r="D21"/>
      <c r="E21"/>
      <c r="F21"/>
      <c r="G21"/>
      <c r="H21"/>
    </row>
    <row r="22" spans="1:8" ht="11.65" customHeight="1" x14ac:dyDescent="0.2">
      <c r="A22" s="31"/>
    </row>
  </sheetData>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106" ma:contentTypeDescription="Finance Excel Workbook" ma:contentTypeScope="" ma:versionID="3629b6a5d1adb9661e70d3b340b0b7f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b32dbe32aee2a84cc007719b0cdba39c"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hidden="true" ma:internalName="Original_x0020_Date_x0020_Crea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FIN33506-1658115890-274548</_dlc_DocId>
    <_dlc_DocIdUrl xmlns="fdd6b31f-a027-425f-adfa-a4194e98dae2">
      <Url>https://f1.prdmgd.finance.gov.au/sites/50033506/_layouts/15/DocIdRedir.aspx?ID=FIN33506-1658115890-274548</Url>
      <Description>FIN33506-1658115890-274548</Description>
    </_dlc_DocIdUrl>
  </documentManagement>
</p:properties>
</file>

<file path=customXml/itemProps1.xml><?xml version="1.0" encoding="utf-8"?>
<ds:datastoreItem xmlns:ds="http://schemas.openxmlformats.org/officeDocument/2006/customXml" ds:itemID="{F866F610-AF39-4D61-9B6E-E6150AE8C8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2AFFE2-AFBC-44F0-8519-59176A78538E}">
  <ds:schemaRefs>
    <ds:schemaRef ds:uri="Microsoft.SharePoint.Taxonomy.ContentTypeSync"/>
  </ds:schemaRefs>
</ds:datastoreItem>
</file>

<file path=customXml/itemProps3.xml><?xml version="1.0" encoding="utf-8"?>
<ds:datastoreItem xmlns:ds="http://schemas.openxmlformats.org/officeDocument/2006/customXml" ds:itemID="{A485BD84-A187-4F79-AB29-D51E1554E2ED}">
  <ds:schemaRefs>
    <ds:schemaRef ds:uri="http://schemas.microsoft.com/sharepoint/events"/>
  </ds:schemaRefs>
</ds:datastoreItem>
</file>

<file path=customXml/itemProps4.xml><?xml version="1.0" encoding="utf-8"?>
<ds:datastoreItem xmlns:ds="http://schemas.openxmlformats.org/officeDocument/2006/customXml" ds:itemID="{6BEC42A5-614F-4AA1-AE03-DECE7206D5BE}">
  <ds:schemaRefs>
    <ds:schemaRef ds:uri="http://schemas.microsoft.com/sharepoint/v3/contenttype/forms"/>
  </ds:schemaRefs>
</ds:datastoreItem>
</file>

<file path=customXml/itemProps5.xml><?xml version="1.0" encoding="utf-8"?>
<ds:datastoreItem xmlns:ds="http://schemas.openxmlformats.org/officeDocument/2006/customXml" ds:itemID="{6AE4E6FB-4F1A-4D28-B994-664DB44F1319}">
  <ds:schemaRef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 NCCE</vt:lpstr>
      <vt:lpstr>Table 2.1.1</vt:lpstr>
      <vt:lpstr>Table 3.2 NCCE</vt:lpstr>
      <vt:lpstr>Table 3.3</vt:lpstr>
      <vt:lpstr>Table 3.4</vt:lpstr>
      <vt:lpstr>Table 3.5</vt:lpstr>
      <vt:lpstr>Table 3.6</vt:lpstr>
      <vt:lpstr>Table 3.7</vt:lpstr>
      <vt:lpstr>Table 3.8</vt:lpstr>
      <vt:lpstr>Table 3.9</vt:lpstr>
      <vt:lpstr>Table 3.10</vt:lpstr>
      <vt:lpstr>'Table 1.1 NCCE'!Print_Area</vt:lpstr>
      <vt:lpstr>'Table 2.1.1'!Print_Area</vt:lpstr>
      <vt:lpstr>'Table 3.10'!Print_Area</vt:lpstr>
      <vt:lpstr>'Table 3.2 NCCE'!Print_Area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2022-02-07T00:57:22Z</dcterms:created>
  <dcterms:modified xsi:type="dcterms:W3CDTF">2022-02-07T00:57:57Z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Function and Activity">
    <vt:lpwstr/>
  </property>
  <property fmtid="{D5CDD505-2E9C-101B-9397-08002B2CF9AE}" pid="6" name="OrgUnit">
    <vt:lpwstr>1;#Accounting FW and Capability Support|17de058c-12f7-44f2-8e7d-03ff49305e52</vt:lpwstr>
  </property>
  <property fmtid="{D5CDD505-2E9C-101B-9397-08002B2CF9AE}" pid="8" name="InitiatingEntity">
    <vt:lpwstr>2;#Department of Finance|fd660e8f-8f31-49bd-92a3-d31d4da31afe</vt:lpwstr>
  </property>
  <property fmtid="{D5CDD505-2E9C-101B-9397-08002B2CF9AE}" pid="9" name="_dlc_DocIdItemGuid">
    <vt:lpwstr>f6145e8f-c787-4cfc-a1a5-9dc209174dee</vt:lpwstr>
  </property>
</Properties>
</file>